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defaultThemeVersion="124226"/>
  <mc:AlternateContent xmlns:mc="http://schemas.openxmlformats.org/markup-compatibility/2006">
    <mc:Choice Requires="x15">
      <x15ac:absPath xmlns:x15ac="http://schemas.microsoft.com/office/spreadsheetml/2010/11/ac" url="\\172.31.16.102\【秘】営業部\11_営業課\4000_特需\4200_選挙\2025参院選\"/>
    </mc:Choice>
  </mc:AlternateContent>
  <xr:revisionPtr revIDLastSave="0" documentId="13_ncr:1_{D179EA53-74D5-4DBF-9894-70471259E296}" xr6:coauthVersionLast="47" xr6:coauthVersionMax="47" xr10:uidLastSave="{00000000-0000-0000-0000-000000000000}"/>
  <bookViews>
    <workbookView xWindow="28680" yWindow="-120" windowWidth="29040" windowHeight="15840" xr2:uid="{00000000-000D-0000-FFFF-FFFF00000000}"/>
  </bookViews>
  <sheets>
    <sheet name="お申し込み方法 " sheetId="5" r:id="rId1"/>
    <sheet name="①基本情報" sheetId="2" r:id="rId2"/>
    <sheet name="②メッセージ・差出名" sheetId="6" r:id="rId3"/>
    <sheet name="③お申し込みデータ" sheetId="1" r:id="rId4"/>
    <sheet name="③お申し込みデータ (入力例)" sheetId="9" r:id="rId5"/>
    <sheet name="文例集" sheetId="7" r:id="rId6"/>
  </sheets>
  <externalReferences>
    <externalReference r:id="rId7"/>
    <externalReference r:id="rId8"/>
  </externalReferences>
  <definedNames>
    <definedName name="_xlnm._FilterDatabase" localSheetId="3" hidden="1">③お申し込みデータ!$A$11:$Q$11</definedName>
    <definedName name="_xlnm._FilterDatabase" localSheetId="4" hidden="1">'③お申し込みデータ (入力例)'!$F$13:$BS$13</definedName>
    <definedName name="_xlnm._FilterDatabase" localSheetId="5" hidden="1">文例集!$B$5:$W$298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2" l="1"/>
  <c r="F58" i="2"/>
  <c r="F59" i="2"/>
  <c r="F57" i="2"/>
  <c r="D164" i="1"/>
  <c r="E164" i="1"/>
  <c r="N164" i="1"/>
  <c r="AG164" i="1" s="1"/>
  <c r="CK164" i="1" s="1"/>
  <c r="R164" i="1"/>
  <c r="BV164" i="1" s="1"/>
  <c r="S164" i="1"/>
  <c r="BW164" i="1" s="1"/>
  <c r="V164" i="1"/>
  <c r="BZ164" i="1" s="1"/>
  <c r="W164" i="1"/>
  <c r="CA164" i="1" s="1"/>
  <c r="X164" i="1"/>
  <c r="CB164" i="1" s="1"/>
  <c r="Y164" i="1"/>
  <c r="CC164" i="1" s="1"/>
  <c r="AF164" i="1"/>
  <c r="CJ164" i="1" s="1"/>
  <c r="AR164" i="1"/>
  <c r="CV164" i="1" s="1"/>
  <c r="AS164" i="1"/>
  <c r="CW164" i="1" s="1"/>
  <c r="AT164" i="1"/>
  <c r="CX164" i="1" s="1"/>
  <c r="AU164" i="1"/>
  <c r="CY164" i="1" s="1"/>
  <c r="BJ164" i="1"/>
  <c r="BK164" i="1"/>
  <c r="BL164" i="1"/>
  <c r="BM164" i="1"/>
  <c r="BN164" i="1"/>
  <c r="BO164" i="1"/>
  <c r="BP164" i="1"/>
  <c r="BQ164" i="1"/>
  <c r="BS164" i="1"/>
  <c r="BU164" i="1"/>
  <c r="BY164" i="1"/>
  <c r="CD164" i="1"/>
  <c r="CE164" i="1"/>
  <c r="CF164" i="1"/>
  <c r="CG164" i="1"/>
  <c r="CH164" i="1"/>
  <c r="CI164" i="1"/>
  <c r="CZ164" i="1"/>
  <c r="D165" i="1"/>
  <c r="E165" i="1"/>
  <c r="N165" i="1"/>
  <c r="P165" i="1" s="1"/>
  <c r="BT165" i="1" s="1"/>
  <c r="R165" i="1"/>
  <c r="BV165" i="1" s="1"/>
  <c r="S165" i="1"/>
  <c r="BW165" i="1" s="1"/>
  <c r="V165" i="1"/>
  <c r="BZ165" i="1" s="1"/>
  <c r="W165" i="1"/>
  <c r="CA165" i="1" s="1"/>
  <c r="X165" i="1"/>
  <c r="CB165" i="1" s="1"/>
  <c r="Y165" i="1"/>
  <c r="CC165" i="1" s="1"/>
  <c r="AF165" i="1"/>
  <c r="CJ165" i="1" s="1"/>
  <c r="AR165" i="1"/>
  <c r="CV165" i="1" s="1"/>
  <c r="AS165" i="1"/>
  <c r="CW165" i="1" s="1"/>
  <c r="AT165" i="1"/>
  <c r="CX165" i="1" s="1"/>
  <c r="AU165" i="1"/>
  <c r="CY165" i="1" s="1"/>
  <c r="BJ165" i="1"/>
  <c r="BK165" i="1"/>
  <c r="BL165" i="1"/>
  <c r="BM165" i="1"/>
  <c r="BN165" i="1"/>
  <c r="BO165" i="1"/>
  <c r="BP165" i="1"/>
  <c r="BQ165" i="1"/>
  <c r="BS165" i="1"/>
  <c r="BU165" i="1"/>
  <c r="BY165" i="1"/>
  <c r="CD165" i="1"/>
  <c r="CE165" i="1"/>
  <c r="CF165" i="1"/>
  <c r="CG165" i="1"/>
  <c r="CH165" i="1"/>
  <c r="CI165" i="1"/>
  <c r="CZ165" i="1"/>
  <c r="D166" i="1"/>
  <c r="E166" i="1"/>
  <c r="N166" i="1"/>
  <c r="R166" i="1"/>
  <c r="BV166" i="1" s="1"/>
  <c r="S166" i="1"/>
  <c r="BW166" i="1" s="1"/>
  <c r="V166" i="1"/>
  <c r="BZ166" i="1" s="1"/>
  <c r="W166" i="1"/>
  <c r="CA166" i="1" s="1"/>
  <c r="X166" i="1"/>
  <c r="CB166" i="1" s="1"/>
  <c r="Y166" i="1"/>
  <c r="CC166" i="1" s="1"/>
  <c r="AF166" i="1"/>
  <c r="CJ166" i="1" s="1"/>
  <c r="AR166" i="1"/>
  <c r="CV166" i="1" s="1"/>
  <c r="AS166" i="1"/>
  <c r="CW166" i="1" s="1"/>
  <c r="AT166" i="1"/>
  <c r="CX166" i="1" s="1"/>
  <c r="AU166" i="1"/>
  <c r="CY166" i="1" s="1"/>
  <c r="BJ166" i="1"/>
  <c r="BK166" i="1"/>
  <c r="BL166" i="1"/>
  <c r="BM166" i="1"/>
  <c r="BN166" i="1"/>
  <c r="BO166" i="1"/>
  <c r="BP166" i="1"/>
  <c r="BQ166" i="1"/>
  <c r="BS166" i="1"/>
  <c r="BU166" i="1"/>
  <c r="BY166" i="1"/>
  <c r="CD166" i="1"/>
  <c r="CE166" i="1"/>
  <c r="CF166" i="1"/>
  <c r="CG166" i="1"/>
  <c r="CH166" i="1"/>
  <c r="CI166" i="1"/>
  <c r="CZ166" i="1"/>
  <c r="D167" i="1"/>
  <c r="E167" i="1"/>
  <c r="N167" i="1"/>
  <c r="R167" i="1"/>
  <c r="BV167" i="1" s="1"/>
  <c r="S167" i="1"/>
  <c r="BW167" i="1" s="1"/>
  <c r="V167" i="1"/>
  <c r="BZ167" i="1" s="1"/>
  <c r="W167" i="1"/>
  <c r="CA167" i="1" s="1"/>
  <c r="X167" i="1"/>
  <c r="CB167" i="1" s="1"/>
  <c r="Y167" i="1"/>
  <c r="CC167" i="1" s="1"/>
  <c r="AF167" i="1"/>
  <c r="CJ167" i="1" s="1"/>
  <c r="AR167" i="1"/>
  <c r="CV167" i="1" s="1"/>
  <c r="AS167" i="1"/>
  <c r="CW167" i="1" s="1"/>
  <c r="AT167" i="1"/>
  <c r="CX167" i="1" s="1"/>
  <c r="AU167" i="1"/>
  <c r="CY167" i="1" s="1"/>
  <c r="BJ167" i="1"/>
  <c r="BK167" i="1"/>
  <c r="BL167" i="1"/>
  <c r="BM167" i="1"/>
  <c r="BN167" i="1"/>
  <c r="BO167" i="1"/>
  <c r="BP167" i="1"/>
  <c r="BQ167" i="1"/>
  <c r="BS167" i="1"/>
  <c r="BU167" i="1"/>
  <c r="BY167" i="1"/>
  <c r="CD167" i="1"/>
  <c r="CE167" i="1"/>
  <c r="CF167" i="1"/>
  <c r="CG167" i="1"/>
  <c r="CH167" i="1"/>
  <c r="CI167" i="1"/>
  <c r="CZ167" i="1"/>
  <c r="D168" i="1"/>
  <c r="E168" i="1"/>
  <c r="N168" i="1"/>
  <c r="AG168" i="1" s="1"/>
  <c r="CK168" i="1" s="1"/>
  <c r="R168" i="1"/>
  <c r="BV168" i="1" s="1"/>
  <c r="S168" i="1"/>
  <c r="BW168" i="1" s="1"/>
  <c r="V168" i="1"/>
  <c r="BZ168" i="1" s="1"/>
  <c r="W168" i="1"/>
  <c r="CA168" i="1" s="1"/>
  <c r="X168" i="1"/>
  <c r="CB168" i="1" s="1"/>
  <c r="Y168" i="1"/>
  <c r="CC168" i="1" s="1"/>
  <c r="AF168" i="1"/>
  <c r="CJ168" i="1" s="1"/>
  <c r="AR168" i="1"/>
  <c r="CV168" i="1" s="1"/>
  <c r="AS168" i="1"/>
  <c r="CW168" i="1" s="1"/>
  <c r="AT168" i="1"/>
  <c r="CX168" i="1" s="1"/>
  <c r="AU168" i="1"/>
  <c r="CY168" i="1" s="1"/>
  <c r="BJ168" i="1"/>
  <c r="BK168" i="1"/>
  <c r="BL168" i="1"/>
  <c r="BM168" i="1"/>
  <c r="BN168" i="1"/>
  <c r="BO168" i="1"/>
  <c r="BP168" i="1"/>
  <c r="BQ168" i="1"/>
  <c r="BS168" i="1"/>
  <c r="BU168" i="1"/>
  <c r="BY168" i="1"/>
  <c r="CD168" i="1"/>
  <c r="CE168" i="1"/>
  <c r="CF168" i="1"/>
  <c r="CG168" i="1"/>
  <c r="CH168" i="1"/>
  <c r="CI168" i="1"/>
  <c r="CZ168" i="1"/>
  <c r="D169" i="1"/>
  <c r="E169" i="1"/>
  <c r="N169" i="1"/>
  <c r="R169" i="1"/>
  <c r="BV169" i="1" s="1"/>
  <c r="S169" i="1"/>
  <c r="BW169" i="1" s="1"/>
  <c r="V169" i="1"/>
  <c r="BZ169" i="1" s="1"/>
  <c r="W169" i="1"/>
  <c r="CA169" i="1" s="1"/>
  <c r="X169" i="1"/>
  <c r="CB169" i="1" s="1"/>
  <c r="Y169" i="1"/>
  <c r="CC169" i="1" s="1"/>
  <c r="AF169" i="1"/>
  <c r="CJ169" i="1" s="1"/>
  <c r="AR169" i="1"/>
  <c r="CV169" i="1" s="1"/>
  <c r="AS169" i="1"/>
  <c r="CW169" i="1" s="1"/>
  <c r="AT169" i="1"/>
  <c r="CX169" i="1" s="1"/>
  <c r="AU169" i="1"/>
  <c r="CY169" i="1" s="1"/>
  <c r="BJ169" i="1"/>
  <c r="BK169" i="1"/>
  <c r="BL169" i="1"/>
  <c r="BM169" i="1"/>
  <c r="BN169" i="1"/>
  <c r="BO169" i="1"/>
  <c r="BP169" i="1"/>
  <c r="BQ169" i="1"/>
  <c r="BS169" i="1"/>
  <c r="BU169" i="1"/>
  <c r="BY169" i="1"/>
  <c r="CD169" i="1"/>
  <c r="CE169" i="1"/>
  <c r="CF169" i="1"/>
  <c r="CG169" i="1"/>
  <c r="CH169" i="1"/>
  <c r="CI169" i="1"/>
  <c r="CZ169" i="1"/>
  <c r="D170" i="1"/>
  <c r="E170" i="1"/>
  <c r="N170" i="1"/>
  <c r="R170" i="1"/>
  <c r="BV170" i="1" s="1"/>
  <c r="S170" i="1"/>
  <c r="BW170" i="1" s="1"/>
  <c r="V170" i="1"/>
  <c r="BZ170" i="1" s="1"/>
  <c r="W170" i="1"/>
  <c r="CA170" i="1" s="1"/>
  <c r="X170" i="1"/>
  <c r="CB170" i="1" s="1"/>
  <c r="Y170" i="1"/>
  <c r="CC170" i="1" s="1"/>
  <c r="AF170" i="1"/>
  <c r="CJ170" i="1" s="1"/>
  <c r="AR170" i="1"/>
  <c r="CV170" i="1" s="1"/>
  <c r="AS170" i="1"/>
  <c r="CW170" i="1" s="1"/>
  <c r="AT170" i="1"/>
  <c r="CX170" i="1" s="1"/>
  <c r="AU170" i="1"/>
  <c r="CY170" i="1" s="1"/>
  <c r="BJ170" i="1"/>
  <c r="BK170" i="1"/>
  <c r="BL170" i="1"/>
  <c r="BM170" i="1"/>
  <c r="BN170" i="1"/>
  <c r="BO170" i="1"/>
  <c r="BP170" i="1"/>
  <c r="BQ170" i="1"/>
  <c r="BS170" i="1"/>
  <c r="BU170" i="1"/>
  <c r="BY170" i="1"/>
  <c r="CD170" i="1"/>
  <c r="CE170" i="1"/>
  <c r="CF170" i="1"/>
  <c r="CG170" i="1"/>
  <c r="CH170" i="1"/>
  <c r="CI170" i="1"/>
  <c r="CZ170" i="1"/>
  <c r="D171" i="1"/>
  <c r="E171" i="1"/>
  <c r="N171" i="1"/>
  <c r="R171" i="1"/>
  <c r="BV171" i="1" s="1"/>
  <c r="S171" i="1"/>
  <c r="BW171" i="1" s="1"/>
  <c r="V171" i="1"/>
  <c r="BZ171" i="1" s="1"/>
  <c r="W171" i="1"/>
  <c r="CA171" i="1" s="1"/>
  <c r="X171" i="1"/>
  <c r="CB171" i="1" s="1"/>
  <c r="Y171" i="1"/>
  <c r="CC171" i="1" s="1"/>
  <c r="AF171" i="1"/>
  <c r="CJ171" i="1" s="1"/>
  <c r="AR171" i="1"/>
  <c r="CV171" i="1" s="1"/>
  <c r="AS171" i="1"/>
  <c r="CW171" i="1" s="1"/>
  <c r="AT171" i="1"/>
  <c r="CX171" i="1" s="1"/>
  <c r="AU171" i="1"/>
  <c r="CY171" i="1" s="1"/>
  <c r="BJ171" i="1"/>
  <c r="BK171" i="1"/>
  <c r="BL171" i="1"/>
  <c r="BM171" i="1"/>
  <c r="BN171" i="1"/>
  <c r="BO171" i="1"/>
  <c r="BP171" i="1"/>
  <c r="BQ171" i="1"/>
  <c r="BS171" i="1"/>
  <c r="BU171" i="1"/>
  <c r="BY171" i="1"/>
  <c r="CD171" i="1"/>
  <c r="CE171" i="1"/>
  <c r="CF171" i="1"/>
  <c r="CG171" i="1"/>
  <c r="CH171" i="1"/>
  <c r="CI171" i="1"/>
  <c r="CZ171" i="1"/>
  <c r="D172" i="1"/>
  <c r="E172" i="1"/>
  <c r="N172" i="1"/>
  <c r="AG172" i="1" s="1"/>
  <c r="CK172" i="1"/>
  <c r="R172" i="1"/>
  <c r="BV172" i="1" s="1"/>
  <c r="S172" i="1"/>
  <c r="BW172" i="1" s="1"/>
  <c r="V172" i="1"/>
  <c r="BZ172" i="1" s="1"/>
  <c r="W172" i="1"/>
  <c r="CA172" i="1" s="1"/>
  <c r="X172" i="1"/>
  <c r="CB172" i="1" s="1"/>
  <c r="Y172" i="1"/>
  <c r="CC172" i="1" s="1"/>
  <c r="AF172" i="1"/>
  <c r="CJ172" i="1" s="1"/>
  <c r="AR172" i="1"/>
  <c r="CV172" i="1" s="1"/>
  <c r="AS172" i="1"/>
  <c r="CW172" i="1" s="1"/>
  <c r="AT172" i="1"/>
  <c r="CX172" i="1" s="1"/>
  <c r="AU172" i="1"/>
  <c r="CY172" i="1" s="1"/>
  <c r="BJ172" i="1"/>
  <c r="BK172" i="1"/>
  <c r="BL172" i="1"/>
  <c r="BM172" i="1"/>
  <c r="BN172" i="1"/>
  <c r="BO172" i="1"/>
  <c r="BP172" i="1"/>
  <c r="BQ172" i="1"/>
  <c r="BS172" i="1"/>
  <c r="BU172" i="1"/>
  <c r="BY172" i="1"/>
  <c r="CD172" i="1"/>
  <c r="CE172" i="1"/>
  <c r="CF172" i="1"/>
  <c r="CG172" i="1"/>
  <c r="CH172" i="1"/>
  <c r="CI172" i="1"/>
  <c r="CZ172" i="1"/>
  <c r="D173" i="1"/>
  <c r="E173" i="1"/>
  <c r="N173" i="1"/>
  <c r="R173" i="1"/>
  <c r="BV173" i="1" s="1"/>
  <c r="S173" i="1"/>
  <c r="BW173" i="1" s="1"/>
  <c r="V173" i="1"/>
  <c r="BZ173" i="1" s="1"/>
  <c r="W173" i="1"/>
  <c r="CA173" i="1" s="1"/>
  <c r="X173" i="1"/>
  <c r="CB173" i="1" s="1"/>
  <c r="Y173" i="1"/>
  <c r="CC173" i="1" s="1"/>
  <c r="AF173" i="1"/>
  <c r="CJ173" i="1" s="1"/>
  <c r="AR173" i="1"/>
  <c r="CV173" i="1" s="1"/>
  <c r="AS173" i="1"/>
  <c r="CW173" i="1" s="1"/>
  <c r="AT173" i="1"/>
  <c r="CX173" i="1" s="1"/>
  <c r="AU173" i="1"/>
  <c r="CY173" i="1" s="1"/>
  <c r="BJ173" i="1"/>
  <c r="BK173" i="1"/>
  <c r="BL173" i="1"/>
  <c r="BM173" i="1"/>
  <c r="BN173" i="1"/>
  <c r="BO173" i="1"/>
  <c r="BP173" i="1"/>
  <c r="BQ173" i="1"/>
  <c r="BS173" i="1"/>
  <c r="BU173" i="1"/>
  <c r="BY173" i="1"/>
  <c r="CD173" i="1"/>
  <c r="CE173" i="1"/>
  <c r="CF173" i="1"/>
  <c r="CG173" i="1"/>
  <c r="CH173" i="1"/>
  <c r="CI173" i="1"/>
  <c r="CZ173" i="1"/>
  <c r="D174" i="1"/>
  <c r="E174" i="1"/>
  <c r="N174" i="1"/>
  <c r="R174" i="1"/>
  <c r="BV174" i="1" s="1"/>
  <c r="S174" i="1"/>
  <c r="BW174" i="1" s="1"/>
  <c r="V174" i="1"/>
  <c r="BZ174" i="1" s="1"/>
  <c r="W174" i="1"/>
  <c r="CA174" i="1" s="1"/>
  <c r="X174" i="1"/>
  <c r="CB174" i="1" s="1"/>
  <c r="Y174" i="1"/>
  <c r="CC174" i="1" s="1"/>
  <c r="AF174" i="1"/>
  <c r="CJ174" i="1" s="1"/>
  <c r="AR174" i="1"/>
  <c r="CV174" i="1" s="1"/>
  <c r="AS174" i="1"/>
  <c r="CW174" i="1" s="1"/>
  <c r="AT174" i="1"/>
  <c r="CX174" i="1" s="1"/>
  <c r="AU174" i="1"/>
  <c r="CY174" i="1" s="1"/>
  <c r="BJ174" i="1"/>
  <c r="BK174" i="1"/>
  <c r="BL174" i="1"/>
  <c r="BM174" i="1"/>
  <c r="BN174" i="1"/>
  <c r="BO174" i="1"/>
  <c r="BP174" i="1"/>
  <c r="BQ174" i="1"/>
  <c r="BS174" i="1"/>
  <c r="BU174" i="1"/>
  <c r="BY174" i="1"/>
  <c r="CD174" i="1"/>
  <c r="CE174" i="1"/>
  <c r="CF174" i="1"/>
  <c r="CG174" i="1"/>
  <c r="CH174" i="1"/>
  <c r="CI174" i="1"/>
  <c r="CZ174" i="1"/>
  <c r="D175" i="1"/>
  <c r="E175" i="1"/>
  <c r="N175" i="1"/>
  <c r="AG175" i="1" s="1"/>
  <c r="CK175" i="1" s="1"/>
  <c r="R175" i="1"/>
  <c r="BV175" i="1" s="1"/>
  <c r="S175" i="1"/>
  <c r="BW175" i="1" s="1"/>
  <c r="V175" i="1"/>
  <c r="BZ175" i="1" s="1"/>
  <c r="W175" i="1"/>
  <c r="CA175" i="1" s="1"/>
  <c r="X175" i="1"/>
  <c r="CB175" i="1" s="1"/>
  <c r="Y175" i="1"/>
  <c r="CC175" i="1" s="1"/>
  <c r="AF175" i="1"/>
  <c r="CJ175" i="1" s="1"/>
  <c r="AR175" i="1"/>
  <c r="CV175" i="1" s="1"/>
  <c r="AS175" i="1"/>
  <c r="CW175" i="1" s="1"/>
  <c r="AT175" i="1"/>
  <c r="CX175" i="1" s="1"/>
  <c r="AU175" i="1"/>
  <c r="CY175" i="1" s="1"/>
  <c r="BJ175" i="1"/>
  <c r="BK175" i="1"/>
  <c r="BL175" i="1"/>
  <c r="BM175" i="1"/>
  <c r="BN175" i="1"/>
  <c r="BO175" i="1"/>
  <c r="BP175" i="1"/>
  <c r="BQ175" i="1"/>
  <c r="BS175" i="1"/>
  <c r="BU175" i="1"/>
  <c r="BY175" i="1"/>
  <c r="CD175" i="1"/>
  <c r="CE175" i="1"/>
  <c r="CF175" i="1"/>
  <c r="CG175" i="1"/>
  <c r="CH175" i="1"/>
  <c r="CI175" i="1"/>
  <c r="CZ175" i="1"/>
  <c r="D176" i="1"/>
  <c r="E176" i="1"/>
  <c r="N176" i="1"/>
  <c r="AG176" i="1"/>
  <c r="CK176" i="1" s="1"/>
  <c r="R176" i="1"/>
  <c r="BV176" i="1" s="1"/>
  <c r="S176" i="1"/>
  <c r="BW176" i="1" s="1"/>
  <c r="V176" i="1"/>
  <c r="BZ176" i="1" s="1"/>
  <c r="W176" i="1"/>
  <c r="CA176" i="1" s="1"/>
  <c r="X176" i="1"/>
  <c r="CB176" i="1" s="1"/>
  <c r="Y176" i="1"/>
  <c r="CC176" i="1" s="1"/>
  <c r="AF176" i="1"/>
  <c r="CJ176" i="1" s="1"/>
  <c r="AR176" i="1"/>
  <c r="CV176" i="1" s="1"/>
  <c r="AS176" i="1"/>
  <c r="CW176" i="1" s="1"/>
  <c r="AT176" i="1"/>
  <c r="CX176" i="1" s="1"/>
  <c r="AU176" i="1"/>
  <c r="CY176" i="1"/>
  <c r="BJ176" i="1"/>
  <c r="BK176" i="1"/>
  <c r="BL176" i="1"/>
  <c r="BM176" i="1"/>
  <c r="BN176" i="1"/>
  <c r="BO176" i="1"/>
  <c r="BP176" i="1"/>
  <c r="BQ176" i="1"/>
  <c r="BS176" i="1"/>
  <c r="BU176" i="1"/>
  <c r="BY176" i="1"/>
  <c r="CD176" i="1"/>
  <c r="CE176" i="1"/>
  <c r="CF176" i="1"/>
  <c r="CG176" i="1"/>
  <c r="CH176" i="1"/>
  <c r="CI176" i="1"/>
  <c r="CZ176" i="1"/>
  <c r="D177" i="1"/>
  <c r="E177" i="1"/>
  <c r="N177" i="1"/>
  <c r="R177" i="1"/>
  <c r="BV177" i="1" s="1"/>
  <c r="S177" i="1"/>
  <c r="BW177" i="1" s="1"/>
  <c r="V177" i="1"/>
  <c r="BZ177" i="1" s="1"/>
  <c r="W177" i="1"/>
  <c r="CA177" i="1" s="1"/>
  <c r="X177" i="1"/>
  <c r="CB177" i="1" s="1"/>
  <c r="Y177" i="1"/>
  <c r="CC177" i="1" s="1"/>
  <c r="AF177" i="1"/>
  <c r="CJ177" i="1" s="1"/>
  <c r="AR177" i="1"/>
  <c r="CV177" i="1" s="1"/>
  <c r="AS177" i="1"/>
  <c r="CW177" i="1" s="1"/>
  <c r="AT177" i="1"/>
  <c r="CX177" i="1" s="1"/>
  <c r="AU177" i="1"/>
  <c r="CY177" i="1" s="1"/>
  <c r="BJ177" i="1"/>
  <c r="BK177" i="1"/>
  <c r="BL177" i="1"/>
  <c r="BM177" i="1"/>
  <c r="BN177" i="1"/>
  <c r="BO177" i="1"/>
  <c r="BP177" i="1"/>
  <c r="BQ177" i="1"/>
  <c r="BS177" i="1"/>
  <c r="BU177" i="1"/>
  <c r="BY177" i="1"/>
  <c r="CD177" i="1"/>
  <c r="CE177" i="1"/>
  <c r="CF177" i="1"/>
  <c r="CG177" i="1"/>
  <c r="CH177" i="1"/>
  <c r="CI177" i="1"/>
  <c r="CZ177" i="1"/>
  <c r="D178" i="1"/>
  <c r="E178" i="1"/>
  <c r="N178" i="1"/>
  <c r="R178" i="1"/>
  <c r="BV178" i="1" s="1"/>
  <c r="S178" i="1"/>
  <c r="BW178" i="1" s="1"/>
  <c r="V178" i="1"/>
  <c r="BZ178" i="1" s="1"/>
  <c r="W178" i="1"/>
  <c r="CA178" i="1" s="1"/>
  <c r="X178" i="1"/>
  <c r="CB178" i="1"/>
  <c r="Y178" i="1"/>
  <c r="CC178" i="1" s="1"/>
  <c r="AF178" i="1"/>
  <c r="CJ178" i="1" s="1"/>
  <c r="AR178" i="1"/>
  <c r="CV178" i="1" s="1"/>
  <c r="AS178" i="1"/>
  <c r="CW178" i="1"/>
  <c r="AT178" i="1"/>
  <c r="CX178" i="1" s="1"/>
  <c r="AU178" i="1"/>
  <c r="CY178" i="1" s="1"/>
  <c r="BJ178" i="1"/>
  <c r="BK178" i="1"/>
  <c r="BL178" i="1"/>
  <c r="BM178" i="1"/>
  <c r="BN178" i="1"/>
  <c r="BO178" i="1"/>
  <c r="BP178" i="1"/>
  <c r="BQ178" i="1"/>
  <c r="BS178" i="1"/>
  <c r="BU178" i="1"/>
  <c r="BY178" i="1"/>
  <c r="CD178" i="1"/>
  <c r="CE178" i="1"/>
  <c r="CF178" i="1"/>
  <c r="CG178" i="1"/>
  <c r="CH178" i="1"/>
  <c r="CI178" i="1"/>
  <c r="CZ178" i="1"/>
  <c r="D179" i="1"/>
  <c r="E179" i="1"/>
  <c r="N179" i="1"/>
  <c r="R179" i="1"/>
  <c r="BV179" i="1" s="1"/>
  <c r="S179" i="1"/>
  <c r="BW179" i="1" s="1"/>
  <c r="V179" i="1"/>
  <c r="BZ179" i="1" s="1"/>
  <c r="W179" i="1"/>
  <c r="CA179" i="1" s="1"/>
  <c r="X179" i="1"/>
  <c r="CB179" i="1" s="1"/>
  <c r="Y179" i="1"/>
  <c r="CC179" i="1" s="1"/>
  <c r="AF179" i="1"/>
  <c r="CJ179" i="1" s="1"/>
  <c r="AR179" i="1"/>
  <c r="CV179" i="1"/>
  <c r="AS179" i="1"/>
  <c r="CW179" i="1" s="1"/>
  <c r="AT179" i="1"/>
  <c r="CX179" i="1" s="1"/>
  <c r="AU179" i="1"/>
  <c r="CY179" i="1" s="1"/>
  <c r="BJ179" i="1"/>
  <c r="BK179" i="1"/>
  <c r="BL179" i="1"/>
  <c r="BM179" i="1"/>
  <c r="BN179" i="1"/>
  <c r="BO179" i="1"/>
  <c r="BP179" i="1"/>
  <c r="BQ179" i="1"/>
  <c r="BS179" i="1"/>
  <c r="BU179" i="1"/>
  <c r="BY179" i="1"/>
  <c r="CD179" i="1"/>
  <c r="CE179" i="1"/>
  <c r="CF179" i="1"/>
  <c r="CG179" i="1"/>
  <c r="CH179" i="1"/>
  <c r="CI179" i="1"/>
  <c r="CZ179" i="1"/>
  <c r="D180" i="1"/>
  <c r="E180" i="1"/>
  <c r="N180" i="1"/>
  <c r="AG180" i="1" s="1"/>
  <c r="CK180" i="1" s="1"/>
  <c r="R180" i="1"/>
  <c r="BV180" i="1" s="1"/>
  <c r="S180" i="1"/>
  <c r="BW180" i="1" s="1"/>
  <c r="V180" i="1"/>
  <c r="BZ180" i="1" s="1"/>
  <c r="W180" i="1"/>
  <c r="CA180" i="1" s="1"/>
  <c r="X180" i="1"/>
  <c r="CB180" i="1" s="1"/>
  <c r="Y180" i="1"/>
  <c r="CC180" i="1" s="1"/>
  <c r="AF180" i="1"/>
  <c r="CJ180" i="1" s="1"/>
  <c r="AR180" i="1"/>
  <c r="CV180" i="1"/>
  <c r="AS180" i="1"/>
  <c r="CW180" i="1"/>
  <c r="AT180" i="1"/>
  <c r="CX180" i="1" s="1"/>
  <c r="AU180" i="1"/>
  <c r="CY180" i="1"/>
  <c r="BJ180" i="1"/>
  <c r="BK180" i="1"/>
  <c r="BL180" i="1"/>
  <c r="BM180" i="1"/>
  <c r="BN180" i="1"/>
  <c r="BO180" i="1"/>
  <c r="BP180" i="1"/>
  <c r="BQ180" i="1"/>
  <c r="BS180" i="1"/>
  <c r="BU180" i="1"/>
  <c r="BY180" i="1"/>
  <c r="CD180" i="1"/>
  <c r="CE180" i="1"/>
  <c r="CF180" i="1"/>
  <c r="CG180" i="1"/>
  <c r="CH180" i="1"/>
  <c r="CI180" i="1"/>
  <c r="CZ180" i="1"/>
  <c r="D181" i="1"/>
  <c r="E181" i="1"/>
  <c r="N181" i="1"/>
  <c r="R181" i="1"/>
  <c r="BV181" i="1" s="1"/>
  <c r="S181" i="1"/>
  <c r="BW181" i="1" s="1"/>
  <c r="V181" i="1"/>
  <c r="BZ181" i="1" s="1"/>
  <c r="W181" i="1"/>
  <c r="CA181" i="1" s="1"/>
  <c r="X181" i="1"/>
  <c r="CB181" i="1" s="1"/>
  <c r="Y181" i="1"/>
  <c r="CC181" i="1" s="1"/>
  <c r="AF181" i="1"/>
  <c r="CJ181" i="1" s="1"/>
  <c r="AR181" i="1"/>
  <c r="CV181" i="1" s="1"/>
  <c r="AS181" i="1"/>
  <c r="CW181" i="1"/>
  <c r="AT181" i="1"/>
  <c r="CX181" i="1" s="1"/>
  <c r="AU181" i="1"/>
  <c r="CY181" i="1" s="1"/>
  <c r="BJ181" i="1"/>
  <c r="BK181" i="1"/>
  <c r="BL181" i="1"/>
  <c r="BM181" i="1"/>
  <c r="BN181" i="1"/>
  <c r="BO181" i="1"/>
  <c r="BP181" i="1"/>
  <c r="BQ181" i="1"/>
  <c r="BS181" i="1"/>
  <c r="BU181" i="1"/>
  <c r="BY181" i="1"/>
  <c r="CD181" i="1"/>
  <c r="CE181" i="1"/>
  <c r="CF181" i="1"/>
  <c r="CG181" i="1"/>
  <c r="CH181" i="1"/>
  <c r="CI181" i="1"/>
  <c r="CZ181" i="1"/>
  <c r="D182" i="1"/>
  <c r="E182" i="1"/>
  <c r="N182" i="1"/>
  <c r="R182" i="1"/>
  <c r="BV182" i="1" s="1"/>
  <c r="S182" i="1"/>
  <c r="BW182" i="1" s="1"/>
  <c r="V182" i="1"/>
  <c r="BZ182" i="1" s="1"/>
  <c r="W182" i="1"/>
  <c r="CA182" i="1" s="1"/>
  <c r="X182" i="1"/>
  <c r="CB182" i="1" s="1"/>
  <c r="Y182" i="1"/>
  <c r="CC182" i="1" s="1"/>
  <c r="AF182" i="1"/>
  <c r="CJ182" i="1" s="1"/>
  <c r="AR182" i="1"/>
  <c r="CV182" i="1"/>
  <c r="AS182" i="1"/>
  <c r="CW182" i="1" s="1"/>
  <c r="AT182" i="1"/>
  <c r="CX182" i="1" s="1"/>
  <c r="AU182" i="1"/>
  <c r="CY182" i="1" s="1"/>
  <c r="BJ182" i="1"/>
  <c r="BK182" i="1"/>
  <c r="BL182" i="1"/>
  <c r="BM182" i="1"/>
  <c r="BN182" i="1"/>
  <c r="BO182" i="1"/>
  <c r="BP182" i="1"/>
  <c r="BQ182" i="1"/>
  <c r="BS182" i="1"/>
  <c r="BU182" i="1"/>
  <c r="BY182" i="1"/>
  <c r="CD182" i="1"/>
  <c r="CE182" i="1"/>
  <c r="CF182" i="1"/>
  <c r="CG182" i="1"/>
  <c r="CH182" i="1"/>
  <c r="CI182" i="1"/>
  <c r="CZ182" i="1"/>
  <c r="D183" i="1"/>
  <c r="E183" i="1"/>
  <c r="N183" i="1"/>
  <c r="AG183" i="1" s="1"/>
  <c r="CK183" i="1" s="1"/>
  <c r="R183" i="1"/>
  <c r="BV183" i="1" s="1"/>
  <c r="S183" i="1"/>
  <c r="BW183" i="1" s="1"/>
  <c r="V183" i="1"/>
  <c r="BZ183" i="1" s="1"/>
  <c r="W183" i="1"/>
  <c r="CA183" i="1" s="1"/>
  <c r="X183" i="1"/>
  <c r="CB183" i="1" s="1"/>
  <c r="Y183" i="1"/>
  <c r="CC183" i="1"/>
  <c r="AF183" i="1"/>
  <c r="CJ183" i="1"/>
  <c r="AR183" i="1"/>
  <c r="CV183" i="1" s="1"/>
  <c r="AS183" i="1"/>
  <c r="CW183" i="1" s="1"/>
  <c r="AT183" i="1"/>
  <c r="CX183" i="1" s="1"/>
  <c r="AU183" i="1"/>
  <c r="CY183" i="1"/>
  <c r="BJ183" i="1"/>
  <c r="BK183" i="1"/>
  <c r="BL183" i="1"/>
  <c r="BM183" i="1"/>
  <c r="BN183" i="1"/>
  <c r="BO183" i="1"/>
  <c r="BP183" i="1"/>
  <c r="BQ183" i="1"/>
  <c r="BS183" i="1"/>
  <c r="BU183" i="1"/>
  <c r="BY183" i="1"/>
  <c r="CD183" i="1"/>
  <c r="CE183" i="1"/>
  <c r="CF183" i="1"/>
  <c r="CG183" i="1"/>
  <c r="CH183" i="1"/>
  <c r="CI183" i="1"/>
  <c r="CZ183" i="1"/>
  <c r="D184" i="1"/>
  <c r="E184" i="1"/>
  <c r="N184" i="1"/>
  <c r="R184" i="1"/>
  <c r="BV184" i="1" s="1"/>
  <c r="S184" i="1"/>
  <c r="BW184" i="1"/>
  <c r="V184" i="1"/>
  <c r="BZ184" i="1" s="1"/>
  <c r="W184" i="1"/>
  <c r="CA184" i="1" s="1"/>
  <c r="X184" i="1"/>
  <c r="CB184" i="1" s="1"/>
  <c r="Y184" i="1"/>
  <c r="CC184" i="1" s="1"/>
  <c r="AF184" i="1"/>
  <c r="CJ184" i="1" s="1"/>
  <c r="AR184" i="1"/>
  <c r="CV184" i="1" s="1"/>
  <c r="AS184" i="1"/>
  <c r="CW184" i="1" s="1"/>
  <c r="AT184" i="1"/>
  <c r="CX184" i="1"/>
  <c r="AU184" i="1"/>
  <c r="CY184" i="1" s="1"/>
  <c r="BJ184" i="1"/>
  <c r="BK184" i="1"/>
  <c r="BL184" i="1"/>
  <c r="BM184" i="1"/>
  <c r="BN184" i="1"/>
  <c r="BO184" i="1"/>
  <c r="BP184" i="1"/>
  <c r="BQ184" i="1"/>
  <c r="BS184" i="1"/>
  <c r="BU184" i="1"/>
  <c r="BY184" i="1"/>
  <c r="CD184" i="1"/>
  <c r="CE184" i="1"/>
  <c r="CF184" i="1"/>
  <c r="CG184" i="1"/>
  <c r="CH184" i="1"/>
  <c r="CI184" i="1"/>
  <c r="CZ184" i="1"/>
  <c r="D185" i="1"/>
  <c r="E185" i="1"/>
  <c r="N185" i="1"/>
  <c r="R185" i="1"/>
  <c r="BV185" i="1" s="1"/>
  <c r="S185" i="1"/>
  <c r="BW185" i="1" s="1"/>
  <c r="V185" i="1"/>
  <c r="BZ185" i="1" s="1"/>
  <c r="W185" i="1"/>
  <c r="CA185" i="1" s="1"/>
  <c r="X185" i="1"/>
  <c r="CB185" i="1" s="1"/>
  <c r="Y185" i="1"/>
  <c r="CC185" i="1" s="1"/>
  <c r="AF185" i="1"/>
  <c r="CJ185" i="1" s="1"/>
  <c r="AR185" i="1"/>
  <c r="CV185" i="1"/>
  <c r="AS185" i="1"/>
  <c r="CW185" i="1" s="1"/>
  <c r="AT185" i="1"/>
  <c r="CX185" i="1" s="1"/>
  <c r="AU185" i="1"/>
  <c r="CY185" i="1" s="1"/>
  <c r="BJ185" i="1"/>
  <c r="BK185" i="1"/>
  <c r="BL185" i="1"/>
  <c r="BM185" i="1"/>
  <c r="BN185" i="1"/>
  <c r="BO185" i="1"/>
  <c r="BP185" i="1"/>
  <c r="BQ185" i="1"/>
  <c r="BS185" i="1"/>
  <c r="BU185" i="1"/>
  <c r="BY185" i="1"/>
  <c r="CD185" i="1"/>
  <c r="CE185" i="1"/>
  <c r="CF185" i="1"/>
  <c r="CG185" i="1"/>
  <c r="CH185" i="1"/>
  <c r="CI185" i="1"/>
  <c r="CZ185" i="1"/>
  <c r="D186" i="1"/>
  <c r="E186" i="1"/>
  <c r="N186" i="1"/>
  <c r="R186" i="1"/>
  <c r="BV186" i="1" s="1"/>
  <c r="S186" i="1"/>
  <c r="BW186" i="1" s="1"/>
  <c r="V186" i="1"/>
  <c r="BZ186" i="1" s="1"/>
  <c r="W186" i="1"/>
  <c r="CA186" i="1" s="1"/>
  <c r="X186" i="1"/>
  <c r="CB186" i="1" s="1"/>
  <c r="Y186" i="1"/>
  <c r="CC186" i="1" s="1"/>
  <c r="AF186" i="1"/>
  <c r="CJ186" i="1"/>
  <c r="AR186" i="1"/>
  <c r="CV186" i="1" s="1"/>
  <c r="AS186" i="1"/>
  <c r="CW186" i="1" s="1"/>
  <c r="AT186" i="1"/>
  <c r="CX186" i="1" s="1"/>
  <c r="AU186" i="1"/>
  <c r="CY186" i="1" s="1"/>
  <c r="BJ186" i="1"/>
  <c r="BK186" i="1"/>
  <c r="BL186" i="1"/>
  <c r="BM186" i="1"/>
  <c r="BN186" i="1"/>
  <c r="BO186" i="1"/>
  <c r="BP186" i="1"/>
  <c r="BQ186" i="1"/>
  <c r="BS186" i="1"/>
  <c r="BU186" i="1"/>
  <c r="BY186" i="1"/>
  <c r="CD186" i="1"/>
  <c r="CE186" i="1"/>
  <c r="CF186" i="1"/>
  <c r="CG186" i="1"/>
  <c r="CH186" i="1"/>
  <c r="CI186" i="1"/>
  <c r="CZ186" i="1"/>
  <c r="D187" i="1"/>
  <c r="E187" i="1"/>
  <c r="N187" i="1"/>
  <c r="R187" i="1"/>
  <c r="BV187" i="1" s="1"/>
  <c r="S187" i="1"/>
  <c r="BW187" i="1" s="1"/>
  <c r="V187" i="1"/>
  <c r="BZ187" i="1" s="1"/>
  <c r="W187" i="1"/>
  <c r="CA187" i="1" s="1"/>
  <c r="X187" i="1"/>
  <c r="CB187" i="1" s="1"/>
  <c r="Y187" i="1"/>
  <c r="CC187" i="1"/>
  <c r="AF187" i="1"/>
  <c r="CJ187" i="1" s="1"/>
  <c r="AR187" i="1"/>
  <c r="CV187" i="1" s="1"/>
  <c r="AS187" i="1"/>
  <c r="CW187" i="1" s="1"/>
  <c r="AT187" i="1"/>
  <c r="CX187" i="1" s="1"/>
  <c r="AU187" i="1"/>
  <c r="CY187" i="1"/>
  <c r="BJ187" i="1"/>
  <c r="BK187" i="1"/>
  <c r="BL187" i="1"/>
  <c r="BM187" i="1"/>
  <c r="BN187" i="1"/>
  <c r="BO187" i="1"/>
  <c r="BP187" i="1"/>
  <c r="BQ187" i="1"/>
  <c r="BS187" i="1"/>
  <c r="BU187" i="1"/>
  <c r="BY187" i="1"/>
  <c r="CD187" i="1"/>
  <c r="CE187" i="1"/>
  <c r="CF187" i="1"/>
  <c r="CG187" i="1"/>
  <c r="CH187" i="1"/>
  <c r="CI187" i="1"/>
  <c r="CZ187" i="1"/>
  <c r="D188" i="1"/>
  <c r="E188" i="1"/>
  <c r="N188" i="1"/>
  <c r="R188" i="1"/>
  <c r="BV188" i="1" s="1"/>
  <c r="S188" i="1"/>
  <c r="BW188" i="1" s="1"/>
  <c r="V188" i="1"/>
  <c r="BZ188" i="1" s="1"/>
  <c r="W188" i="1"/>
  <c r="CA188" i="1" s="1"/>
  <c r="X188" i="1"/>
  <c r="CB188" i="1" s="1"/>
  <c r="Y188" i="1"/>
  <c r="CC188" i="1"/>
  <c r="AF188" i="1"/>
  <c r="CJ188" i="1" s="1"/>
  <c r="AR188" i="1"/>
  <c r="CV188" i="1" s="1"/>
  <c r="AS188" i="1"/>
  <c r="CW188" i="1" s="1"/>
  <c r="AT188" i="1"/>
  <c r="CX188" i="1" s="1"/>
  <c r="AU188" i="1"/>
  <c r="CY188" i="1" s="1"/>
  <c r="BJ188" i="1"/>
  <c r="BK188" i="1"/>
  <c r="BL188" i="1"/>
  <c r="BM188" i="1"/>
  <c r="BN188" i="1"/>
  <c r="BO188" i="1"/>
  <c r="BP188" i="1"/>
  <c r="BQ188" i="1"/>
  <c r="BS188" i="1"/>
  <c r="BU188" i="1"/>
  <c r="BY188" i="1"/>
  <c r="CD188" i="1"/>
  <c r="CE188" i="1"/>
  <c r="CF188" i="1"/>
  <c r="CG188" i="1"/>
  <c r="CH188" i="1"/>
  <c r="CI188" i="1"/>
  <c r="CZ188" i="1"/>
  <c r="D189" i="1"/>
  <c r="E189" i="1"/>
  <c r="N189" i="1"/>
  <c r="R189" i="1"/>
  <c r="BV189" i="1" s="1"/>
  <c r="S189" i="1"/>
  <c r="BW189" i="1" s="1"/>
  <c r="V189" i="1"/>
  <c r="BZ189" i="1" s="1"/>
  <c r="W189" i="1"/>
  <c r="CA189" i="1" s="1"/>
  <c r="X189" i="1"/>
  <c r="CB189" i="1" s="1"/>
  <c r="Y189" i="1"/>
  <c r="CC189" i="1" s="1"/>
  <c r="AF189" i="1"/>
  <c r="CJ189" i="1" s="1"/>
  <c r="AR189" i="1"/>
  <c r="CV189" i="1"/>
  <c r="AS189" i="1"/>
  <c r="CW189" i="1" s="1"/>
  <c r="AT189" i="1"/>
  <c r="CX189" i="1" s="1"/>
  <c r="AU189" i="1"/>
  <c r="CY189" i="1" s="1"/>
  <c r="BJ189" i="1"/>
  <c r="BK189" i="1"/>
  <c r="BL189" i="1"/>
  <c r="BM189" i="1"/>
  <c r="BN189" i="1"/>
  <c r="BO189" i="1"/>
  <c r="BP189" i="1"/>
  <c r="BQ189" i="1"/>
  <c r="BS189" i="1"/>
  <c r="BU189" i="1"/>
  <c r="BY189" i="1"/>
  <c r="CD189" i="1"/>
  <c r="CE189" i="1"/>
  <c r="CF189" i="1"/>
  <c r="CG189" i="1"/>
  <c r="CH189" i="1"/>
  <c r="CI189" i="1"/>
  <c r="CZ189" i="1"/>
  <c r="D190" i="1"/>
  <c r="E190" i="1"/>
  <c r="N190" i="1"/>
  <c r="R190" i="1"/>
  <c r="BV190" i="1" s="1"/>
  <c r="S190" i="1"/>
  <c r="BW190" i="1" s="1"/>
  <c r="V190" i="1"/>
  <c r="BZ190" i="1" s="1"/>
  <c r="W190" i="1"/>
  <c r="CA190" i="1"/>
  <c r="X190" i="1"/>
  <c r="CB190" i="1" s="1"/>
  <c r="Y190" i="1"/>
  <c r="CC190" i="1" s="1"/>
  <c r="AF190" i="1"/>
  <c r="CJ190" i="1" s="1"/>
  <c r="AR190" i="1"/>
  <c r="CV190" i="1" s="1"/>
  <c r="AS190" i="1"/>
  <c r="CW190" i="1" s="1"/>
  <c r="AT190" i="1"/>
  <c r="CX190" i="1" s="1"/>
  <c r="AU190" i="1"/>
  <c r="CY190" i="1"/>
  <c r="BJ190" i="1"/>
  <c r="BK190" i="1"/>
  <c r="BL190" i="1"/>
  <c r="BM190" i="1"/>
  <c r="BN190" i="1"/>
  <c r="BO190" i="1"/>
  <c r="BP190" i="1"/>
  <c r="BQ190" i="1"/>
  <c r="BS190" i="1"/>
  <c r="BU190" i="1"/>
  <c r="BY190" i="1"/>
  <c r="CD190" i="1"/>
  <c r="CE190" i="1"/>
  <c r="CF190" i="1"/>
  <c r="CG190" i="1"/>
  <c r="CH190" i="1"/>
  <c r="CI190" i="1"/>
  <c r="CZ190" i="1"/>
  <c r="D191" i="1"/>
  <c r="E191" i="1"/>
  <c r="N191" i="1"/>
  <c r="P191" i="1" s="1"/>
  <c r="BT191" i="1"/>
  <c r="R191" i="1"/>
  <c r="BV191" i="1" s="1"/>
  <c r="S191" i="1"/>
  <c r="BW191" i="1" s="1"/>
  <c r="V191" i="1"/>
  <c r="BZ191" i="1" s="1"/>
  <c r="W191" i="1"/>
  <c r="CA191" i="1" s="1"/>
  <c r="X191" i="1"/>
  <c r="CB191" i="1"/>
  <c r="Y191" i="1"/>
  <c r="CC191" i="1" s="1"/>
  <c r="AF191" i="1"/>
  <c r="CJ191" i="1" s="1"/>
  <c r="AR191" i="1"/>
  <c r="CV191" i="1" s="1"/>
  <c r="AS191" i="1"/>
  <c r="CW191" i="1"/>
  <c r="AT191" i="1"/>
  <c r="CX191" i="1"/>
  <c r="AU191" i="1"/>
  <c r="CY191" i="1" s="1"/>
  <c r="BJ191" i="1"/>
  <c r="BK191" i="1"/>
  <c r="BL191" i="1"/>
  <c r="BM191" i="1"/>
  <c r="BN191" i="1"/>
  <c r="BO191" i="1"/>
  <c r="BP191" i="1"/>
  <c r="BQ191" i="1"/>
  <c r="BS191" i="1"/>
  <c r="BU191" i="1"/>
  <c r="BY191" i="1"/>
  <c r="CD191" i="1"/>
  <c r="CE191" i="1"/>
  <c r="CF191" i="1"/>
  <c r="CG191" i="1"/>
  <c r="CH191" i="1"/>
  <c r="CI191" i="1"/>
  <c r="CZ191" i="1"/>
  <c r="D192" i="1"/>
  <c r="E192" i="1"/>
  <c r="N192" i="1"/>
  <c r="AG192" i="1" s="1"/>
  <c r="CK192" i="1" s="1"/>
  <c r="R192" i="1"/>
  <c r="BV192" i="1" s="1"/>
  <c r="S192" i="1"/>
  <c r="BW192" i="1" s="1"/>
  <c r="V192" i="1"/>
  <c r="BZ192" i="1" s="1"/>
  <c r="W192" i="1"/>
  <c r="CA192" i="1"/>
  <c r="X192" i="1"/>
  <c r="CB192" i="1" s="1"/>
  <c r="Y192" i="1"/>
  <c r="CC192" i="1" s="1"/>
  <c r="AF192" i="1"/>
  <c r="CJ192" i="1" s="1"/>
  <c r="AR192" i="1"/>
  <c r="CV192" i="1" s="1"/>
  <c r="AS192" i="1"/>
  <c r="CW192" i="1" s="1"/>
  <c r="AT192" i="1"/>
  <c r="CX192" i="1" s="1"/>
  <c r="AU192" i="1"/>
  <c r="CY192" i="1"/>
  <c r="BJ192" i="1"/>
  <c r="BK192" i="1"/>
  <c r="BL192" i="1"/>
  <c r="BM192" i="1"/>
  <c r="BN192" i="1"/>
  <c r="BO192" i="1"/>
  <c r="BP192" i="1"/>
  <c r="BQ192" i="1"/>
  <c r="BS192" i="1"/>
  <c r="BU192" i="1"/>
  <c r="BY192" i="1"/>
  <c r="CD192" i="1"/>
  <c r="CE192" i="1"/>
  <c r="CF192" i="1"/>
  <c r="CG192" i="1"/>
  <c r="CH192" i="1"/>
  <c r="CI192" i="1"/>
  <c r="CZ192" i="1"/>
  <c r="D193" i="1"/>
  <c r="E193" i="1"/>
  <c r="N193" i="1"/>
  <c r="AG193" i="1" s="1"/>
  <c r="CK193" i="1"/>
  <c r="R193" i="1"/>
  <c r="BV193" i="1" s="1"/>
  <c r="S193" i="1"/>
  <c r="BW193" i="1" s="1"/>
  <c r="V193" i="1"/>
  <c r="BZ193" i="1" s="1"/>
  <c r="W193" i="1"/>
  <c r="CA193" i="1" s="1"/>
  <c r="X193" i="1"/>
  <c r="CB193" i="1"/>
  <c r="Y193" i="1"/>
  <c r="CC193" i="1" s="1"/>
  <c r="AF193" i="1"/>
  <c r="CJ193" i="1" s="1"/>
  <c r="AR193" i="1"/>
  <c r="CV193" i="1" s="1"/>
  <c r="AS193" i="1"/>
  <c r="CW193" i="1"/>
  <c r="AT193" i="1"/>
  <c r="CX193" i="1"/>
  <c r="AU193" i="1"/>
  <c r="CY193" i="1" s="1"/>
  <c r="BJ193" i="1"/>
  <c r="BK193" i="1"/>
  <c r="BL193" i="1"/>
  <c r="BM193" i="1"/>
  <c r="BN193" i="1"/>
  <c r="BO193" i="1"/>
  <c r="BP193" i="1"/>
  <c r="BQ193" i="1"/>
  <c r="BS193" i="1"/>
  <c r="BU193" i="1"/>
  <c r="BY193" i="1"/>
  <c r="CD193" i="1"/>
  <c r="CE193" i="1"/>
  <c r="CF193" i="1"/>
  <c r="CG193" i="1"/>
  <c r="CH193" i="1"/>
  <c r="CI193" i="1"/>
  <c r="CZ193" i="1"/>
  <c r="D194" i="1"/>
  <c r="E194" i="1"/>
  <c r="N194" i="1"/>
  <c r="AG194" i="1"/>
  <c r="CK194" i="1" s="1"/>
  <c r="R194" i="1"/>
  <c r="BV194" i="1" s="1"/>
  <c r="S194" i="1"/>
  <c r="BW194" i="1" s="1"/>
  <c r="V194" i="1"/>
  <c r="BZ194" i="1" s="1"/>
  <c r="W194" i="1"/>
  <c r="CA194" i="1" s="1"/>
  <c r="X194" i="1"/>
  <c r="CB194" i="1" s="1"/>
  <c r="Y194" i="1"/>
  <c r="CC194" i="1" s="1"/>
  <c r="AF194" i="1"/>
  <c r="CJ194" i="1"/>
  <c r="AR194" i="1"/>
  <c r="CV194" i="1" s="1"/>
  <c r="AS194" i="1"/>
  <c r="CW194" i="1"/>
  <c r="AT194" i="1"/>
  <c r="CX194" i="1" s="1"/>
  <c r="AU194" i="1"/>
  <c r="CY194" i="1"/>
  <c r="BJ194" i="1"/>
  <c r="BK194" i="1"/>
  <c r="BL194" i="1"/>
  <c r="BM194" i="1"/>
  <c r="BN194" i="1"/>
  <c r="BO194" i="1"/>
  <c r="BP194" i="1"/>
  <c r="BQ194" i="1"/>
  <c r="BS194" i="1"/>
  <c r="BU194" i="1"/>
  <c r="BY194" i="1"/>
  <c r="CD194" i="1"/>
  <c r="CE194" i="1"/>
  <c r="CF194" i="1"/>
  <c r="CG194" i="1"/>
  <c r="CH194" i="1"/>
  <c r="CI194" i="1"/>
  <c r="CZ194" i="1"/>
  <c r="D195" i="1"/>
  <c r="E195" i="1"/>
  <c r="N195" i="1"/>
  <c r="P195" i="1" s="1"/>
  <c r="BT195" i="1" s="1"/>
  <c r="R195" i="1"/>
  <c r="BV195" i="1" s="1"/>
  <c r="S195" i="1"/>
  <c r="BW195" i="1" s="1"/>
  <c r="V195" i="1"/>
  <c r="BZ195" i="1" s="1"/>
  <c r="W195" i="1"/>
  <c r="CA195" i="1"/>
  <c r="X195" i="1"/>
  <c r="CB195" i="1"/>
  <c r="Y195" i="1"/>
  <c r="CC195" i="1" s="1"/>
  <c r="AF195" i="1"/>
  <c r="CJ195" i="1" s="1"/>
  <c r="AR195" i="1"/>
  <c r="CV195" i="1"/>
  <c r="AS195" i="1"/>
  <c r="CW195" i="1" s="1"/>
  <c r="AT195" i="1"/>
  <c r="CX195" i="1" s="1"/>
  <c r="AU195" i="1"/>
  <c r="CY195" i="1"/>
  <c r="BJ195" i="1"/>
  <c r="BK195" i="1"/>
  <c r="BL195" i="1"/>
  <c r="BM195" i="1"/>
  <c r="BN195" i="1"/>
  <c r="BO195" i="1"/>
  <c r="BP195" i="1"/>
  <c r="BQ195" i="1"/>
  <c r="BS195" i="1"/>
  <c r="BU195" i="1"/>
  <c r="BY195" i="1"/>
  <c r="CD195" i="1"/>
  <c r="CE195" i="1"/>
  <c r="CF195" i="1"/>
  <c r="CG195" i="1"/>
  <c r="CH195" i="1"/>
  <c r="CI195" i="1"/>
  <c r="CZ195" i="1"/>
  <c r="D196" i="1"/>
  <c r="E196" i="1"/>
  <c r="N196" i="1"/>
  <c r="AG196" i="1" s="1"/>
  <c r="CK196" i="1" s="1"/>
  <c r="R196" i="1"/>
  <c r="BV196" i="1" s="1"/>
  <c r="S196" i="1"/>
  <c r="BW196" i="1" s="1"/>
  <c r="V196" i="1"/>
  <c r="BZ196" i="1" s="1"/>
  <c r="W196" i="1"/>
  <c r="CA196" i="1"/>
  <c r="X196" i="1"/>
  <c r="CB196" i="1" s="1"/>
  <c r="Y196" i="1"/>
  <c r="CC196" i="1" s="1"/>
  <c r="AF196" i="1"/>
  <c r="CJ196" i="1" s="1"/>
  <c r="AR196" i="1"/>
  <c r="CV196" i="1" s="1"/>
  <c r="AS196" i="1"/>
  <c r="CW196" i="1"/>
  <c r="AT196" i="1"/>
  <c r="CX196" i="1" s="1"/>
  <c r="AU196" i="1"/>
  <c r="CY196" i="1"/>
  <c r="BJ196" i="1"/>
  <c r="BK196" i="1"/>
  <c r="BL196" i="1"/>
  <c r="BM196" i="1"/>
  <c r="BN196" i="1"/>
  <c r="BO196" i="1"/>
  <c r="BP196" i="1"/>
  <c r="BQ196" i="1"/>
  <c r="BS196" i="1"/>
  <c r="BU196" i="1"/>
  <c r="BY196" i="1"/>
  <c r="CD196" i="1"/>
  <c r="CE196" i="1"/>
  <c r="CF196" i="1"/>
  <c r="CG196" i="1"/>
  <c r="CH196" i="1"/>
  <c r="CI196" i="1"/>
  <c r="CZ196" i="1"/>
  <c r="D197" i="1"/>
  <c r="E197" i="1"/>
  <c r="N197" i="1"/>
  <c r="AG197" i="1" s="1"/>
  <c r="CK197" i="1" s="1"/>
  <c r="R197" i="1"/>
  <c r="BV197" i="1" s="1"/>
  <c r="S197" i="1"/>
  <c r="BW197" i="1" s="1"/>
  <c r="V197" i="1"/>
  <c r="BZ197" i="1" s="1"/>
  <c r="W197" i="1"/>
  <c r="CA197" i="1" s="1"/>
  <c r="X197" i="1"/>
  <c r="CB197" i="1" s="1"/>
  <c r="Y197" i="1"/>
  <c r="CC197" i="1" s="1"/>
  <c r="AF197" i="1"/>
  <c r="CJ197" i="1" s="1"/>
  <c r="AR197" i="1"/>
  <c r="CV197" i="1"/>
  <c r="AS197" i="1"/>
  <c r="CW197" i="1" s="1"/>
  <c r="AT197" i="1"/>
  <c r="CX197" i="1"/>
  <c r="AU197" i="1"/>
  <c r="CY197" i="1" s="1"/>
  <c r="BJ197" i="1"/>
  <c r="BK197" i="1"/>
  <c r="BL197" i="1"/>
  <c r="BM197" i="1"/>
  <c r="BN197" i="1"/>
  <c r="BO197" i="1"/>
  <c r="BP197" i="1"/>
  <c r="BQ197" i="1"/>
  <c r="BS197" i="1"/>
  <c r="BU197" i="1"/>
  <c r="BY197" i="1"/>
  <c r="CD197" i="1"/>
  <c r="CE197" i="1"/>
  <c r="CF197" i="1"/>
  <c r="CG197" i="1"/>
  <c r="CH197" i="1"/>
  <c r="CI197" i="1"/>
  <c r="CZ197" i="1"/>
  <c r="D198" i="1"/>
  <c r="E198" i="1"/>
  <c r="N198" i="1"/>
  <c r="R198" i="1"/>
  <c r="BV198" i="1" s="1"/>
  <c r="S198" i="1"/>
  <c r="BW198" i="1" s="1"/>
  <c r="V198" i="1"/>
  <c r="BZ198" i="1" s="1"/>
  <c r="W198" i="1"/>
  <c r="CA198" i="1" s="1"/>
  <c r="X198" i="1"/>
  <c r="CB198" i="1" s="1"/>
  <c r="Y198" i="1"/>
  <c r="CC198" i="1" s="1"/>
  <c r="AF198" i="1"/>
  <c r="CJ198" i="1"/>
  <c r="AR198" i="1"/>
  <c r="CV198" i="1" s="1"/>
  <c r="AS198" i="1"/>
  <c r="CW198" i="1" s="1"/>
  <c r="AT198" i="1"/>
  <c r="CX198" i="1" s="1"/>
  <c r="AU198" i="1"/>
  <c r="CY198" i="1" s="1"/>
  <c r="BJ198" i="1"/>
  <c r="BK198" i="1"/>
  <c r="BL198" i="1"/>
  <c r="BM198" i="1"/>
  <c r="BN198" i="1"/>
  <c r="BO198" i="1"/>
  <c r="BP198" i="1"/>
  <c r="BQ198" i="1"/>
  <c r="BS198" i="1"/>
  <c r="BU198" i="1"/>
  <c r="BY198" i="1"/>
  <c r="CD198" i="1"/>
  <c r="CE198" i="1"/>
  <c r="CF198" i="1"/>
  <c r="CG198" i="1"/>
  <c r="CH198" i="1"/>
  <c r="CI198" i="1"/>
  <c r="CZ198" i="1"/>
  <c r="D199" i="1"/>
  <c r="E199" i="1"/>
  <c r="N199" i="1"/>
  <c r="R199" i="1"/>
  <c r="BV199" i="1" s="1"/>
  <c r="S199" i="1"/>
  <c r="BW199" i="1" s="1"/>
  <c r="V199" i="1"/>
  <c r="BZ199" i="1" s="1"/>
  <c r="W199" i="1"/>
  <c r="CA199" i="1" s="1"/>
  <c r="X199" i="1"/>
  <c r="CB199" i="1" s="1"/>
  <c r="Y199" i="1"/>
  <c r="CC199" i="1" s="1"/>
  <c r="AF199" i="1"/>
  <c r="CJ199" i="1"/>
  <c r="AR199" i="1"/>
  <c r="CV199" i="1" s="1"/>
  <c r="AS199" i="1"/>
  <c r="CW199" i="1"/>
  <c r="AT199" i="1"/>
  <c r="CX199" i="1" s="1"/>
  <c r="AU199" i="1"/>
  <c r="CY199" i="1" s="1"/>
  <c r="BJ199" i="1"/>
  <c r="BK199" i="1"/>
  <c r="BL199" i="1"/>
  <c r="BM199" i="1"/>
  <c r="BN199" i="1"/>
  <c r="BO199" i="1"/>
  <c r="BP199" i="1"/>
  <c r="BQ199" i="1"/>
  <c r="BS199" i="1"/>
  <c r="BU199" i="1"/>
  <c r="BY199" i="1"/>
  <c r="CD199" i="1"/>
  <c r="CE199" i="1"/>
  <c r="CF199" i="1"/>
  <c r="CG199" i="1"/>
  <c r="CH199" i="1"/>
  <c r="CI199" i="1"/>
  <c r="CZ199" i="1"/>
  <c r="D200" i="1"/>
  <c r="E200" i="1"/>
  <c r="N200" i="1"/>
  <c r="R200" i="1"/>
  <c r="BV200" i="1" s="1"/>
  <c r="S200" i="1"/>
  <c r="BW200" i="1" s="1"/>
  <c r="V200" i="1"/>
  <c r="BZ200" i="1" s="1"/>
  <c r="W200" i="1"/>
  <c r="CA200" i="1"/>
  <c r="X200" i="1"/>
  <c r="CB200" i="1" s="1"/>
  <c r="Y200" i="1"/>
  <c r="CC200" i="1"/>
  <c r="AF200" i="1"/>
  <c r="CJ200" i="1" s="1"/>
  <c r="AR200" i="1"/>
  <c r="CV200" i="1"/>
  <c r="AS200" i="1"/>
  <c r="CW200" i="1" s="1"/>
  <c r="AT200" i="1"/>
  <c r="CX200" i="1" s="1"/>
  <c r="AU200" i="1"/>
  <c r="CY200" i="1"/>
  <c r="BJ200" i="1"/>
  <c r="BK200" i="1"/>
  <c r="BL200" i="1"/>
  <c r="BM200" i="1"/>
  <c r="BN200" i="1"/>
  <c r="BO200" i="1"/>
  <c r="BP200" i="1"/>
  <c r="BQ200" i="1"/>
  <c r="BS200" i="1"/>
  <c r="BU200" i="1"/>
  <c r="BY200" i="1"/>
  <c r="CD200" i="1"/>
  <c r="CE200" i="1"/>
  <c r="CF200" i="1"/>
  <c r="CG200" i="1"/>
  <c r="CH200" i="1"/>
  <c r="CI200" i="1"/>
  <c r="CZ200" i="1"/>
  <c r="D201" i="1"/>
  <c r="E201" i="1"/>
  <c r="N201" i="1"/>
  <c r="AG201" i="1" s="1"/>
  <c r="CK201" i="1" s="1"/>
  <c r="R201" i="1"/>
  <c r="BV201" i="1" s="1"/>
  <c r="S201" i="1"/>
  <c r="BW201" i="1" s="1"/>
  <c r="V201" i="1"/>
  <c r="BZ201" i="1" s="1"/>
  <c r="W201" i="1"/>
  <c r="CA201" i="1"/>
  <c r="X201" i="1"/>
  <c r="CB201" i="1" s="1"/>
  <c r="Y201" i="1"/>
  <c r="CC201" i="1"/>
  <c r="AF201" i="1"/>
  <c r="CJ201" i="1" s="1"/>
  <c r="AR201" i="1"/>
  <c r="CV201" i="1" s="1"/>
  <c r="AS201" i="1"/>
  <c r="CW201" i="1"/>
  <c r="AT201" i="1"/>
  <c r="CX201" i="1"/>
  <c r="AU201" i="1"/>
  <c r="CY201" i="1" s="1"/>
  <c r="BJ201" i="1"/>
  <c r="BK201" i="1"/>
  <c r="BL201" i="1"/>
  <c r="BM201" i="1"/>
  <c r="BN201" i="1"/>
  <c r="BO201" i="1"/>
  <c r="BP201" i="1"/>
  <c r="BQ201" i="1"/>
  <c r="BS201" i="1"/>
  <c r="BU201" i="1"/>
  <c r="BY201" i="1"/>
  <c r="CD201" i="1"/>
  <c r="CE201" i="1"/>
  <c r="CF201" i="1"/>
  <c r="CG201" i="1"/>
  <c r="CH201" i="1"/>
  <c r="CI201" i="1"/>
  <c r="CZ201" i="1"/>
  <c r="D202" i="1"/>
  <c r="E202" i="1"/>
  <c r="N202" i="1"/>
  <c r="AG202" i="1"/>
  <c r="CK202" i="1"/>
  <c r="R202" i="1"/>
  <c r="BV202" i="1" s="1"/>
  <c r="S202" i="1"/>
  <c r="BW202" i="1" s="1"/>
  <c r="V202" i="1"/>
  <c r="BZ202" i="1" s="1"/>
  <c r="W202" i="1"/>
  <c r="CA202" i="1" s="1"/>
  <c r="X202" i="1"/>
  <c r="CB202" i="1" s="1"/>
  <c r="Y202" i="1"/>
  <c r="CC202" i="1" s="1"/>
  <c r="AF202" i="1"/>
  <c r="CJ202" i="1"/>
  <c r="AR202" i="1"/>
  <c r="CV202" i="1"/>
  <c r="AS202" i="1"/>
  <c r="CW202" i="1" s="1"/>
  <c r="AT202" i="1"/>
  <c r="CX202" i="1"/>
  <c r="AU202" i="1"/>
  <c r="CY202" i="1" s="1"/>
  <c r="BJ202" i="1"/>
  <c r="BK202" i="1"/>
  <c r="BL202" i="1"/>
  <c r="BM202" i="1"/>
  <c r="BN202" i="1"/>
  <c r="BO202" i="1"/>
  <c r="BP202" i="1"/>
  <c r="BQ202" i="1"/>
  <c r="BS202" i="1"/>
  <c r="BU202" i="1"/>
  <c r="BY202" i="1"/>
  <c r="CD202" i="1"/>
  <c r="CE202" i="1"/>
  <c r="CF202" i="1"/>
  <c r="CG202" i="1"/>
  <c r="CH202" i="1"/>
  <c r="CI202" i="1"/>
  <c r="CZ202" i="1"/>
  <c r="D203" i="1"/>
  <c r="E203" i="1"/>
  <c r="N203" i="1"/>
  <c r="BR203" i="1"/>
  <c r="R203" i="1"/>
  <c r="BV203" i="1" s="1"/>
  <c r="S203" i="1"/>
  <c r="BW203" i="1" s="1"/>
  <c r="V203" i="1"/>
  <c r="BZ203" i="1" s="1"/>
  <c r="W203" i="1"/>
  <c r="CA203" i="1"/>
  <c r="X203" i="1"/>
  <c r="CB203" i="1" s="1"/>
  <c r="Y203" i="1"/>
  <c r="CC203" i="1"/>
  <c r="AF203" i="1"/>
  <c r="CJ203" i="1" s="1"/>
  <c r="AR203" i="1"/>
  <c r="CV203" i="1"/>
  <c r="AS203" i="1"/>
  <c r="CW203" i="1" s="1"/>
  <c r="AT203" i="1"/>
  <c r="CX203" i="1" s="1"/>
  <c r="AU203" i="1"/>
  <c r="CY203" i="1"/>
  <c r="BJ203" i="1"/>
  <c r="BK203" i="1"/>
  <c r="BL203" i="1"/>
  <c r="BM203" i="1"/>
  <c r="BN203" i="1"/>
  <c r="BO203" i="1"/>
  <c r="BP203" i="1"/>
  <c r="BQ203" i="1"/>
  <c r="BS203" i="1"/>
  <c r="BU203" i="1"/>
  <c r="BY203" i="1"/>
  <c r="CD203" i="1"/>
  <c r="CE203" i="1"/>
  <c r="CF203" i="1"/>
  <c r="CG203" i="1"/>
  <c r="CH203" i="1"/>
  <c r="CI203" i="1"/>
  <c r="CZ203" i="1"/>
  <c r="D204" i="1"/>
  <c r="E204" i="1"/>
  <c r="N204" i="1"/>
  <c r="AG204" i="1" s="1"/>
  <c r="CK204" i="1" s="1"/>
  <c r="R204" i="1"/>
  <c r="BV204" i="1" s="1"/>
  <c r="S204" i="1"/>
  <c r="BW204" i="1" s="1"/>
  <c r="V204" i="1"/>
  <c r="BZ204" i="1" s="1"/>
  <c r="W204" i="1"/>
  <c r="CA204" i="1" s="1"/>
  <c r="X204" i="1"/>
  <c r="CB204" i="1"/>
  <c r="Y204" i="1"/>
  <c r="CC204" i="1" s="1"/>
  <c r="AF204" i="1"/>
  <c r="CJ204" i="1" s="1"/>
  <c r="AR204" i="1"/>
  <c r="CV204" i="1" s="1"/>
  <c r="AS204" i="1"/>
  <c r="CW204" i="1"/>
  <c r="AT204" i="1"/>
  <c r="CX204" i="1"/>
  <c r="AU204" i="1"/>
  <c r="CY204" i="1" s="1"/>
  <c r="BJ204" i="1"/>
  <c r="BK204" i="1"/>
  <c r="BL204" i="1"/>
  <c r="BM204" i="1"/>
  <c r="BN204" i="1"/>
  <c r="BO204" i="1"/>
  <c r="BP204" i="1"/>
  <c r="BQ204" i="1"/>
  <c r="BS204" i="1"/>
  <c r="BU204" i="1"/>
  <c r="BY204" i="1"/>
  <c r="CD204" i="1"/>
  <c r="CE204" i="1"/>
  <c r="CF204" i="1"/>
  <c r="CG204" i="1"/>
  <c r="CH204" i="1"/>
  <c r="CI204" i="1"/>
  <c r="CZ204" i="1"/>
  <c r="D205" i="1"/>
  <c r="E205" i="1"/>
  <c r="N205" i="1"/>
  <c r="P205" i="1"/>
  <c r="BT205" i="1"/>
  <c r="R205" i="1"/>
  <c r="BV205" i="1" s="1"/>
  <c r="S205" i="1"/>
  <c r="BW205" i="1" s="1"/>
  <c r="V205" i="1"/>
  <c r="BZ205" i="1" s="1"/>
  <c r="W205" i="1"/>
  <c r="CA205" i="1" s="1"/>
  <c r="X205" i="1"/>
  <c r="CB205" i="1" s="1"/>
  <c r="Y205" i="1"/>
  <c r="CC205" i="1"/>
  <c r="AF205" i="1"/>
  <c r="CJ205" i="1"/>
  <c r="AR205" i="1"/>
  <c r="CV205" i="1" s="1"/>
  <c r="AS205" i="1"/>
  <c r="CW205" i="1" s="1"/>
  <c r="AT205" i="1"/>
  <c r="CX205" i="1"/>
  <c r="AU205" i="1"/>
  <c r="CY205" i="1" s="1"/>
  <c r="BJ205" i="1"/>
  <c r="BK205" i="1"/>
  <c r="BL205" i="1"/>
  <c r="BM205" i="1"/>
  <c r="BN205" i="1"/>
  <c r="BO205" i="1"/>
  <c r="BP205" i="1"/>
  <c r="BQ205" i="1"/>
  <c r="BS205" i="1"/>
  <c r="BU205" i="1"/>
  <c r="BY205" i="1"/>
  <c r="CD205" i="1"/>
  <c r="CE205" i="1"/>
  <c r="CF205" i="1"/>
  <c r="CG205" i="1"/>
  <c r="CH205" i="1"/>
  <c r="CI205" i="1"/>
  <c r="CZ205" i="1"/>
  <c r="D206" i="1"/>
  <c r="E206" i="1"/>
  <c r="N206" i="1"/>
  <c r="AG206" i="1"/>
  <c r="CK206" i="1" s="1"/>
  <c r="R206" i="1"/>
  <c r="BV206" i="1" s="1"/>
  <c r="S206" i="1"/>
  <c r="BW206" i="1" s="1"/>
  <c r="V206" i="1"/>
  <c r="BZ206" i="1" s="1"/>
  <c r="W206" i="1"/>
  <c r="CA206" i="1"/>
  <c r="X206" i="1"/>
  <c r="CB206" i="1"/>
  <c r="Y206" i="1"/>
  <c r="CC206" i="1" s="1"/>
  <c r="AF206" i="1"/>
  <c r="CJ206" i="1" s="1"/>
  <c r="AR206" i="1"/>
  <c r="CV206" i="1" s="1"/>
  <c r="AS206" i="1"/>
  <c r="CW206" i="1" s="1"/>
  <c r="AT206" i="1"/>
  <c r="CX206" i="1"/>
  <c r="AU206" i="1"/>
  <c r="CY206" i="1" s="1"/>
  <c r="BJ206" i="1"/>
  <c r="BK206" i="1"/>
  <c r="BL206" i="1"/>
  <c r="BM206" i="1"/>
  <c r="BN206" i="1"/>
  <c r="BO206" i="1"/>
  <c r="BP206" i="1"/>
  <c r="BQ206" i="1"/>
  <c r="BS206" i="1"/>
  <c r="BU206" i="1"/>
  <c r="BY206" i="1"/>
  <c r="CD206" i="1"/>
  <c r="CE206" i="1"/>
  <c r="CF206" i="1"/>
  <c r="CG206" i="1"/>
  <c r="CH206" i="1"/>
  <c r="CI206" i="1"/>
  <c r="CZ206" i="1"/>
  <c r="D207" i="1"/>
  <c r="E207" i="1"/>
  <c r="N207" i="1"/>
  <c r="R207" i="1"/>
  <c r="BV207" i="1" s="1"/>
  <c r="S207" i="1"/>
  <c r="BW207" i="1" s="1"/>
  <c r="V207" i="1"/>
  <c r="BZ207" i="1"/>
  <c r="W207" i="1"/>
  <c r="CA207" i="1" s="1"/>
  <c r="X207" i="1"/>
  <c r="CB207" i="1"/>
  <c r="Y207" i="1"/>
  <c r="CC207" i="1" s="1"/>
  <c r="AF207" i="1"/>
  <c r="CJ207" i="1" s="1"/>
  <c r="AR207" i="1"/>
  <c r="CV207" i="1" s="1"/>
  <c r="AS207" i="1"/>
  <c r="CW207" i="1"/>
  <c r="AT207" i="1"/>
  <c r="CX207" i="1" s="1"/>
  <c r="AU207" i="1"/>
  <c r="CY207" i="1" s="1"/>
  <c r="BJ207" i="1"/>
  <c r="BK207" i="1"/>
  <c r="BL207" i="1"/>
  <c r="BM207" i="1"/>
  <c r="BN207" i="1"/>
  <c r="BO207" i="1"/>
  <c r="BP207" i="1"/>
  <c r="BQ207" i="1"/>
  <c r="BS207" i="1"/>
  <c r="BU207" i="1"/>
  <c r="BY207" i="1"/>
  <c r="CD207" i="1"/>
  <c r="CE207" i="1"/>
  <c r="CF207" i="1"/>
  <c r="CG207" i="1"/>
  <c r="CH207" i="1"/>
  <c r="CI207" i="1"/>
  <c r="CZ207" i="1"/>
  <c r="D208" i="1"/>
  <c r="E208" i="1"/>
  <c r="N208" i="1"/>
  <c r="AG208" i="1" s="1"/>
  <c r="CK208" i="1" s="1"/>
  <c r="R208" i="1"/>
  <c r="BV208" i="1" s="1"/>
  <c r="S208" i="1"/>
  <c r="BW208" i="1" s="1"/>
  <c r="V208" i="1"/>
  <c r="BZ208" i="1" s="1"/>
  <c r="W208" i="1"/>
  <c r="CA208" i="1" s="1"/>
  <c r="X208" i="1"/>
  <c r="CB208" i="1" s="1"/>
  <c r="Y208" i="1"/>
  <c r="CC208" i="1" s="1"/>
  <c r="AF208" i="1"/>
  <c r="CJ208" i="1"/>
  <c r="AR208" i="1"/>
  <c r="CV208" i="1" s="1"/>
  <c r="AS208" i="1"/>
  <c r="CW208" i="1"/>
  <c r="AT208" i="1"/>
  <c r="CX208" i="1" s="1"/>
  <c r="AU208" i="1"/>
  <c r="CY208" i="1"/>
  <c r="BJ208" i="1"/>
  <c r="BK208" i="1"/>
  <c r="BL208" i="1"/>
  <c r="BM208" i="1"/>
  <c r="BN208" i="1"/>
  <c r="BO208" i="1"/>
  <c r="BP208" i="1"/>
  <c r="BQ208" i="1"/>
  <c r="BS208" i="1"/>
  <c r="BU208" i="1"/>
  <c r="BY208" i="1"/>
  <c r="CD208" i="1"/>
  <c r="CE208" i="1"/>
  <c r="CF208" i="1"/>
  <c r="CG208" i="1"/>
  <c r="CH208" i="1"/>
  <c r="CI208" i="1"/>
  <c r="CZ208" i="1"/>
  <c r="D209" i="1"/>
  <c r="E209" i="1"/>
  <c r="N209" i="1"/>
  <c r="P209" i="1" s="1"/>
  <c r="BT209" i="1" s="1"/>
  <c r="R209" i="1"/>
  <c r="BV209" i="1" s="1"/>
  <c r="S209" i="1"/>
  <c r="BW209" i="1" s="1"/>
  <c r="V209" i="1"/>
  <c r="BZ209" i="1" s="1"/>
  <c r="W209" i="1"/>
  <c r="CA209" i="1" s="1"/>
  <c r="X209" i="1"/>
  <c r="CB209" i="1"/>
  <c r="Y209" i="1"/>
  <c r="CC209" i="1"/>
  <c r="AF209" i="1"/>
  <c r="CJ209" i="1" s="1"/>
  <c r="AR209" i="1"/>
  <c r="CV209" i="1" s="1"/>
  <c r="AS209" i="1"/>
  <c r="CW209" i="1"/>
  <c r="AT209" i="1"/>
  <c r="CX209" i="1" s="1"/>
  <c r="AU209" i="1"/>
  <c r="CY209" i="1" s="1"/>
  <c r="BJ209" i="1"/>
  <c r="BK209" i="1"/>
  <c r="BL209" i="1"/>
  <c r="BM209" i="1"/>
  <c r="BN209" i="1"/>
  <c r="BO209" i="1"/>
  <c r="BP209" i="1"/>
  <c r="BQ209" i="1"/>
  <c r="BS209" i="1"/>
  <c r="BU209" i="1"/>
  <c r="BY209" i="1"/>
  <c r="CD209" i="1"/>
  <c r="CE209" i="1"/>
  <c r="CF209" i="1"/>
  <c r="CG209" i="1"/>
  <c r="CH209" i="1"/>
  <c r="CI209" i="1"/>
  <c r="CZ209" i="1"/>
  <c r="D210" i="1"/>
  <c r="E210" i="1"/>
  <c r="N210" i="1"/>
  <c r="R210" i="1"/>
  <c r="BV210" i="1" s="1"/>
  <c r="S210" i="1"/>
  <c r="BW210" i="1" s="1"/>
  <c r="V210" i="1"/>
  <c r="BZ210" i="1" s="1"/>
  <c r="W210" i="1"/>
  <c r="CA210" i="1"/>
  <c r="X210" i="1"/>
  <c r="CB210" i="1"/>
  <c r="Y210" i="1"/>
  <c r="CC210" i="1" s="1"/>
  <c r="AF210" i="1"/>
  <c r="CJ210" i="1" s="1"/>
  <c r="AR210" i="1"/>
  <c r="CV210" i="1" s="1"/>
  <c r="AS210" i="1"/>
  <c r="CW210" i="1" s="1"/>
  <c r="AT210" i="1"/>
  <c r="CX210" i="1" s="1"/>
  <c r="AU210" i="1"/>
  <c r="CY210" i="1" s="1"/>
  <c r="BJ210" i="1"/>
  <c r="BK210" i="1"/>
  <c r="BL210" i="1"/>
  <c r="BM210" i="1"/>
  <c r="BN210" i="1"/>
  <c r="BO210" i="1"/>
  <c r="BP210" i="1"/>
  <c r="BQ210" i="1"/>
  <c r="BS210" i="1"/>
  <c r="BU210" i="1"/>
  <c r="BY210" i="1"/>
  <c r="CD210" i="1"/>
  <c r="CE210" i="1"/>
  <c r="CF210" i="1"/>
  <c r="CG210" i="1"/>
  <c r="CH210" i="1"/>
  <c r="CI210" i="1"/>
  <c r="CZ210" i="1"/>
  <c r="D211" i="1"/>
  <c r="E211" i="1"/>
  <c r="N211" i="1"/>
  <c r="P211" i="1" s="1"/>
  <c r="BT211" i="1" s="1"/>
  <c r="R211" i="1"/>
  <c r="BV211" i="1" s="1"/>
  <c r="S211" i="1"/>
  <c r="BW211" i="1" s="1"/>
  <c r="V211" i="1"/>
  <c r="BZ211" i="1" s="1"/>
  <c r="W211" i="1"/>
  <c r="CA211" i="1"/>
  <c r="X211" i="1"/>
  <c r="CB211" i="1" s="1"/>
  <c r="Y211" i="1"/>
  <c r="CC211" i="1" s="1"/>
  <c r="AF211" i="1"/>
  <c r="CJ211" i="1" s="1"/>
  <c r="AR211" i="1"/>
  <c r="CV211" i="1"/>
  <c r="AS211" i="1"/>
  <c r="CW211" i="1" s="1"/>
  <c r="AT211" i="1"/>
  <c r="CX211" i="1" s="1"/>
  <c r="AU211" i="1"/>
  <c r="CY211" i="1"/>
  <c r="BJ211" i="1"/>
  <c r="BK211" i="1"/>
  <c r="BL211" i="1"/>
  <c r="BM211" i="1"/>
  <c r="BN211" i="1"/>
  <c r="BO211" i="1"/>
  <c r="BP211" i="1"/>
  <c r="BQ211" i="1"/>
  <c r="BS211" i="1"/>
  <c r="BU211" i="1"/>
  <c r="BY211" i="1"/>
  <c r="CD211" i="1"/>
  <c r="CE211" i="1"/>
  <c r="CF211" i="1"/>
  <c r="CG211" i="1"/>
  <c r="CH211" i="1"/>
  <c r="CI211" i="1"/>
  <c r="CZ211" i="1"/>
  <c r="D212" i="1"/>
  <c r="E212" i="1"/>
  <c r="N212" i="1"/>
  <c r="AG212" i="1" s="1"/>
  <c r="CK212" i="1" s="1"/>
  <c r="R212" i="1"/>
  <c r="BV212" i="1" s="1"/>
  <c r="S212" i="1"/>
  <c r="BW212" i="1" s="1"/>
  <c r="V212" i="1"/>
  <c r="BZ212" i="1" s="1"/>
  <c r="W212" i="1"/>
  <c r="CA212" i="1" s="1"/>
  <c r="X212" i="1"/>
  <c r="CB212" i="1" s="1"/>
  <c r="Y212" i="1"/>
  <c r="CC212" i="1"/>
  <c r="AF212" i="1"/>
  <c r="CJ212" i="1" s="1"/>
  <c r="AR212" i="1"/>
  <c r="CV212" i="1" s="1"/>
  <c r="AS212" i="1"/>
  <c r="CW212" i="1" s="1"/>
  <c r="AT212" i="1"/>
  <c r="CX212" i="1"/>
  <c r="AU212" i="1"/>
  <c r="CY212" i="1" s="1"/>
  <c r="BJ212" i="1"/>
  <c r="BK212" i="1"/>
  <c r="BL212" i="1"/>
  <c r="BM212" i="1"/>
  <c r="BN212" i="1"/>
  <c r="BO212" i="1"/>
  <c r="BP212" i="1"/>
  <c r="BQ212" i="1"/>
  <c r="BS212" i="1"/>
  <c r="BU212" i="1"/>
  <c r="BY212" i="1"/>
  <c r="CD212" i="1"/>
  <c r="CE212" i="1"/>
  <c r="CF212" i="1"/>
  <c r="CG212" i="1"/>
  <c r="CH212" i="1"/>
  <c r="CI212" i="1"/>
  <c r="CZ212" i="1"/>
  <c r="D213" i="1"/>
  <c r="E213" i="1"/>
  <c r="N213" i="1"/>
  <c r="R213" i="1"/>
  <c r="BV213" i="1" s="1"/>
  <c r="S213" i="1"/>
  <c r="BW213" i="1" s="1"/>
  <c r="V213" i="1"/>
  <c r="BZ213" i="1" s="1"/>
  <c r="W213" i="1"/>
  <c r="CA213" i="1" s="1"/>
  <c r="X213" i="1"/>
  <c r="CB213" i="1"/>
  <c r="Y213" i="1"/>
  <c r="CC213" i="1" s="1"/>
  <c r="AF213" i="1"/>
  <c r="CJ213" i="1" s="1"/>
  <c r="AR213" i="1"/>
  <c r="CV213" i="1"/>
  <c r="AS213" i="1"/>
  <c r="CW213" i="1" s="1"/>
  <c r="AT213" i="1"/>
  <c r="CX213" i="1" s="1"/>
  <c r="AU213" i="1"/>
  <c r="CY213" i="1" s="1"/>
  <c r="BJ213" i="1"/>
  <c r="BK213" i="1"/>
  <c r="BL213" i="1"/>
  <c r="BM213" i="1"/>
  <c r="BN213" i="1"/>
  <c r="BO213" i="1"/>
  <c r="BP213" i="1"/>
  <c r="BQ213" i="1"/>
  <c r="BS213" i="1"/>
  <c r="BU213" i="1"/>
  <c r="BY213" i="1"/>
  <c r="CD213" i="1"/>
  <c r="CE213" i="1"/>
  <c r="CF213" i="1"/>
  <c r="CG213" i="1"/>
  <c r="CH213" i="1"/>
  <c r="CI213" i="1"/>
  <c r="CZ213" i="1"/>
  <c r="D214" i="1"/>
  <c r="E214" i="1"/>
  <c r="N214" i="1"/>
  <c r="BR214" i="1" s="1"/>
  <c r="R214" i="1"/>
  <c r="BV214" i="1" s="1"/>
  <c r="S214" i="1"/>
  <c r="BW214" i="1" s="1"/>
  <c r="V214" i="1"/>
  <c r="BZ214" i="1" s="1"/>
  <c r="W214" i="1"/>
  <c r="CA214" i="1"/>
  <c r="X214" i="1"/>
  <c r="CB214" i="1"/>
  <c r="Y214" i="1"/>
  <c r="CC214" i="1" s="1"/>
  <c r="AF214" i="1"/>
  <c r="CJ214" i="1"/>
  <c r="AR214" i="1"/>
  <c r="CV214" i="1" s="1"/>
  <c r="AS214" i="1"/>
  <c r="CW214" i="1" s="1"/>
  <c r="AT214" i="1"/>
  <c r="CX214" i="1" s="1"/>
  <c r="AU214" i="1"/>
  <c r="CY214" i="1"/>
  <c r="BJ214" i="1"/>
  <c r="BK214" i="1"/>
  <c r="BL214" i="1"/>
  <c r="BM214" i="1"/>
  <c r="BN214" i="1"/>
  <c r="BO214" i="1"/>
  <c r="BP214" i="1"/>
  <c r="BQ214" i="1"/>
  <c r="BS214" i="1"/>
  <c r="BU214" i="1"/>
  <c r="BY214" i="1"/>
  <c r="CD214" i="1"/>
  <c r="CE214" i="1"/>
  <c r="CF214" i="1"/>
  <c r="CG214" i="1"/>
  <c r="CH214" i="1"/>
  <c r="CI214" i="1"/>
  <c r="CZ21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E24" i="9"/>
  <c r="D24" i="9"/>
  <c r="E23" i="9"/>
  <c r="D23" i="9"/>
  <c r="E22" i="9"/>
  <c r="D22" i="9"/>
  <c r="E21" i="9"/>
  <c r="D21" i="9"/>
  <c r="E20" i="9"/>
  <c r="D20" i="9"/>
  <c r="E19" i="9"/>
  <c r="D19" i="9"/>
  <c r="E18" i="9"/>
  <c r="D18" i="9"/>
  <c r="E17" i="9"/>
  <c r="D17" i="9"/>
  <c r="N17" i="9"/>
  <c r="P17" i="9" s="1"/>
  <c r="N18" i="9"/>
  <c r="P18" i="9" s="1"/>
  <c r="N19" i="9"/>
  <c r="P19" i="9"/>
  <c r="BS24" i="9"/>
  <c r="BR24" i="9"/>
  <c r="BQ24" i="9"/>
  <c r="BP24" i="9"/>
  <c r="BO24" i="9"/>
  <c r="BN24" i="9"/>
  <c r="BM24" i="9"/>
  <c r="BL24" i="9"/>
  <c r="BK24" i="9"/>
  <c r="BJ24" i="9"/>
  <c r="BI24" i="9"/>
  <c r="BH24" i="9"/>
  <c r="BG24" i="9"/>
  <c r="BF24" i="9"/>
  <c r="BE24" i="9"/>
  <c r="BD24" i="9"/>
  <c r="BC24" i="9"/>
  <c r="BB24" i="9"/>
  <c r="BA24" i="9"/>
  <c r="AZ24" i="9"/>
  <c r="AY24" i="9"/>
  <c r="AX24" i="9"/>
  <c r="AW24" i="9"/>
  <c r="N24" i="9"/>
  <c r="P24" i="9" s="1"/>
  <c r="BS23" i="9"/>
  <c r="BR23" i="9"/>
  <c r="BQ23" i="9"/>
  <c r="BP23" i="9"/>
  <c r="BO23" i="9"/>
  <c r="BN23" i="9"/>
  <c r="BM23" i="9"/>
  <c r="BL23" i="9"/>
  <c r="BK23" i="9"/>
  <c r="BJ23" i="9"/>
  <c r="BI23" i="9"/>
  <c r="BH23" i="9"/>
  <c r="BG23" i="9"/>
  <c r="BF23" i="9"/>
  <c r="BE23" i="9"/>
  <c r="BD23" i="9"/>
  <c r="BC23" i="9"/>
  <c r="BB23" i="9"/>
  <c r="BA23" i="9"/>
  <c r="AZ23" i="9"/>
  <c r="AY23" i="9"/>
  <c r="AX23" i="9"/>
  <c r="AW23" i="9"/>
  <c r="N23" i="9"/>
  <c r="P23" i="9"/>
  <c r="BS22" i="9"/>
  <c r="BR22" i="9"/>
  <c r="BQ22" i="9"/>
  <c r="BP22" i="9"/>
  <c r="BO22" i="9"/>
  <c r="BN22" i="9"/>
  <c r="BM22" i="9"/>
  <c r="BL22" i="9"/>
  <c r="BK22" i="9"/>
  <c r="BJ22" i="9"/>
  <c r="BI22" i="9"/>
  <c r="BH22" i="9"/>
  <c r="BG22" i="9"/>
  <c r="BF22" i="9"/>
  <c r="BE22" i="9"/>
  <c r="BD22" i="9"/>
  <c r="BC22" i="9"/>
  <c r="BB22" i="9"/>
  <c r="BA22" i="9"/>
  <c r="AZ22" i="9"/>
  <c r="AY22" i="9"/>
  <c r="AX22" i="9"/>
  <c r="AW22" i="9"/>
  <c r="N22" i="9"/>
  <c r="P22" i="9" s="1"/>
  <c r="BS21" i="9"/>
  <c r="BR21" i="9"/>
  <c r="BQ21" i="9"/>
  <c r="BP21" i="9"/>
  <c r="BO21" i="9"/>
  <c r="BN21" i="9"/>
  <c r="BM21" i="9"/>
  <c r="BL21" i="9"/>
  <c r="BK21" i="9"/>
  <c r="BJ21" i="9"/>
  <c r="BI21" i="9"/>
  <c r="BH21" i="9"/>
  <c r="BG21" i="9"/>
  <c r="BF21" i="9"/>
  <c r="BE21" i="9"/>
  <c r="BD21" i="9"/>
  <c r="BC21" i="9"/>
  <c r="BB21" i="9"/>
  <c r="BA21" i="9"/>
  <c r="AZ21" i="9"/>
  <c r="AY21" i="9"/>
  <c r="AX21" i="9"/>
  <c r="AW21" i="9"/>
  <c r="N21" i="9"/>
  <c r="P21" i="9" s="1"/>
  <c r="BS20" i="9"/>
  <c r="BR20" i="9"/>
  <c r="BQ20" i="9"/>
  <c r="BP20" i="9"/>
  <c r="BO20" i="9"/>
  <c r="BN20" i="9"/>
  <c r="BM20" i="9"/>
  <c r="BL20" i="9"/>
  <c r="BK20" i="9"/>
  <c r="BJ20" i="9"/>
  <c r="BI20" i="9"/>
  <c r="BH20" i="9"/>
  <c r="BG20" i="9"/>
  <c r="BF20" i="9"/>
  <c r="BE20" i="9"/>
  <c r="BD20" i="9"/>
  <c r="BC20" i="9"/>
  <c r="BB20" i="9"/>
  <c r="BA20" i="9"/>
  <c r="AZ20" i="9"/>
  <c r="AY20" i="9"/>
  <c r="AX20" i="9"/>
  <c r="AW20" i="9"/>
  <c r="N20" i="9"/>
  <c r="P20" i="9" s="1"/>
  <c r="BS19" i="9"/>
  <c r="BR19" i="9"/>
  <c r="BQ19" i="9"/>
  <c r="BP19" i="9"/>
  <c r="BO19" i="9"/>
  <c r="BN19" i="9"/>
  <c r="BM19" i="9"/>
  <c r="BL19" i="9"/>
  <c r="BK19" i="9"/>
  <c r="BJ19" i="9"/>
  <c r="BI19" i="9"/>
  <c r="BH19" i="9"/>
  <c r="BG19" i="9"/>
  <c r="BF19" i="9"/>
  <c r="BE19" i="9"/>
  <c r="BD19" i="9"/>
  <c r="BC19" i="9"/>
  <c r="BB19" i="9"/>
  <c r="BA19" i="9"/>
  <c r="AZ19" i="9"/>
  <c r="AY19" i="9"/>
  <c r="AX19" i="9"/>
  <c r="AW19" i="9"/>
  <c r="BS18" i="9"/>
  <c r="BR18" i="9"/>
  <c r="BQ18" i="9"/>
  <c r="BP18" i="9"/>
  <c r="BO18" i="9"/>
  <c r="BN18" i="9"/>
  <c r="BM18" i="9"/>
  <c r="BL18" i="9"/>
  <c r="BK18" i="9"/>
  <c r="BJ18" i="9"/>
  <c r="BI18" i="9"/>
  <c r="BH18" i="9"/>
  <c r="BG18" i="9"/>
  <c r="BF18" i="9"/>
  <c r="BE18" i="9"/>
  <c r="BD18" i="9"/>
  <c r="BC18" i="9"/>
  <c r="BB18" i="9"/>
  <c r="BA18" i="9"/>
  <c r="AZ18" i="9"/>
  <c r="AY18" i="9"/>
  <c r="AX18" i="9"/>
  <c r="AW18" i="9"/>
  <c r="BS17" i="9"/>
  <c r="BR17" i="9"/>
  <c r="BQ17" i="9"/>
  <c r="BP17" i="9"/>
  <c r="BO17" i="9"/>
  <c r="BN17" i="9"/>
  <c r="BM17" i="9"/>
  <c r="BL17" i="9"/>
  <c r="BK17" i="9"/>
  <c r="BJ17" i="9"/>
  <c r="BI17" i="9"/>
  <c r="BH17" i="9"/>
  <c r="BG17" i="9"/>
  <c r="BF17" i="9"/>
  <c r="BE17" i="9"/>
  <c r="BD17" i="9"/>
  <c r="BC17" i="9"/>
  <c r="BB17" i="9"/>
  <c r="BA17" i="9"/>
  <c r="AZ17" i="9"/>
  <c r="AY17" i="9"/>
  <c r="AX17" i="9"/>
  <c r="AW17" i="9"/>
  <c r="BS16" i="9"/>
  <c r="BR16" i="9"/>
  <c r="BQ16" i="9"/>
  <c r="BP16" i="9"/>
  <c r="BO16" i="9"/>
  <c r="BN16" i="9"/>
  <c r="BM16" i="9"/>
  <c r="BL16" i="9"/>
  <c r="BK16" i="9"/>
  <c r="BJ16" i="9"/>
  <c r="BI16" i="9"/>
  <c r="BH16" i="9"/>
  <c r="BG16" i="9"/>
  <c r="BF16" i="9"/>
  <c r="BE16" i="9"/>
  <c r="BD16" i="9"/>
  <c r="BC16" i="9"/>
  <c r="BB16" i="9"/>
  <c r="BA16" i="9"/>
  <c r="AZ16" i="9"/>
  <c r="AY16" i="9"/>
  <c r="AX16" i="9"/>
  <c r="AW16" i="9"/>
  <c r="BS15" i="9"/>
  <c r="BR15" i="9"/>
  <c r="BQ15" i="9"/>
  <c r="BP15" i="9"/>
  <c r="BO15" i="9"/>
  <c r="BN15" i="9"/>
  <c r="BM15" i="9"/>
  <c r="BL15" i="9"/>
  <c r="BK15" i="9"/>
  <c r="BJ15" i="9"/>
  <c r="BI15" i="9"/>
  <c r="BH15" i="9"/>
  <c r="BG15" i="9"/>
  <c r="BF15" i="9"/>
  <c r="BE15" i="9"/>
  <c r="BD15" i="9"/>
  <c r="BC15" i="9"/>
  <c r="BB15" i="9"/>
  <c r="BA15" i="9"/>
  <c r="AZ15" i="9"/>
  <c r="AY15" i="9"/>
  <c r="AX15" i="9"/>
  <c r="AW15" i="9"/>
  <c r="M3" i="9"/>
  <c r="L3" i="9"/>
  <c r="K3" i="9"/>
  <c r="J3" i="9"/>
  <c r="I3" i="9"/>
  <c r="H3" i="9"/>
  <c r="G3" i="9"/>
  <c r="F3" i="9"/>
  <c r="Q15" i="2"/>
  <c r="T210" i="1" s="1"/>
  <c r="BX210" i="1" s="1"/>
  <c r="L3" i="1"/>
  <c r="G3" i="1"/>
  <c r="F3" i="1"/>
  <c r="K3" i="1"/>
  <c r="J3" i="1"/>
  <c r="I3" i="1"/>
  <c r="H3" i="1"/>
  <c r="BJ15" i="1"/>
  <c r="BK15" i="1"/>
  <c r="BL15" i="1"/>
  <c r="BM15" i="1"/>
  <c r="BJ16" i="1"/>
  <c r="BK16" i="1"/>
  <c r="BL16" i="1"/>
  <c r="BM16" i="1"/>
  <c r="BJ17" i="1"/>
  <c r="BK17" i="1"/>
  <c r="BL17" i="1"/>
  <c r="BM17" i="1"/>
  <c r="BJ18" i="1"/>
  <c r="BK18" i="1"/>
  <c r="BL18" i="1"/>
  <c r="BM18" i="1"/>
  <c r="BJ19" i="1"/>
  <c r="BK19" i="1"/>
  <c r="BL19" i="1"/>
  <c r="BM19" i="1"/>
  <c r="BJ20" i="1"/>
  <c r="BK20" i="1"/>
  <c r="BL20" i="1"/>
  <c r="BM20" i="1"/>
  <c r="BJ21" i="1"/>
  <c r="BK21" i="1"/>
  <c r="BL21" i="1"/>
  <c r="BM21" i="1"/>
  <c r="BJ22" i="1"/>
  <c r="BK22" i="1"/>
  <c r="BL22" i="1"/>
  <c r="BM22" i="1"/>
  <c r="BJ23" i="1"/>
  <c r="BK23" i="1"/>
  <c r="BL23" i="1"/>
  <c r="BM23" i="1"/>
  <c r="BJ24" i="1"/>
  <c r="BK24" i="1"/>
  <c r="BL24" i="1"/>
  <c r="BM24" i="1"/>
  <c r="BJ25" i="1"/>
  <c r="BK25" i="1"/>
  <c r="BL25" i="1"/>
  <c r="BM25" i="1"/>
  <c r="BJ26" i="1"/>
  <c r="BK26" i="1"/>
  <c r="BL26" i="1"/>
  <c r="BM26" i="1"/>
  <c r="BJ27" i="1"/>
  <c r="BK27" i="1"/>
  <c r="BL27" i="1"/>
  <c r="BM27" i="1"/>
  <c r="BJ28" i="1"/>
  <c r="BK28" i="1"/>
  <c r="BL28" i="1"/>
  <c r="BM28" i="1"/>
  <c r="BJ29" i="1"/>
  <c r="BK29" i="1"/>
  <c r="BL29" i="1"/>
  <c r="BM29" i="1"/>
  <c r="BJ30" i="1"/>
  <c r="BK30" i="1"/>
  <c r="BL30" i="1"/>
  <c r="BM30" i="1"/>
  <c r="BJ31" i="1"/>
  <c r="BK31" i="1"/>
  <c r="BL31" i="1"/>
  <c r="BM31" i="1"/>
  <c r="BJ32" i="1"/>
  <c r="BK32" i="1"/>
  <c r="BL32" i="1"/>
  <c r="BM32" i="1"/>
  <c r="BJ33" i="1"/>
  <c r="BK33" i="1"/>
  <c r="BL33" i="1"/>
  <c r="BM33" i="1"/>
  <c r="BJ34" i="1"/>
  <c r="BK34" i="1"/>
  <c r="BL34" i="1"/>
  <c r="BM34" i="1"/>
  <c r="BJ35" i="1"/>
  <c r="BK35" i="1"/>
  <c r="BL35" i="1"/>
  <c r="BM35" i="1"/>
  <c r="BJ36" i="1"/>
  <c r="BK36" i="1"/>
  <c r="BL36" i="1"/>
  <c r="BM36" i="1"/>
  <c r="BJ37" i="1"/>
  <c r="BK37" i="1"/>
  <c r="BL37" i="1"/>
  <c r="BM37" i="1"/>
  <c r="BJ38" i="1"/>
  <c r="BK38" i="1"/>
  <c r="BL38" i="1"/>
  <c r="BM38" i="1"/>
  <c r="BJ39" i="1"/>
  <c r="BK39" i="1"/>
  <c r="BL39" i="1"/>
  <c r="BM39" i="1"/>
  <c r="BJ40" i="1"/>
  <c r="BK40" i="1"/>
  <c r="BL40" i="1"/>
  <c r="BM40" i="1"/>
  <c r="BJ41" i="1"/>
  <c r="BK41" i="1"/>
  <c r="BL41" i="1"/>
  <c r="BM41" i="1"/>
  <c r="BJ42" i="1"/>
  <c r="BK42" i="1"/>
  <c r="BL42" i="1"/>
  <c r="BM42" i="1"/>
  <c r="BJ43" i="1"/>
  <c r="BK43" i="1"/>
  <c r="BL43" i="1"/>
  <c r="BM43" i="1"/>
  <c r="BJ44" i="1"/>
  <c r="BK44" i="1"/>
  <c r="BL44" i="1"/>
  <c r="BM44" i="1"/>
  <c r="BJ45" i="1"/>
  <c r="BK45" i="1"/>
  <c r="BL45" i="1"/>
  <c r="BM45" i="1"/>
  <c r="BJ46" i="1"/>
  <c r="BK46" i="1"/>
  <c r="BL46" i="1"/>
  <c r="BM46" i="1"/>
  <c r="BJ47" i="1"/>
  <c r="BK47" i="1"/>
  <c r="BL47" i="1"/>
  <c r="BM47" i="1"/>
  <c r="BJ48" i="1"/>
  <c r="BK48" i="1"/>
  <c r="BL48" i="1"/>
  <c r="BM48" i="1"/>
  <c r="BJ49" i="1"/>
  <c r="BK49" i="1"/>
  <c r="BL49" i="1"/>
  <c r="BM49" i="1"/>
  <c r="BJ50" i="1"/>
  <c r="BK50" i="1"/>
  <c r="BL50" i="1"/>
  <c r="BM50" i="1"/>
  <c r="BJ51" i="1"/>
  <c r="BK51" i="1"/>
  <c r="BL51" i="1"/>
  <c r="BM51" i="1"/>
  <c r="BJ52" i="1"/>
  <c r="BK52" i="1"/>
  <c r="BL52" i="1"/>
  <c r="BM52" i="1"/>
  <c r="BJ53" i="1"/>
  <c r="BK53" i="1"/>
  <c r="BL53" i="1"/>
  <c r="BM53" i="1"/>
  <c r="CZ15" i="1"/>
  <c r="CZ16" i="1"/>
  <c r="CZ17" i="1"/>
  <c r="CZ18" i="1"/>
  <c r="CZ19" i="1"/>
  <c r="CZ20" i="1"/>
  <c r="CZ21" i="1"/>
  <c r="CZ22" i="1"/>
  <c r="CZ23" i="1"/>
  <c r="CZ24" i="1"/>
  <c r="CZ25" i="1"/>
  <c r="CZ26" i="1"/>
  <c r="CZ27" i="1"/>
  <c r="CZ28" i="1"/>
  <c r="CZ29" i="1"/>
  <c r="CZ30" i="1"/>
  <c r="CZ31" i="1"/>
  <c r="CZ32" i="1"/>
  <c r="CZ33" i="1"/>
  <c r="CZ34" i="1"/>
  <c r="CZ35" i="1"/>
  <c r="CZ36" i="1"/>
  <c r="CZ37" i="1"/>
  <c r="CZ38" i="1"/>
  <c r="CZ39" i="1"/>
  <c r="CZ40" i="1"/>
  <c r="CZ41" i="1"/>
  <c r="CZ42" i="1"/>
  <c r="CZ43" i="1"/>
  <c r="CZ44" i="1"/>
  <c r="CZ45" i="1"/>
  <c r="CZ46" i="1"/>
  <c r="CZ47" i="1"/>
  <c r="CZ48" i="1"/>
  <c r="CZ49" i="1"/>
  <c r="CZ50" i="1"/>
  <c r="CZ51" i="1"/>
  <c r="CZ52" i="1"/>
  <c r="CZ53" i="1"/>
  <c r="CZ54" i="1"/>
  <c r="CZ55" i="1"/>
  <c r="CZ56" i="1"/>
  <c r="CZ57" i="1"/>
  <c r="CZ58" i="1"/>
  <c r="CZ59" i="1"/>
  <c r="CZ60" i="1"/>
  <c r="CZ61" i="1"/>
  <c r="CZ62" i="1"/>
  <c r="CZ63" i="1"/>
  <c r="CZ64" i="1"/>
  <c r="CZ65" i="1"/>
  <c r="CZ66" i="1"/>
  <c r="CZ67" i="1"/>
  <c r="CZ68" i="1"/>
  <c r="CZ69" i="1"/>
  <c r="CZ70" i="1"/>
  <c r="CZ71" i="1"/>
  <c r="CZ72" i="1"/>
  <c r="CZ73" i="1"/>
  <c r="CZ74" i="1"/>
  <c r="CZ75" i="1"/>
  <c r="CZ76" i="1"/>
  <c r="CZ77" i="1"/>
  <c r="CZ78" i="1"/>
  <c r="CZ79" i="1"/>
  <c r="CZ80" i="1"/>
  <c r="CZ81" i="1"/>
  <c r="CZ82" i="1"/>
  <c r="CZ83" i="1"/>
  <c r="CZ84" i="1"/>
  <c r="CZ85" i="1"/>
  <c r="CZ86" i="1"/>
  <c r="CZ87" i="1"/>
  <c r="CZ88" i="1"/>
  <c r="CZ89" i="1"/>
  <c r="CZ90" i="1"/>
  <c r="CZ91" i="1"/>
  <c r="CZ92" i="1"/>
  <c r="CZ93" i="1"/>
  <c r="CZ94" i="1"/>
  <c r="CZ95" i="1"/>
  <c r="CZ96" i="1"/>
  <c r="CZ97" i="1"/>
  <c r="CZ98" i="1"/>
  <c r="CZ99" i="1"/>
  <c r="CZ100" i="1"/>
  <c r="CZ101" i="1"/>
  <c r="CZ102" i="1"/>
  <c r="CZ103" i="1"/>
  <c r="CZ104" i="1"/>
  <c r="CZ105" i="1"/>
  <c r="CZ106" i="1"/>
  <c r="CZ107" i="1"/>
  <c r="CZ108" i="1"/>
  <c r="CZ109" i="1"/>
  <c r="CZ110" i="1"/>
  <c r="CZ111" i="1"/>
  <c r="CZ112" i="1"/>
  <c r="CZ113" i="1"/>
  <c r="CZ114" i="1"/>
  <c r="CZ115" i="1"/>
  <c r="CZ116" i="1"/>
  <c r="CZ117" i="1"/>
  <c r="CZ118" i="1"/>
  <c r="CZ119" i="1"/>
  <c r="CZ120" i="1"/>
  <c r="CZ121" i="1"/>
  <c r="CZ122" i="1"/>
  <c r="CZ123" i="1"/>
  <c r="CZ124" i="1"/>
  <c r="CZ125" i="1"/>
  <c r="CZ126" i="1"/>
  <c r="CZ127" i="1"/>
  <c r="CZ128" i="1"/>
  <c r="CZ129" i="1"/>
  <c r="CZ130" i="1"/>
  <c r="CZ131" i="1"/>
  <c r="CZ132" i="1"/>
  <c r="CZ133" i="1"/>
  <c r="CZ134" i="1"/>
  <c r="CZ135" i="1"/>
  <c r="CZ136" i="1"/>
  <c r="CZ137" i="1"/>
  <c r="CZ138" i="1"/>
  <c r="CZ139" i="1"/>
  <c r="CZ140" i="1"/>
  <c r="CZ141" i="1"/>
  <c r="CZ142" i="1"/>
  <c r="CZ143" i="1"/>
  <c r="CZ144" i="1"/>
  <c r="CZ145" i="1"/>
  <c r="CZ146" i="1"/>
  <c r="CZ147" i="1"/>
  <c r="CZ148" i="1"/>
  <c r="CZ149" i="1"/>
  <c r="CZ150" i="1"/>
  <c r="CZ151" i="1"/>
  <c r="CZ152" i="1"/>
  <c r="CZ153" i="1"/>
  <c r="CZ154" i="1"/>
  <c r="CZ155" i="1"/>
  <c r="CZ156" i="1"/>
  <c r="CZ157" i="1"/>
  <c r="CZ158" i="1"/>
  <c r="CZ159" i="1"/>
  <c r="CZ160" i="1"/>
  <c r="CZ161" i="1"/>
  <c r="CZ162" i="1"/>
  <c r="CZ163" i="1"/>
  <c r="BY15" i="1"/>
  <c r="CD15" i="1"/>
  <c r="CE15" i="1"/>
  <c r="CF15" i="1"/>
  <c r="CG15" i="1"/>
  <c r="CH15" i="1"/>
  <c r="CI15" i="1"/>
  <c r="BY16" i="1"/>
  <c r="CD16" i="1"/>
  <c r="CE16" i="1"/>
  <c r="CF16" i="1"/>
  <c r="CG16" i="1"/>
  <c r="CH16" i="1"/>
  <c r="CI16" i="1"/>
  <c r="BY17" i="1"/>
  <c r="CD17" i="1"/>
  <c r="CE17" i="1"/>
  <c r="CF17" i="1"/>
  <c r="CG17" i="1"/>
  <c r="CH17" i="1"/>
  <c r="CI17" i="1"/>
  <c r="BY18" i="1"/>
  <c r="CD18" i="1"/>
  <c r="CE18" i="1"/>
  <c r="CF18" i="1"/>
  <c r="CG18" i="1"/>
  <c r="CH18" i="1"/>
  <c r="CI18" i="1"/>
  <c r="BY19" i="1"/>
  <c r="CD19" i="1"/>
  <c r="CE19" i="1"/>
  <c r="CF19" i="1"/>
  <c r="CG19" i="1"/>
  <c r="CH19" i="1"/>
  <c r="CI19" i="1"/>
  <c r="BY20" i="1"/>
  <c r="CD20" i="1"/>
  <c r="CE20" i="1"/>
  <c r="CF20" i="1"/>
  <c r="CG20" i="1"/>
  <c r="CH20" i="1"/>
  <c r="CI20" i="1"/>
  <c r="BY21" i="1"/>
  <c r="CD21" i="1"/>
  <c r="CE21" i="1"/>
  <c r="CF21" i="1"/>
  <c r="CG21" i="1"/>
  <c r="CH21" i="1"/>
  <c r="CI21" i="1"/>
  <c r="BY22" i="1"/>
  <c r="CD22" i="1"/>
  <c r="CE22" i="1"/>
  <c r="CF22" i="1"/>
  <c r="CG22" i="1"/>
  <c r="CH22" i="1"/>
  <c r="CI22" i="1"/>
  <c r="BY23" i="1"/>
  <c r="CD23" i="1"/>
  <c r="CE23" i="1"/>
  <c r="CF23" i="1"/>
  <c r="CG23" i="1"/>
  <c r="CH23" i="1"/>
  <c r="CI23" i="1"/>
  <c r="BY24" i="1"/>
  <c r="CD24" i="1"/>
  <c r="CE24" i="1"/>
  <c r="CF24" i="1"/>
  <c r="CG24" i="1"/>
  <c r="CH24" i="1"/>
  <c r="CI24" i="1"/>
  <c r="BY25" i="1"/>
  <c r="CD25" i="1"/>
  <c r="CE25" i="1"/>
  <c r="CF25" i="1"/>
  <c r="CG25" i="1"/>
  <c r="CH25" i="1"/>
  <c r="CI25" i="1"/>
  <c r="BY26" i="1"/>
  <c r="CD26" i="1"/>
  <c r="CE26" i="1"/>
  <c r="CF26" i="1"/>
  <c r="CG26" i="1"/>
  <c r="CH26" i="1"/>
  <c r="CI26" i="1"/>
  <c r="BY27" i="1"/>
  <c r="CD27" i="1"/>
  <c r="CE27" i="1"/>
  <c r="CF27" i="1"/>
  <c r="CG27" i="1"/>
  <c r="CH27" i="1"/>
  <c r="CI27" i="1"/>
  <c r="BY28" i="1"/>
  <c r="CD28" i="1"/>
  <c r="CE28" i="1"/>
  <c r="CF28" i="1"/>
  <c r="CG28" i="1"/>
  <c r="CH28" i="1"/>
  <c r="CI28" i="1"/>
  <c r="BY29" i="1"/>
  <c r="CD29" i="1"/>
  <c r="CE29" i="1"/>
  <c r="CF29" i="1"/>
  <c r="CG29" i="1"/>
  <c r="CH29" i="1"/>
  <c r="CI29" i="1"/>
  <c r="BY30" i="1"/>
  <c r="CD30" i="1"/>
  <c r="CE30" i="1"/>
  <c r="CF30" i="1"/>
  <c r="CG30" i="1"/>
  <c r="CH30" i="1"/>
  <c r="CI30" i="1"/>
  <c r="BY31" i="1"/>
  <c r="CD31" i="1"/>
  <c r="CE31" i="1"/>
  <c r="CF31" i="1"/>
  <c r="CG31" i="1"/>
  <c r="CH31" i="1"/>
  <c r="CI31" i="1"/>
  <c r="BY32" i="1"/>
  <c r="CD32" i="1"/>
  <c r="CE32" i="1"/>
  <c r="CF32" i="1"/>
  <c r="CG32" i="1"/>
  <c r="CH32" i="1"/>
  <c r="CI32" i="1"/>
  <c r="BY33" i="1"/>
  <c r="CD33" i="1"/>
  <c r="CE33" i="1"/>
  <c r="CF33" i="1"/>
  <c r="CG33" i="1"/>
  <c r="CH33" i="1"/>
  <c r="CI33" i="1"/>
  <c r="BY34" i="1"/>
  <c r="CD34" i="1"/>
  <c r="CE34" i="1"/>
  <c r="CF34" i="1"/>
  <c r="CG34" i="1"/>
  <c r="CH34" i="1"/>
  <c r="CI34" i="1"/>
  <c r="BY35" i="1"/>
  <c r="CD35" i="1"/>
  <c r="CE35" i="1"/>
  <c r="CF35" i="1"/>
  <c r="CG35" i="1"/>
  <c r="CH35" i="1"/>
  <c r="CI35" i="1"/>
  <c r="BY36" i="1"/>
  <c r="CD36" i="1"/>
  <c r="CE36" i="1"/>
  <c r="CF36" i="1"/>
  <c r="CG36" i="1"/>
  <c r="CH36" i="1"/>
  <c r="CI36" i="1"/>
  <c r="BY37" i="1"/>
  <c r="CD37" i="1"/>
  <c r="CE37" i="1"/>
  <c r="CF37" i="1"/>
  <c r="CG37" i="1"/>
  <c r="CH37" i="1"/>
  <c r="CI37" i="1"/>
  <c r="BY38" i="1"/>
  <c r="CD38" i="1"/>
  <c r="CE38" i="1"/>
  <c r="CF38" i="1"/>
  <c r="CG38" i="1"/>
  <c r="CH38" i="1"/>
  <c r="CI38" i="1"/>
  <c r="BY39" i="1"/>
  <c r="CD39" i="1"/>
  <c r="CE39" i="1"/>
  <c r="CF39" i="1"/>
  <c r="CG39" i="1"/>
  <c r="CH39" i="1"/>
  <c r="CI39" i="1"/>
  <c r="BY40" i="1"/>
  <c r="CD40" i="1"/>
  <c r="CE40" i="1"/>
  <c r="CF40" i="1"/>
  <c r="CG40" i="1"/>
  <c r="CH40" i="1"/>
  <c r="CI40" i="1"/>
  <c r="BY41" i="1"/>
  <c r="CD41" i="1"/>
  <c r="CE41" i="1"/>
  <c r="CF41" i="1"/>
  <c r="CG41" i="1"/>
  <c r="CH41" i="1"/>
  <c r="CI41" i="1"/>
  <c r="BY42" i="1"/>
  <c r="CD42" i="1"/>
  <c r="CE42" i="1"/>
  <c r="CF42" i="1"/>
  <c r="CG42" i="1"/>
  <c r="CH42" i="1"/>
  <c r="CI42" i="1"/>
  <c r="BY43" i="1"/>
  <c r="CD43" i="1"/>
  <c r="CE43" i="1"/>
  <c r="CF43" i="1"/>
  <c r="CG43" i="1"/>
  <c r="CH43" i="1"/>
  <c r="CI43" i="1"/>
  <c r="BY44" i="1"/>
  <c r="CD44" i="1"/>
  <c r="CE44" i="1"/>
  <c r="CF44" i="1"/>
  <c r="CG44" i="1"/>
  <c r="CH44" i="1"/>
  <c r="CI44" i="1"/>
  <c r="BY45" i="1"/>
  <c r="CD45" i="1"/>
  <c r="CE45" i="1"/>
  <c r="CF45" i="1"/>
  <c r="CG45" i="1"/>
  <c r="CH45" i="1"/>
  <c r="CI45" i="1"/>
  <c r="BY46" i="1"/>
  <c r="CD46" i="1"/>
  <c r="CE46" i="1"/>
  <c r="CF46" i="1"/>
  <c r="CG46" i="1"/>
  <c r="CH46" i="1"/>
  <c r="CI46" i="1"/>
  <c r="BY47" i="1"/>
  <c r="CD47" i="1"/>
  <c r="CE47" i="1"/>
  <c r="CF47" i="1"/>
  <c r="CG47" i="1"/>
  <c r="CH47" i="1"/>
  <c r="CI47" i="1"/>
  <c r="BY48" i="1"/>
  <c r="CD48" i="1"/>
  <c r="CE48" i="1"/>
  <c r="CF48" i="1"/>
  <c r="CG48" i="1"/>
  <c r="CH48" i="1"/>
  <c r="CI48" i="1"/>
  <c r="BY49" i="1"/>
  <c r="CD49" i="1"/>
  <c r="CE49" i="1"/>
  <c r="CF49" i="1"/>
  <c r="CG49" i="1"/>
  <c r="CH49" i="1"/>
  <c r="CI49" i="1"/>
  <c r="BY50" i="1"/>
  <c r="CD50" i="1"/>
  <c r="CE50" i="1"/>
  <c r="CF50" i="1"/>
  <c r="CG50" i="1"/>
  <c r="CH50" i="1"/>
  <c r="CI50" i="1"/>
  <c r="BY51" i="1"/>
  <c r="CD51" i="1"/>
  <c r="CE51" i="1"/>
  <c r="CF51" i="1"/>
  <c r="CG51" i="1"/>
  <c r="CH51" i="1"/>
  <c r="CI51" i="1"/>
  <c r="BY52" i="1"/>
  <c r="CD52" i="1"/>
  <c r="CE52" i="1"/>
  <c r="CF52" i="1"/>
  <c r="CG52" i="1"/>
  <c r="CH52" i="1"/>
  <c r="CI52" i="1"/>
  <c r="BY53" i="1"/>
  <c r="CD53" i="1"/>
  <c r="CE53" i="1"/>
  <c r="CF53" i="1"/>
  <c r="CG53" i="1"/>
  <c r="CH53" i="1"/>
  <c r="CI53" i="1"/>
  <c r="BY54" i="1"/>
  <c r="CD54" i="1"/>
  <c r="CE54" i="1"/>
  <c r="CF54" i="1"/>
  <c r="CG54" i="1"/>
  <c r="CH54" i="1"/>
  <c r="CI54" i="1"/>
  <c r="BY55" i="1"/>
  <c r="CD55" i="1"/>
  <c r="CE55" i="1"/>
  <c r="CF55" i="1"/>
  <c r="CG55" i="1"/>
  <c r="CH55" i="1"/>
  <c r="CI55" i="1"/>
  <c r="BY56" i="1"/>
  <c r="CD56" i="1"/>
  <c r="CE56" i="1"/>
  <c r="CF56" i="1"/>
  <c r="CG56" i="1"/>
  <c r="CH56" i="1"/>
  <c r="CI56" i="1"/>
  <c r="BY57" i="1"/>
  <c r="CD57" i="1"/>
  <c r="CE57" i="1"/>
  <c r="CF57" i="1"/>
  <c r="CG57" i="1"/>
  <c r="CH57" i="1"/>
  <c r="CI57" i="1"/>
  <c r="BY58" i="1"/>
  <c r="CD58" i="1"/>
  <c r="CE58" i="1"/>
  <c r="CF58" i="1"/>
  <c r="CG58" i="1"/>
  <c r="CH58" i="1"/>
  <c r="CI58" i="1"/>
  <c r="BY59" i="1"/>
  <c r="CD59" i="1"/>
  <c r="CE59" i="1"/>
  <c r="CF59" i="1"/>
  <c r="CG59" i="1"/>
  <c r="CH59" i="1"/>
  <c r="CI59" i="1"/>
  <c r="BY60" i="1"/>
  <c r="CD60" i="1"/>
  <c r="CE60" i="1"/>
  <c r="CF60" i="1"/>
  <c r="CG60" i="1"/>
  <c r="CH60" i="1"/>
  <c r="CI60" i="1"/>
  <c r="BY61" i="1"/>
  <c r="CD61" i="1"/>
  <c r="CE61" i="1"/>
  <c r="CF61" i="1"/>
  <c r="CG61" i="1"/>
  <c r="CH61" i="1"/>
  <c r="CI61" i="1"/>
  <c r="BY62" i="1"/>
  <c r="CD62" i="1"/>
  <c r="CE62" i="1"/>
  <c r="CF62" i="1"/>
  <c r="CG62" i="1"/>
  <c r="CH62" i="1"/>
  <c r="CI62" i="1"/>
  <c r="BY63" i="1"/>
  <c r="CD63" i="1"/>
  <c r="CE63" i="1"/>
  <c r="CF63" i="1"/>
  <c r="CG63" i="1"/>
  <c r="CH63" i="1"/>
  <c r="CI63" i="1"/>
  <c r="BY64" i="1"/>
  <c r="CD64" i="1"/>
  <c r="CE64" i="1"/>
  <c r="CF64" i="1"/>
  <c r="CG64" i="1"/>
  <c r="CH64" i="1"/>
  <c r="CI64" i="1"/>
  <c r="BY65" i="1"/>
  <c r="CD65" i="1"/>
  <c r="CE65" i="1"/>
  <c r="CF65" i="1"/>
  <c r="CG65" i="1"/>
  <c r="CH65" i="1"/>
  <c r="CI65" i="1"/>
  <c r="BY66" i="1"/>
  <c r="CD66" i="1"/>
  <c r="CE66" i="1"/>
  <c r="CF66" i="1"/>
  <c r="CG66" i="1"/>
  <c r="CH66" i="1"/>
  <c r="CI66" i="1"/>
  <c r="BY67" i="1"/>
  <c r="CD67" i="1"/>
  <c r="CE67" i="1"/>
  <c r="CF67" i="1"/>
  <c r="CG67" i="1"/>
  <c r="CH67" i="1"/>
  <c r="CI67" i="1"/>
  <c r="BY68" i="1"/>
  <c r="CD68" i="1"/>
  <c r="CE68" i="1"/>
  <c r="CF68" i="1"/>
  <c r="CG68" i="1"/>
  <c r="CH68" i="1"/>
  <c r="CI68" i="1"/>
  <c r="BY69" i="1"/>
  <c r="CD69" i="1"/>
  <c r="CE69" i="1"/>
  <c r="CF69" i="1"/>
  <c r="CG69" i="1"/>
  <c r="CH69" i="1"/>
  <c r="CI69" i="1"/>
  <c r="BY70" i="1"/>
  <c r="CD70" i="1"/>
  <c r="CE70" i="1"/>
  <c r="CF70" i="1"/>
  <c r="CG70" i="1"/>
  <c r="CH70" i="1"/>
  <c r="CI70" i="1"/>
  <c r="BY71" i="1"/>
  <c r="CD71" i="1"/>
  <c r="CE71" i="1"/>
  <c r="CF71" i="1"/>
  <c r="CG71" i="1"/>
  <c r="CH71" i="1"/>
  <c r="CI71" i="1"/>
  <c r="BY72" i="1"/>
  <c r="CD72" i="1"/>
  <c r="CE72" i="1"/>
  <c r="CF72" i="1"/>
  <c r="CG72" i="1"/>
  <c r="CH72" i="1"/>
  <c r="CI72" i="1"/>
  <c r="BY73" i="1"/>
  <c r="CD73" i="1"/>
  <c r="CE73" i="1"/>
  <c r="CF73" i="1"/>
  <c r="CG73" i="1"/>
  <c r="CH73" i="1"/>
  <c r="CI73" i="1"/>
  <c r="BY74" i="1"/>
  <c r="CD74" i="1"/>
  <c r="CE74" i="1"/>
  <c r="CF74" i="1"/>
  <c r="CG74" i="1"/>
  <c r="CH74" i="1"/>
  <c r="CI74" i="1"/>
  <c r="BY75" i="1"/>
  <c r="CD75" i="1"/>
  <c r="CE75" i="1"/>
  <c r="CF75" i="1"/>
  <c r="CG75" i="1"/>
  <c r="CH75" i="1"/>
  <c r="CI75" i="1"/>
  <c r="BY76" i="1"/>
  <c r="CD76" i="1"/>
  <c r="CE76" i="1"/>
  <c r="CF76" i="1"/>
  <c r="CG76" i="1"/>
  <c r="CH76" i="1"/>
  <c r="CI76" i="1"/>
  <c r="BY77" i="1"/>
  <c r="CD77" i="1"/>
  <c r="CE77" i="1"/>
  <c r="CF77" i="1"/>
  <c r="CG77" i="1"/>
  <c r="CH77" i="1"/>
  <c r="CI77" i="1"/>
  <c r="BY78" i="1"/>
  <c r="CD78" i="1"/>
  <c r="CE78" i="1"/>
  <c r="CF78" i="1"/>
  <c r="CG78" i="1"/>
  <c r="CH78" i="1"/>
  <c r="CI78" i="1"/>
  <c r="BY79" i="1"/>
  <c r="CD79" i="1"/>
  <c r="CE79" i="1"/>
  <c r="CF79" i="1"/>
  <c r="CG79" i="1"/>
  <c r="CH79" i="1"/>
  <c r="CI79" i="1"/>
  <c r="BY80" i="1"/>
  <c r="CD80" i="1"/>
  <c r="CE80" i="1"/>
  <c r="CF80" i="1"/>
  <c r="CG80" i="1"/>
  <c r="CH80" i="1"/>
  <c r="CI80" i="1"/>
  <c r="BY81" i="1"/>
  <c r="CD81" i="1"/>
  <c r="CE81" i="1"/>
  <c r="CF81" i="1"/>
  <c r="CG81" i="1"/>
  <c r="CH81" i="1"/>
  <c r="CI81" i="1"/>
  <c r="BY82" i="1"/>
  <c r="CD82" i="1"/>
  <c r="CE82" i="1"/>
  <c r="CF82" i="1"/>
  <c r="CG82" i="1"/>
  <c r="CH82" i="1"/>
  <c r="CI82" i="1"/>
  <c r="BY83" i="1"/>
  <c r="CD83" i="1"/>
  <c r="CE83" i="1"/>
  <c r="CF83" i="1"/>
  <c r="CG83" i="1"/>
  <c r="CH83" i="1"/>
  <c r="CI83" i="1"/>
  <c r="BY84" i="1"/>
  <c r="CD84" i="1"/>
  <c r="CE84" i="1"/>
  <c r="CF84" i="1"/>
  <c r="CG84" i="1"/>
  <c r="CH84" i="1"/>
  <c r="CI84" i="1"/>
  <c r="BY85" i="1"/>
  <c r="CD85" i="1"/>
  <c r="CE85" i="1"/>
  <c r="CF85" i="1"/>
  <c r="CG85" i="1"/>
  <c r="CH85" i="1"/>
  <c r="CI85" i="1"/>
  <c r="BY86" i="1"/>
  <c r="CD86" i="1"/>
  <c r="CE86" i="1"/>
  <c r="CF86" i="1"/>
  <c r="CG86" i="1"/>
  <c r="CH86" i="1"/>
  <c r="CI86" i="1"/>
  <c r="BY87" i="1"/>
  <c r="CD87" i="1"/>
  <c r="CE87" i="1"/>
  <c r="CF87" i="1"/>
  <c r="CG87" i="1"/>
  <c r="CH87" i="1"/>
  <c r="CI87" i="1"/>
  <c r="BY88" i="1"/>
  <c r="CD88" i="1"/>
  <c r="CE88" i="1"/>
  <c r="CF88" i="1"/>
  <c r="CG88" i="1"/>
  <c r="CH88" i="1"/>
  <c r="CI88" i="1"/>
  <c r="BY89" i="1"/>
  <c r="CD89" i="1"/>
  <c r="CE89" i="1"/>
  <c r="CF89" i="1"/>
  <c r="CG89" i="1"/>
  <c r="CH89" i="1"/>
  <c r="CI89" i="1"/>
  <c r="BY90" i="1"/>
  <c r="CD90" i="1"/>
  <c r="CE90" i="1"/>
  <c r="CF90" i="1"/>
  <c r="CG90" i="1"/>
  <c r="CH90" i="1"/>
  <c r="CI90" i="1"/>
  <c r="BY91" i="1"/>
  <c r="CD91" i="1"/>
  <c r="CE91" i="1"/>
  <c r="CF91" i="1"/>
  <c r="CG91" i="1"/>
  <c r="CH91" i="1"/>
  <c r="CI91" i="1"/>
  <c r="BY92" i="1"/>
  <c r="CD92" i="1"/>
  <c r="CE92" i="1"/>
  <c r="CF92" i="1"/>
  <c r="CG92" i="1"/>
  <c r="CH92" i="1"/>
  <c r="CI92" i="1"/>
  <c r="BY93" i="1"/>
  <c r="CD93" i="1"/>
  <c r="CE93" i="1"/>
  <c r="CF93" i="1"/>
  <c r="CG93" i="1"/>
  <c r="CH93" i="1"/>
  <c r="CI93" i="1"/>
  <c r="BY94" i="1"/>
  <c r="CD94" i="1"/>
  <c r="CE94" i="1"/>
  <c r="CF94" i="1"/>
  <c r="CG94" i="1"/>
  <c r="CH94" i="1"/>
  <c r="CI94" i="1"/>
  <c r="BY95" i="1"/>
  <c r="CD95" i="1"/>
  <c r="CE95" i="1"/>
  <c r="CF95" i="1"/>
  <c r="CG95" i="1"/>
  <c r="CH95" i="1"/>
  <c r="CI95" i="1"/>
  <c r="BY96" i="1"/>
  <c r="CD96" i="1"/>
  <c r="CE96" i="1"/>
  <c r="CF96" i="1"/>
  <c r="CG96" i="1"/>
  <c r="CH96" i="1"/>
  <c r="CI96" i="1"/>
  <c r="BY97" i="1"/>
  <c r="CD97" i="1"/>
  <c r="CE97" i="1"/>
  <c r="CF97" i="1"/>
  <c r="CG97" i="1"/>
  <c r="CH97" i="1"/>
  <c r="CI97" i="1"/>
  <c r="BY98" i="1"/>
  <c r="CD98" i="1"/>
  <c r="CE98" i="1"/>
  <c r="CF98" i="1"/>
  <c r="CG98" i="1"/>
  <c r="CH98" i="1"/>
  <c r="CI98" i="1"/>
  <c r="BY99" i="1"/>
  <c r="CD99" i="1"/>
  <c r="CE99" i="1"/>
  <c r="CF99" i="1"/>
  <c r="CG99" i="1"/>
  <c r="CH99" i="1"/>
  <c r="CI99" i="1"/>
  <c r="BY100" i="1"/>
  <c r="CD100" i="1"/>
  <c r="CE100" i="1"/>
  <c r="CF100" i="1"/>
  <c r="CG100" i="1"/>
  <c r="CH100" i="1"/>
  <c r="CI100" i="1"/>
  <c r="BY101" i="1"/>
  <c r="CD101" i="1"/>
  <c r="CE101" i="1"/>
  <c r="CF101" i="1"/>
  <c r="CG101" i="1"/>
  <c r="CH101" i="1"/>
  <c r="CI101" i="1"/>
  <c r="BY102" i="1"/>
  <c r="CD102" i="1"/>
  <c r="CE102" i="1"/>
  <c r="CF102" i="1"/>
  <c r="CG102" i="1"/>
  <c r="CH102" i="1"/>
  <c r="CI102" i="1"/>
  <c r="BY103" i="1"/>
  <c r="CD103" i="1"/>
  <c r="CE103" i="1"/>
  <c r="CF103" i="1"/>
  <c r="CG103" i="1"/>
  <c r="CH103" i="1"/>
  <c r="CI103" i="1"/>
  <c r="BY104" i="1"/>
  <c r="CD104" i="1"/>
  <c r="CE104" i="1"/>
  <c r="CF104" i="1"/>
  <c r="CG104" i="1"/>
  <c r="CH104" i="1"/>
  <c r="CI104" i="1"/>
  <c r="BY105" i="1"/>
  <c r="CD105" i="1"/>
  <c r="CE105" i="1"/>
  <c r="CF105" i="1"/>
  <c r="CG105" i="1"/>
  <c r="CH105" i="1"/>
  <c r="CI105" i="1"/>
  <c r="BY106" i="1"/>
  <c r="CD106" i="1"/>
  <c r="CE106" i="1"/>
  <c r="CF106" i="1"/>
  <c r="CG106" i="1"/>
  <c r="CH106" i="1"/>
  <c r="CI106" i="1"/>
  <c r="BY107" i="1"/>
  <c r="CD107" i="1"/>
  <c r="CE107" i="1"/>
  <c r="CF107" i="1"/>
  <c r="CG107" i="1"/>
  <c r="CH107" i="1"/>
  <c r="CI107" i="1"/>
  <c r="BY108" i="1"/>
  <c r="CD108" i="1"/>
  <c r="CE108" i="1"/>
  <c r="CF108" i="1"/>
  <c r="CG108" i="1"/>
  <c r="CH108" i="1"/>
  <c r="CI108" i="1"/>
  <c r="BY109" i="1"/>
  <c r="CD109" i="1"/>
  <c r="CE109" i="1"/>
  <c r="CF109" i="1"/>
  <c r="CG109" i="1"/>
  <c r="CH109" i="1"/>
  <c r="CI109" i="1"/>
  <c r="BY110" i="1"/>
  <c r="CD110" i="1"/>
  <c r="CE110" i="1"/>
  <c r="CF110" i="1"/>
  <c r="CG110" i="1"/>
  <c r="CH110" i="1"/>
  <c r="CI110" i="1"/>
  <c r="BY111" i="1"/>
  <c r="CD111" i="1"/>
  <c r="CE111" i="1"/>
  <c r="CF111" i="1"/>
  <c r="CG111" i="1"/>
  <c r="CH111" i="1"/>
  <c r="CI111" i="1"/>
  <c r="BY112" i="1"/>
  <c r="CD112" i="1"/>
  <c r="CE112" i="1"/>
  <c r="CF112" i="1"/>
  <c r="CG112" i="1"/>
  <c r="CH112" i="1"/>
  <c r="CI112" i="1"/>
  <c r="BY113" i="1"/>
  <c r="CD113" i="1"/>
  <c r="CE113" i="1"/>
  <c r="CF113" i="1"/>
  <c r="CG113" i="1"/>
  <c r="CH113" i="1"/>
  <c r="CI113" i="1"/>
  <c r="BY114" i="1"/>
  <c r="CD114" i="1"/>
  <c r="CE114" i="1"/>
  <c r="CF114" i="1"/>
  <c r="CG114" i="1"/>
  <c r="CH114" i="1"/>
  <c r="CI114" i="1"/>
  <c r="BY115" i="1"/>
  <c r="CD115" i="1"/>
  <c r="CE115" i="1"/>
  <c r="CF115" i="1"/>
  <c r="CG115" i="1"/>
  <c r="CH115" i="1"/>
  <c r="CI115" i="1"/>
  <c r="BY116" i="1"/>
  <c r="CD116" i="1"/>
  <c r="CE116" i="1"/>
  <c r="CF116" i="1"/>
  <c r="CG116" i="1"/>
  <c r="CH116" i="1"/>
  <c r="CI116" i="1"/>
  <c r="BY117" i="1"/>
  <c r="CD117" i="1"/>
  <c r="CE117" i="1"/>
  <c r="CF117" i="1"/>
  <c r="CG117" i="1"/>
  <c r="CH117" i="1"/>
  <c r="CI117" i="1"/>
  <c r="BY118" i="1"/>
  <c r="CD118" i="1"/>
  <c r="CE118" i="1"/>
  <c r="CF118" i="1"/>
  <c r="CG118" i="1"/>
  <c r="CH118" i="1"/>
  <c r="CI118" i="1"/>
  <c r="BY119" i="1"/>
  <c r="CD119" i="1"/>
  <c r="CE119" i="1"/>
  <c r="CF119" i="1"/>
  <c r="CG119" i="1"/>
  <c r="CH119" i="1"/>
  <c r="CI119" i="1"/>
  <c r="BY120" i="1"/>
  <c r="CD120" i="1"/>
  <c r="CE120" i="1"/>
  <c r="CF120" i="1"/>
  <c r="CG120" i="1"/>
  <c r="CH120" i="1"/>
  <c r="CI120" i="1"/>
  <c r="BY121" i="1"/>
  <c r="CD121" i="1"/>
  <c r="CE121" i="1"/>
  <c r="CF121" i="1"/>
  <c r="CG121" i="1"/>
  <c r="CH121" i="1"/>
  <c r="CI121" i="1"/>
  <c r="BY122" i="1"/>
  <c r="CD122" i="1"/>
  <c r="CE122" i="1"/>
  <c r="CF122" i="1"/>
  <c r="CG122" i="1"/>
  <c r="CH122" i="1"/>
  <c r="CI122" i="1"/>
  <c r="BY123" i="1"/>
  <c r="CD123" i="1"/>
  <c r="CE123" i="1"/>
  <c r="CF123" i="1"/>
  <c r="CG123" i="1"/>
  <c r="CH123" i="1"/>
  <c r="CI123" i="1"/>
  <c r="BY124" i="1"/>
  <c r="CD124" i="1"/>
  <c r="CE124" i="1"/>
  <c r="CF124" i="1"/>
  <c r="CG124" i="1"/>
  <c r="CH124" i="1"/>
  <c r="CI124" i="1"/>
  <c r="BY125" i="1"/>
  <c r="CD125" i="1"/>
  <c r="CE125" i="1"/>
  <c r="CF125" i="1"/>
  <c r="CG125" i="1"/>
  <c r="CH125" i="1"/>
  <c r="CI125" i="1"/>
  <c r="BY126" i="1"/>
  <c r="CD126" i="1"/>
  <c r="CE126" i="1"/>
  <c r="CF126" i="1"/>
  <c r="CG126" i="1"/>
  <c r="CH126" i="1"/>
  <c r="CI126" i="1"/>
  <c r="BY127" i="1"/>
  <c r="CD127" i="1"/>
  <c r="CE127" i="1"/>
  <c r="CF127" i="1"/>
  <c r="CG127" i="1"/>
  <c r="CH127" i="1"/>
  <c r="CI127" i="1"/>
  <c r="BY128" i="1"/>
  <c r="CD128" i="1"/>
  <c r="CE128" i="1"/>
  <c r="CF128" i="1"/>
  <c r="CG128" i="1"/>
  <c r="CH128" i="1"/>
  <c r="CI128" i="1"/>
  <c r="BY129" i="1"/>
  <c r="CD129" i="1"/>
  <c r="CE129" i="1"/>
  <c r="CF129" i="1"/>
  <c r="CG129" i="1"/>
  <c r="CH129" i="1"/>
  <c r="CI129" i="1"/>
  <c r="BY130" i="1"/>
  <c r="CD130" i="1"/>
  <c r="CE130" i="1"/>
  <c r="CF130" i="1"/>
  <c r="CG130" i="1"/>
  <c r="CH130" i="1"/>
  <c r="CI130" i="1"/>
  <c r="BY131" i="1"/>
  <c r="CD131" i="1"/>
  <c r="CE131" i="1"/>
  <c r="CF131" i="1"/>
  <c r="CG131" i="1"/>
  <c r="CH131" i="1"/>
  <c r="CI131" i="1"/>
  <c r="BY132" i="1"/>
  <c r="CD132" i="1"/>
  <c r="CE132" i="1"/>
  <c r="CF132" i="1"/>
  <c r="CG132" i="1"/>
  <c r="CH132" i="1"/>
  <c r="CI132" i="1"/>
  <c r="BY133" i="1"/>
  <c r="CD133" i="1"/>
  <c r="CE133" i="1"/>
  <c r="CF133" i="1"/>
  <c r="CG133" i="1"/>
  <c r="CH133" i="1"/>
  <c r="CI133" i="1"/>
  <c r="BY134" i="1"/>
  <c r="CD134" i="1"/>
  <c r="CE134" i="1"/>
  <c r="CF134" i="1"/>
  <c r="CG134" i="1"/>
  <c r="CH134" i="1"/>
  <c r="CI134" i="1"/>
  <c r="BY135" i="1"/>
  <c r="CD135" i="1"/>
  <c r="CE135" i="1"/>
  <c r="CF135" i="1"/>
  <c r="CG135" i="1"/>
  <c r="CH135" i="1"/>
  <c r="CI135" i="1"/>
  <c r="BY136" i="1"/>
  <c r="CD136" i="1"/>
  <c r="CE136" i="1"/>
  <c r="CF136" i="1"/>
  <c r="CG136" i="1"/>
  <c r="CH136" i="1"/>
  <c r="CI136" i="1"/>
  <c r="BY137" i="1"/>
  <c r="CD137" i="1"/>
  <c r="CE137" i="1"/>
  <c r="CF137" i="1"/>
  <c r="CG137" i="1"/>
  <c r="CH137" i="1"/>
  <c r="CI137" i="1"/>
  <c r="BY138" i="1"/>
  <c r="CD138" i="1"/>
  <c r="CE138" i="1"/>
  <c r="CF138" i="1"/>
  <c r="CG138" i="1"/>
  <c r="CH138" i="1"/>
  <c r="CI138" i="1"/>
  <c r="BY139" i="1"/>
  <c r="CD139" i="1"/>
  <c r="CE139" i="1"/>
  <c r="CF139" i="1"/>
  <c r="CG139" i="1"/>
  <c r="CH139" i="1"/>
  <c r="CI139" i="1"/>
  <c r="BY140" i="1"/>
  <c r="CD140" i="1"/>
  <c r="CE140" i="1"/>
  <c r="CF140" i="1"/>
  <c r="CG140" i="1"/>
  <c r="CH140" i="1"/>
  <c r="CI140" i="1"/>
  <c r="BY141" i="1"/>
  <c r="CD141" i="1"/>
  <c r="CE141" i="1"/>
  <c r="CF141" i="1"/>
  <c r="CG141" i="1"/>
  <c r="CH141" i="1"/>
  <c r="CI141" i="1"/>
  <c r="BY142" i="1"/>
  <c r="CD142" i="1"/>
  <c r="CE142" i="1"/>
  <c r="CF142" i="1"/>
  <c r="CG142" i="1"/>
  <c r="CH142" i="1"/>
  <c r="CI142" i="1"/>
  <c r="BY143" i="1"/>
  <c r="CD143" i="1"/>
  <c r="CE143" i="1"/>
  <c r="CF143" i="1"/>
  <c r="CG143" i="1"/>
  <c r="CH143" i="1"/>
  <c r="CI143" i="1"/>
  <c r="BY144" i="1"/>
  <c r="CD144" i="1"/>
  <c r="CE144" i="1"/>
  <c r="CF144" i="1"/>
  <c r="CG144" i="1"/>
  <c r="CH144" i="1"/>
  <c r="CI144" i="1"/>
  <c r="BY145" i="1"/>
  <c r="CD145" i="1"/>
  <c r="CE145" i="1"/>
  <c r="CF145" i="1"/>
  <c r="CG145" i="1"/>
  <c r="CH145" i="1"/>
  <c r="CI145" i="1"/>
  <c r="BY146" i="1"/>
  <c r="CD146" i="1"/>
  <c r="CE146" i="1"/>
  <c r="CF146" i="1"/>
  <c r="CG146" i="1"/>
  <c r="CH146" i="1"/>
  <c r="CI146" i="1"/>
  <c r="BY147" i="1"/>
  <c r="CD147" i="1"/>
  <c r="CE147" i="1"/>
  <c r="CF147" i="1"/>
  <c r="CG147" i="1"/>
  <c r="CH147" i="1"/>
  <c r="CI147" i="1"/>
  <c r="BY148" i="1"/>
  <c r="CD148" i="1"/>
  <c r="CE148" i="1"/>
  <c r="CF148" i="1"/>
  <c r="CG148" i="1"/>
  <c r="CH148" i="1"/>
  <c r="CI148" i="1"/>
  <c r="BY149" i="1"/>
  <c r="CD149" i="1"/>
  <c r="CE149" i="1"/>
  <c r="CF149" i="1"/>
  <c r="CG149" i="1"/>
  <c r="CH149" i="1"/>
  <c r="CI149" i="1"/>
  <c r="BY150" i="1"/>
  <c r="CD150" i="1"/>
  <c r="CE150" i="1"/>
  <c r="CF150" i="1"/>
  <c r="CG150" i="1"/>
  <c r="CH150" i="1"/>
  <c r="CI150" i="1"/>
  <c r="BY151" i="1"/>
  <c r="CD151" i="1"/>
  <c r="CE151" i="1"/>
  <c r="CF151" i="1"/>
  <c r="CG151" i="1"/>
  <c r="CH151" i="1"/>
  <c r="CI151" i="1"/>
  <c r="BY152" i="1"/>
  <c r="CD152" i="1"/>
  <c r="CE152" i="1"/>
  <c r="CF152" i="1"/>
  <c r="CG152" i="1"/>
  <c r="CH152" i="1"/>
  <c r="CI152" i="1"/>
  <c r="BY153" i="1"/>
  <c r="CD153" i="1"/>
  <c r="CE153" i="1"/>
  <c r="CF153" i="1"/>
  <c r="CG153" i="1"/>
  <c r="CH153" i="1"/>
  <c r="CI153" i="1"/>
  <c r="BY154" i="1"/>
  <c r="CD154" i="1"/>
  <c r="CE154" i="1"/>
  <c r="CF154" i="1"/>
  <c r="CG154" i="1"/>
  <c r="CH154" i="1"/>
  <c r="CI154" i="1"/>
  <c r="BY155" i="1"/>
  <c r="CD155" i="1"/>
  <c r="CE155" i="1"/>
  <c r="CF155" i="1"/>
  <c r="CG155" i="1"/>
  <c r="CH155" i="1"/>
  <c r="CI155" i="1"/>
  <c r="BY156" i="1"/>
  <c r="CD156" i="1"/>
  <c r="CE156" i="1"/>
  <c r="CF156" i="1"/>
  <c r="CG156" i="1"/>
  <c r="CH156" i="1"/>
  <c r="CI156" i="1"/>
  <c r="BY157" i="1"/>
  <c r="CD157" i="1"/>
  <c r="CE157" i="1"/>
  <c r="CF157" i="1"/>
  <c r="CG157" i="1"/>
  <c r="CH157" i="1"/>
  <c r="CI157" i="1"/>
  <c r="BY158" i="1"/>
  <c r="CD158" i="1"/>
  <c r="CE158" i="1"/>
  <c r="CF158" i="1"/>
  <c r="CG158" i="1"/>
  <c r="CH158" i="1"/>
  <c r="CI158" i="1"/>
  <c r="BY159" i="1"/>
  <c r="CD159" i="1"/>
  <c r="CE159" i="1"/>
  <c r="CF159" i="1"/>
  <c r="CG159" i="1"/>
  <c r="CH159" i="1"/>
  <c r="CI159" i="1"/>
  <c r="BY160" i="1"/>
  <c r="CD160" i="1"/>
  <c r="CE160" i="1"/>
  <c r="CF160" i="1"/>
  <c r="CG160" i="1"/>
  <c r="CH160" i="1"/>
  <c r="CI160" i="1"/>
  <c r="BY161" i="1"/>
  <c r="CD161" i="1"/>
  <c r="CE161" i="1"/>
  <c r="CF161" i="1"/>
  <c r="CG161" i="1"/>
  <c r="CH161" i="1"/>
  <c r="CI161" i="1"/>
  <c r="BY162" i="1"/>
  <c r="CD162" i="1"/>
  <c r="CE162" i="1"/>
  <c r="CF162" i="1"/>
  <c r="CG162" i="1"/>
  <c r="CH162" i="1"/>
  <c r="CI162" i="1"/>
  <c r="BY163" i="1"/>
  <c r="CD163" i="1"/>
  <c r="CE163" i="1"/>
  <c r="CF163" i="1"/>
  <c r="CG163" i="1"/>
  <c r="CH163" i="1"/>
  <c r="CI163" i="1"/>
  <c r="BN15" i="1"/>
  <c r="BO15" i="1"/>
  <c r="BP15" i="1"/>
  <c r="BQ15" i="1"/>
  <c r="BS15" i="1"/>
  <c r="BU15" i="1"/>
  <c r="BN16" i="1"/>
  <c r="BO16" i="1"/>
  <c r="BP16" i="1"/>
  <c r="BQ16" i="1"/>
  <c r="BS16" i="1"/>
  <c r="BU16" i="1"/>
  <c r="BN17" i="1"/>
  <c r="BO17" i="1"/>
  <c r="BP17" i="1"/>
  <c r="BQ17" i="1"/>
  <c r="BS17" i="1"/>
  <c r="BU17" i="1"/>
  <c r="BN18" i="1"/>
  <c r="BO18" i="1"/>
  <c r="BP18" i="1"/>
  <c r="BQ18" i="1"/>
  <c r="BS18" i="1"/>
  <c r="BU18" i="1"/>
  <c r="BN19" i="1"/>
  <c r="BO19" i="1"/>
  <c r="BP19" i="1"/>
  <c r="BQ19" i="1"/>
  <c r="BS19" i="1"/>
  <c r="BU19" i="1"/>
  <c r="BN20" i="1"/>
  <c r="BO20" i="1"/>
  <c r="BP20" i="1"/>
  <c r="BQ20" i="1"/>
  <c r="BS20" i="1"/>
  <c r="BU20" i="1"/>
  <c r="BN21" i="1"/>
  <c r="BO21" i="1"/>
  <c r="BP21" i="1"/>
  <c r="BQ21" i="1"/>
  <c r="BS21" i="1"/>
  <c r="BU21" i="1"/>
  <c r="BN22" i="1"/>
  <c r="BO22" i="1"/>
  <c r="BP22" i="1"/>
  <c r="BQ22" i="1"/>
  <c r="BS22" i="1"/>
  <c r="BU22" i="1"/>
  <c r="BN23" i="1"/>
  <c r="BO23" i="1"/>
  <c r="BP23" i="1"/>
  <c r="BQ23" i="1"/>
  <c r="BS23" i="1"/>
  <c r="BU23" i="1"/>
  <c r="BN24" i="1"/>
  <c r="BO24" i="1"/>
  <c r="BP24" i="1"/>
  <c r="BQ24" i="1"/>
  <c r="BS24" i="1"/>
  <c r="BU24" i="1"/>
  <c r="BN25" i="1"/>
  <c r="BO25" i="1"/>
  <c r="BP25" i="1"/>
  <c r="BQ25" i="1"/>
  <c r="BS25" i="1"/>
  <c r="BU25" i="1"/>
  <c r="BN26" i="1"/>
  <c r="BO26" i="1"/>
  <c r="BP26" i="1"/>
  <c r="BQ26" i="1"/>
  <c r="BS26" i="1"/>
  <c r="BU26" i="1"/>
  <c r="BN27" i="1"/>
  <c r="BO27" i="1"/>
  <c r="BP27" i="1"/>
  <c r="BQ27" i="1"/>
  <c r="BS27" i="1"/>
  <c r="BU27" i="1"/>
  <c r="BN28" i="1"/>
  <c r="BO28" i="1"/>
  <c r="BP28" i="1"/>
  <c r="BQ28" i="1"/>
  <c r="BS28" i="1"/>
  <c r="BU28" i="1"/>
  <c r="BN29" i="1"/>
  <c r="BO29" i="1"/>
  <c r="BP29" i="1"/>
  <c r="BQ29" i="1"/>
  <c r="BS29" i="1"/>
  <c r="BU29" i="1"/>
  <c r="BN30" i="1"/>
  <c r="BO30" i="1"/>
  <c r="BP30" i="1"/>
  <c r="BQ30" i="1"/>
  <c r="BS30" i="1"/>
  <c r="BU30" i="1"/>
  <c r="BN31" i="1"/>
  <c r="BO31" i="1"/>
  <c r="BP31" i="1"/>
  <c r="BQ31" i="1"/>
  <c r="BS31" i="1"/>
  <c r="BU31" i="1"/>
  <c r="BN32" i="1"/>
  <c r="BO32" i="1"/>
  <c r="BP32" i="1"/>
  <c r="BQ32" i="1"/>
  <c r="BS32" i="1"/>
  <c r="BU32" i="1"/>
  <c r="BN33" i="1"/>
  <c r="BO33" i="1"/>
  <c r="BP33" i="1"/>
  <c r="BQ33" i="1"/>
  <c r="BS33" i="1"/>
  <c r="BU33" i="1"/>
  <c r="BN34" i="1"/>
  <c r="BO34" i="1"/>
  <c r="BP34" i="1"/>
  <c r="BQ34" i="1"/>
  <c r="BS34" i="1"/>
  <c r="BU34" i="1"/>
  <c r="BN35" i="1"/>
  <c r="BO35" i="1"/>
  <c r="BP35" i="1"/>
  <c r="BQ35" i="1"/>
  <c r="BS35" i="1"/>
  <c r="BU35" i="1"/>
  <c r="BN36" i="1"/>
  <c r="BO36" i="1"/>
  <c r="BP36" i="1"/>
  <c r="BQ36" i="1"/>
  <c r="BS36" i="1"/>
  <c r="BU36" i="1"/>
  <c r="BN37" i="1"/>
  <c r="BO37" i="1"/>
  <c r="BP37" i="1"/>
  <c r="BQ37" i="1"/>
  <c r="BS37" i="1"/>
  <c r="BU37" i="1"/>
  <c r="BN38" i="1"/>
  <c r="BO38" i="1"/>
  <c r="BP38" i="1"/>
  <c r="BQ38" i="1"/>
  <c r="BS38" i="1"/>
  <c r="BU38" i="1"/>
  <c r="BN39" i="1"/>
  <c r="BO39" i="1"/>
  <c r="BP39" i="1"/>
  <c r="BQ39" i="1"/>
  <c r="BS39" i="1"/>
  <c r="BU39" i="1"/>
  <c r="BN40" i="1"/>
  <c r="BO40" i="1"/>
  <c r="BP40" i="1"/>
  <c r="BQ40" i="1"/>
  <c r="BS40" i="1"/>
  <c r="BU40" i="1"/>
  <c r="BN41" i="1"/>
  <c r="BO41" i="1"/>
  <c r="BP41" i="1"/>
  <c r="BQ41" i="1"/>
  <c r="BS41" i="1"/>
  <c r="BU41" i="1"/>
  <c r="BN42" i="1"/>
  <c r="BO42" i="1"/>
  <c r="BP42" i="1"/>
  <c r="BQ42" i="1"/>
  <c r="BS42" i="1"/>
  <c r="BU42" i="1"/>
  <c r="BN43" i="1"/>
  <c r="BO43" i="1"/>
  <c r="BP43" i="1"/>
  <c r="BQ43" i="1"/>
  <c r="BS43" i="1"/>
  <c r="BU43" i="1"/>
  <c r="BN44" i="1"/>
  <c r="BO44" i="1"/>
  <c r="BP44" i="1"/>
  <c r="BQ44" i="1"/>
  <c r="BS44" i="1"/>
  <c r="BU44" i="1"/>
  <c r="BN45" i="1"/>
  <c r="BO45" i="1"/>
  <c r="BP45" i="1"/>
  <c r="BQ45" i="1"/>
  <c r="BS45" i="1"/>
  <c r="BU45" i="1"/>
  <c r="BN46" i="1"/>
  <c r="BO46" i="1"/>
  <c r="BP46" i="1"/>
  <c r="BQ46" i="1"/>
  <c r="BS46" i="1"/>
  <c r="BU46" i="1"/>
  <c r="BN47" i="1"/>
  <c r="BO47" i="1"/>
  <c r="BP47" i="1"/>
  <c r="BQ47" i="1"/>
  <c r="BS47" i="1"/>
  <c r="BU47" i="1"/>
  <c r="BN48" i="1"/>
  <c r="BO48" i="1"/>
  <c r="BP48" i="1"/>
  <c r="BQ48" i="1"/>
  <c r="BS48" i="1"/>
  <c r="BU48" i="1"/>
  <c r="BN49" i="1"/>
  <c r="BO49" i="1"/>
  <c r="BP49" i="1"/>
  <c r="BQ49" i="1"/>
  <c r="BS49" i="1"/>
  <c r="BU49" i="1"/>
  <c r="BN50" i="1"/>
  <c r="BO50" i="1"/>
  <c r="BP50" i="1"/>
  <c r="BQ50" i="1"/>
  <c r="BS50" i="1"/>
  <c r="BU50" i="1"/>
  <c r="BN51" i="1"/>
  <c r="BO51" i="1"/>
  <c r="BP51" i="1"/>
  <c r="BQ51" i="1"/>
  <c r="BS51" i="1"/>
  <c r="BU51" i="1"/>
  <c r="BN52" i="1"/>
  <c r="BO52" i="1"/>
  <c r="BP52" i="1"/>
  <c r="BQ52" i="1"/>
  <c r="BS52" i="1"/>
  <c r="BU52" i="1"/>
  <c r="BN53" i="1"/>
  <c r="BO53" i="1"/>
  <c r="BP53" i="1"/>
  <c r="BQ53" i="1"/>
  <c r="BS53" i="1"/>
  <c r="BU53" i="1"/>
  <c r="BK54" i="1"/>
  <c r="BL54" i="1"/>
  <c r="BM54" i="1"/>
  <c r="BN54" i="1"/>
  <c r="BO54" i="1"/>
  <c r="BP54" i="1"/>
  <c r="BQ54" i="1"/>
  <c r="BS54" i="1"/>
  <c r="BU54" i="1"/>
  <c r="BK55" i="1"/>
  <c r="BL55" i="1"/>
  <c r="BM55" i="1"/>
  <c r="BN55" i="1"/>
  <c r="BO55" i="1"/>
  <c r="BP55" i="1"/>
  <c r="BQ55" i="1"/>
  <c r="BS55" i="1"/>
  <c r="BU55" i="1"/>
  <c r="BK56" i="1"/>
  <c r="BL56" i="1"/>
  <c r="BM56" i="1"/>
  <c r="BN56" i="1"/>
  <c r="BO56" i="1"/>
  <c r="BP56" i="1"/>
  <c r="BQ56" i="1"/>
  <c r="BS56" i="1"/>
  <c r="BU56" i="1"/>
  <c r="BK57" i="1"/>
  <c r="BL57" i="1"/>
  <c r="BM57" i="1"/>
  <c r="BN57" i="1"/>
  <c r="BO57" i="1"/>
  <c r="BP57" i="1"/>
  <c r="BQ57" i="1"/>
  <c r="BS57" i="1"/>
  <c r="BU57" i="1"/>
  <c r="BK58" i="1"/>
  <c r="BL58" i="1"/>
  <c r="BM58" i="1"/>
  <c r="BN58" i="1"/>
  <c r="BO58" i="1"/>
  <c r="BP58" i="1"/>
  <c r="BQ58" i="1"/>
  <c r="BS58" i="1"/>
  <c r="BU58" i="1"/>
  <c r="BK59" i="1"/>
  <c r="BL59" i="1"/>
  <c r="BM59" i="1"/>
  <c r="BN59" i="1"/>
  <c r="BO59" i="1"/>
  <c r="BP59" i="1"/>
  <c r="BQ59" i="1"/>
  <c r="BS59" i="1"/>
  <c r="BU59" i="1"/>
  <c r="BK60" i="1"/>
  <c r="BL60" i="1"/>
  <c r="BM60" i="1"/>
  <c r="BN60" i="1"/>
  <c r="BO60" i="1"/>
  <c r="BP60" i="1"/>
  <c r="BQ60" i="1"/>
  <c r="BS60" i="1"/>
  <c r="BU60" i="1"/>
  <c r="BK61" i="1"/>
  <c r="BL61" i="1"/>
  <c r="BM61" i="1"/>
  <c r="BN61" i="1"/>
  <c r="BO61" i="1"/>
  <c r="BP61" i="1"/>
  <c r="BQ61" i="1"/>
  <c r="BS61" i="1"/>
  <c r="BU61" i="1"/>
  <c r="BK62" i="1"/>
  <c r="BL62" i="1"/>
  <c r="BM62" i="1"/>
  <c r="BN62" i="1"/>
  <c r="BO62" i="1"/>
  <c r="BP62" i="1"/>
  <c r="BQ62" i="1"/>
  <c r="BS62" i="1"/>
  <c r="BU62" i="1"/>
  <c r="BK63" i="1"/>
  <c r="BL63" i="1"/>
  <c r="BM63" i="1"/>
  <c r="BN63" i="1"/>
  <c r="BO63" i="1"/>
  <c r="BP63" i="1"/>
  <c r="BQ63" i="1"/>
  <c r="BS63" i="1"/>
  <c r="BU63" i="1"/>
  <c r="BK64" i="1"/>
  <c r="BL64" i="1"/>
  <c r="BM64" i="1"/>
  <c r="BN64" i="1"/>
  <c r="BO64" i="1"/>
  <c r="BP64" i="1"/>
  <c r="BQ64" i="1"/>
  <c r="BS64" i="1"/>
  <c r="BU64" i="1"/>
  <c r="BK65" i="1"/>
  <c r="BL65" i="1"/>
  <c r="BM65" i="1"/>
  <c r="BN65" i="1"/>
  <c r="BO65" i="1"/>
  <c r="BP65" i="1"/>
  <c r="BQ65" i="1"/>
  <c r="BS65" i="1"/>
  <c r="BU65" i="1"/>
  <c r="BK66" i="1"/>
  <c r="BL66" i="1"/>
  <c r="BM66" i="1"/>
  <c r="BN66" i="1"/>
  <c r="BO66" i="1"/>
  <c r="BP66" i="1"/>
  <c r="BQ66" i="1"/>
  <c r="BS66" i="1"/>
  <c r="BU66" i="1"/>
  <c r="BK67" i="1"/>
  <c r="BL67" i="1"/>
  <c r="BM67" i="1"/>
  <c r="BN67" i="1"/>
  <c r="BO67" i="1"/>
  <c r="BP67" i="1"/>
  <c r="BQ67" i="1"/>
  <c r="BS67" i="1"/>
  <c r="BU67" i="1"/>
  <c r="BK68" i="1"/>
  <c r="BL68" i="1"/>
  <c r="BM68" i="1"/>
  <c r="BN68" i="1"/>
  <c r="BO68" i="1"/>
  <c r="BP68" i="1"/>
  <c r="BQ68" i="1"/>
  <c r="BS68" i="1"/>
  <c r="BU68" i="1"/>
  <c r="BK69" i="1"/>
  <c r="BL69" i="1"/>
  <c r="BM69" i="1"/>
  <c r="BN69" i="1"/>
  <c r="BO69" i="1"/>
  <c r="BP69" i="1"/>
  <c r="BQ69" i="1"/>
  <c r="BS69" i="1"/>
  <c r="BU69" i="1"/>
  <c r="BK70" i="1"/>
  <c r="BL70" i="1"/>
  <c r="BM70" i="1"/>
  <c r="BN70" i="1"/>
  <c r="BO70" i="1"/>
  <c r="BP70" i="1"/>
  <c r="BQ70" i="1"/>
  <c r="BS70" i="1"/>
  <c r="BU70" i="1"/>
  <c r="BK71" i="1"/>
  <c r="BL71" i="1"/>
  <c r="BM71" i="1"/>
  <c r="BN71" i="1"/>
  <c r="BO71" i="1"/>
  <c r="BP71" i="1"/>
  <c r="BQ71" i="1"/>
  <c r="BS71" i="1"/>
  <c r="BU71" i="1"/>
  <c r="BK72" i="1"/>
  <c r="BL72" i="1"/>
  <c r="BM72" i="1"/>
  <c r="BN72" i="1"/>
  <c r="BO72" i="1"/>
  <c r="BP72" i="1"/>
  <c r="BQ72" i="1"/>
  <c r="BS72" i="1"/>
  <c r="BU72" i="1"/>
  <c r="BK73" i="1"/>
  <c r="BL73" i="1"/>
  <c r="BM73" i="1"/>
  <c r="BN73" i="1"/>
  <c r="BO73" i="1"/>
  <c r="BP73" i="1"/>
  <c r="BQ73" i="1"/>
  <c r="BS73" i="1"/>
  <c r="BU73" i="1"/>
  <c r="BK74" i="1"/>
  <c r="BL74" i="1"/>
  <c r="BM74" i="1"/>
  <c r="BN74" i="1"/>
  <c r="BO74" i="1"/>
  <c r="BP74" i="1"/>
  <c r="BQ74" i="1"/>
  <c r="BS74" i="1"/>
  <c r="BU74" i="1"/>
  <c r="BK75" i="1"/>
  <c r="BL75" i="1"/>
  <c r="BM75" i="1"/>
  <c r="BN75" i="1"/>
  <c r="BO75" i="1"/>
  <c r="BP75" i="1"/>
  <c r="BQ75" i="1"/>
  <c r="BS75" i="1"/>
  <c r="BU75" i="1"/>
  <c r="BK76" i="1"/>
  <c r="BL76" i="1"/>
  <c r="BM76" i="1"/>
  <c r="BN76" i="1"/>
  <c r="BO76" i="1"/>
  <c r="BP76" i="1"/>
  <c r="BQ76" i="1"/>
  <c r="BS76" i="1"/>
  <c r="BU76" i="1"/>
  <c r="BK77" i="1"/>
  <c r="BL77" i="1"/>
  <c r="BM77" i="1"/>
  <c r="BN77" i="1"/>
  <c r="BO77" i="1"/>
  <c r="BP77" i="1"/>
  <c r="BQ77" i="1"/>
  <c r="BS77" i="1"/>
  <c r="BU77" i="1"/>
  <c r="BK78" i="1"/>
  <c r="BL78" i="1"/>
  <c r="BM78" i="1"/>
  <c r="BN78" i="1"/>
  <c r="BO78" i="1"/>
  <c r="BP78" i="1"/>
  <c r="BQ78" i="1"/>
  <c r="BS78" i="1"/>
  <c r="BU78" i="1"/>
  <c r="BK79" i="1"/>
  <c r="BL79" i="1"/>
  <c r="BM79" i="1"/>
  <c r="BN79" i="1"/>
  <c r="BO79" i="1"/>
  <c r="BP79" i="1"/>
  <c r="BQ79" i="1"/>
  <c r="BS79" i="1"/>
  <c r="BU79" i="1"/>
  <c r="BK80" i="1"/>
  <c r="BL80" i="1"/>
  <c r="BM80" i="1"/>
  <c r="BN80" i="1"/>
  <c r="BO80" i="1"/>
  <c r="BP80" i="1"/>
  <c r="BQ80" i="1"/>
  <c r="BS80" i="1"/>
  <c r="BU80" i="1"/>
  <c r="BK81" i="1"/>
  <c r="BL81" i="1"/>
  <c r="BM81" i="1"/>
  <c r="BN81" i="1"/>
  <c r="BO81" i="1"/>
  <c r="BP81" i="1"/>
  <c r="BQ81" i="1"/>
  <c r="BS81" i="1"/>
  <c r="BU81" i="1"/>
  <c r="BK82" i="1"/>
  <c r="BL82" i="1"/>
  <c r="BM82" i="1"/>
  <c r="BN82" i="1"/>
  <c r="BO82" i="1"/>
  <c r="BP82" i="1"/>
  <c r="BQ82" i="1"/>
  <c r="BS82" i="1"/>
  <c r="BU82" i="1"/>
  <c r="BK83" i="1"/>
  <c r="BL83" i="1"/>
  <c r="BM83" i="1"/>
  <c r="BN83" i="1"/>
  <c r="BO83" i="1"/>
  <c r="BP83" i="1"/>
  <c r="BQ83" i="1"/>
  <c r="BS83" i="1"/>
  <c r="BU83" i="1"/>
  <c r="BK84" i="1"/>
  <c r="BL84" i="1"/>
  <c r="BM84" i="1"/>
  <c r="BN84" i="1"/>
  <c r="BO84" i="1"/>
  <c r="BP84" i="1"/>
  <c r="BQ84" i="1"/>
  <c r="BS84" i="1"/>
  <c r="BU84" i="1"/>
  <c r="BK85" i="1"/>
  <c r="BL85" i="1"/>
  <c r="BM85" i="1"/>
  <c r="BN85" i="1"/>
  <c r="BO85" i="1"/>
  <c r="BP85" i="1"/>
  <c r="BQ85" i="1"/>
  <c r="BS85" i="1"/>
  <c r="BU85" i="1"/>
  <c r="BK86" i="1"/>
  <c r="BL86" i="1"/>
  <c r="BM86" i="1"/>
  <c r="BN86" i="1"/>
  <c r="BO86" i="1"/>
  <c r="BP86" i="1"/>
  <c r="BQ86" i="1"/>
  <c r="BS86" i="1"/>
  <c r="BU86" i="1"/>
  <c r="BK87" i="1"/>
  <c r="BL87" i="1"/>
  <c r="BM87" i="1"/>
  <c r="BN87" i="1"/>
  <c r="BO87" i="1"/>
  <c r="BP87" i="1"/>
  <c r="BQ87" i="1"/>
  <c r="BS87" i="1"/>
  <c r="BU87" i="1"/>
  <c r="BK88" i="1"/>
  <c r="BL88" i="1"/>
  <c r="BM88" i="1"/>
  <c r="BN88" i="1"/>
  <c r="BO88" i="1"/>
  <c r="BP88" i="1"/>
  <c r="BQ88" i="1"/>
  <c r="BS88" i="1"/>
  <c r="BU88" i="1"/>
  <c r="BK89" i="1"/>
  <c r="BL89" i="1"/>
  <c r="BM89" i="1"/>
  <c r="BN89" i="1"/>
  <c r="BO89" i="1"/>
  <c r="BP89" i="1"/>
  <c r="BQ89" i="1"/>
  <c r="BS89" i="1"/>
  <c r="BU89" i="1"/>
  <c r="BK90" i="1"/>
  <c r="BL90" i="1"/>
  <c r="BM90" i="1"/>
  <c r="BN90" i="1"/>
  <c r="BO90" i="1"/>
  <c r="BP90" i="1"/>
  <c r="BQ90" i="1"/>
  <c r="BS90" i="1"/>
  <c r="BU90" i="1"/>
  <c r="BK91" i="1"/>
  <c r="BL91" i="1"/>
  <c r="BM91" i="1"/>
  <c r="BN91" i="1"/>
  <c r="BO91" i="1"/>
  <c r="BP91" i="1"/>
  <c r="BQ91" i="1"/>
  <c r="BS91" i="1"/>
  <c r="BU91" i="1"/>
  <c r="BK92" i="1"/>
  <c r="BL92" i="1"/>
  <c r="BM92" i="1"/>
  <c r="BN92" i="1"/>
  <c r="BO92" i="1"/>
  <c r="BP92" i="1"/>
  <c r="BQ92" i="1"/>
  <c r="BS92" i="1"/>
  <c r="BU92" i="1"/>
  <c r="BK93" i="1"/>
  <c r="BL93" i="1"/>
  <c r="BM93" i="1"/>
  <c r="BN93" i="1"/>
  <c r="BO93" i="1"/>
  <c r="BP93" i="1"/>
  <c r="BQ93" i="1"/>
  <c r="BS93" i="1"/>
  <c r="BU93" i="1"/>
  <c r="BK94" i="1"/>
  <c r="BL94" i="1"/>
  <c r="BM94" i="1"/>
  <c r="BN94" i="1"/>
  <c r="BO94" i="1"/>
  <c r="BP94" i="1"/>
  <c r="BQ94" i="1"/>
  <c r="BS94" i="1"/>
  <c r="BU94" i="1"/>
  <c r="BK95" i="1"/>
  <c r="BL95" i="1"/>
  <c r="BM95" i="1"/>
  <c r="BN95" i="1"/>
  <c r="BO95" i="1"/>
  <c r="BP95" i="1"/>
  <c r="BQ95" i="1"/>
  <c r="BS95" i="1"/>
  <c r="BU95" i="1"/>
  <c r="BK96" i="1"/>
  <c r="BL96" i="1"/>
  <c r="BM96" i="1"/>
  <c r="BN96" i="1"/>
  <c r="BO96" i="1"/>
  <c r="BP96" i="1"/>
  <c r="BQ96" i="1"/>
  <c r="BS96" i="1"/>
  <c r="BU96" i="1"/>
  <c r="BK97" i="1"/>
  <c r="BL97" i="1"/>
  <c r="BM97" i="1"/>
  <c r="BN97" i="1"/>
  <c r="BO97" i="1"/>
  <c r="BP97" i="1"/>
  <c r="BQ97" i="1"/>
  <c r="BS97" i="1"/>
  <c r="BU97" i="1"/>
  <c r="BK98" i="1"/>
  <c r="BL98" i="1"/>
  <c r="BM98" i="1"/>
  <c r="BN98" i="1"/>
  <c r="BO98" i="1"/>
  <c r="BP98" i="1"/>
  <c r="BQ98" i="1"/>
  <c r="BS98" i="1"/>
  <c r="BU98" i="1"/>
  <c r="BK99" i="1"/>
  <c r="BL99" i="1"/>
  <c r="BM99" i="1"/>
  <c r="BN99" i="1"/>
  <c r="BO99" i="1"/>
  <c r="BP99" i="1"/>
  <c r="BQ99" i="1"/>
  <c r="BS99" i="1"/>
  <c r="BU99" i="1"/>
  <c r="BK100" i="1"/>
  <c r="BL100" i="1"/>
  <c r="BM100" i="1"/>
  <c r="BN100" i="1"/>
  <c r="BO100" i="1"/>
  <c r="BP100" i="1"/>
  <c r="BQ100" i="1"/>
  <c r="BS100" i="1"/>
  <c r="BU100" i="1"/>
  <c r="BK101" i="1"/>
  <c r="BL101" i="1"/>
  <c r="BM101" i="1"/>
  <c r="BN101" i="1"/>
  <c r="BO101" i="1"/>
  <c r="BP101" i="1"/>
  <c r="BQ101" i="1"/>
  <c r="BS101" i="1"/>
  <c r="BU101" i="1"/>
  <c r="BK102" i="1"/>
  <c r="BL102" i="1"/>
  <c r="BM102" i="1"/>
  <c r="BN102" i="1"/>
  <c r="BO102" i="1"/>
  <c r="BP102" i="1"/>
  <c r="BQ102" i="1"/>
  <c r="BS102" i="1"/>
  <c r="BU102" i="1"/>
  <c r="BK103" i="1"/>
  <c r="BL103" i="1"/>
  <c r="BM103" i="1"/>
  <c r="BN103" i="1"/>
  <c r="BO103" i="1"/>
  <c r="BP103" i="1"/>
  <c r="BQ103" i="1"/>
  <c r="BS103" i="1"/>
  <c r="BU103" i="1"/>
  <c r="BK104" i="1"/>
  <c r="BL104" i="1"/>
  <c r="BM104" i="1"/>
  <c r="BN104" i="1"/>
  <c r="BO104" i="1"/>
  <c r="BP104" i="1"/>
  <c r="BQ104" i="1"/>
  <c r="BS104" i="1"/>
  <c r="BU104" i="1"/>
  <c r="BK105" i="1"/>
  <c r="BL105" i="1"/>
  <c r="BM105" i="1"/>
  <c r="BN105" i="1"/>
  <c r="BO105" i="1"/>
  <c r="BP105" i="1"/>
  <c r="BQ105" i="1"/>
  <c r="BS105" i="1"/>
  <c r="BU105" i="1"/>
  <c r="BK106" i="1"/>
  <c r="BL106" i="1"/>
  <c r="BM106" i="1"/>
  <c r="BN106" i="1"/>
  <c r="BO106" i="1"/>
  <c r="BP106" i="1"/>
  <c r="BQ106" i="1"/>
  <c r="BS106" i="1"/>
  <c r="BU106" i="1"/>
  <c r="BK107" i="1"/>
  <c r="BL107" i="1"/>
  <c r="BM107" i="1"/>
  <c r="BN107" i="1"/>
  <c r="BO107" i="1"/>
  <c r="BP107" i="1"/>
  <c r="BQ107" i="1"/>
  <c r="BS107" i="1"/>
  <c r="BU107" i="1"/>
  <c r="BK108" i="1"/>
  <c r="BL108" i="1"/>
  <c r="BM108" i="1"/>
  <c r="BN108" i="1"/>
  <c r="BO108" i="1"/>
  <c r="BP108" i="1"/>
  <c r="BQ108" i="1"/>
  <c r="BS108" i="1"/>
  <c r="BU108" i="1"/>
  <c r="BK109" i="1"/>
  <c r="BL109" i="1"/>
  <c r="BM109" i="1"/>
  <c r="BN109" i="1"/>
  <c r="BO109" i="1"/>
  <c r="BP109" i="1"/>
  <c r="BQ109" i="1"/>
  <c r="BS109" i="1"/>
  <c r="BU109" i="1"/>
  <c r="BK110" i="1"/>
  <c r="BL110" i="1"/>
  <c r="BM110" i="1"/>
  <c r="BN110" i="1"/>
  <c r="BO110" i="1"/>
  <c r="BP110" i="1"/>
  <c r="BQ110" i="1"/>
  <c r="BS110" i="1"/>
  <c r="BU110" i="1"/>
  <c r="BK111" i="1"/>
  <c r="BL111" i="1"/>
  <c r="BM111" i="1"/>
  <c r="BN111" i="1"/>
  <c r="BO111" i="1"/>
  <c r="BP111" i="1"/>
  <c r="BQ111" i="1"/>
  <c r="BS111" i="1"/>
  <c r="BU111" i="1"/>
  <c r="BK112" i="1"/>
  <c r="BL112" i="1"/>
  <c r="BM112" i="1"/>
  <c r="BN112" i="1"/>
  <c r="BO112" i="1"/>
  <c r="BP112" i="1"/>
  <c r="BQ112" i="1"/>
  <c r="BS112" i="1"/>
  <c r="BU112" i="1"/>
  <c r="BK113" i="1"/>
  <c r="BL113" i="1"/>
  <c r="BM113" i="1"/>
  <c r="BN113" i="1"/>
  <c r="BO113" i="1"/>
  <c r="BP113" i="1"/>
  <c r="BQ113" i="1"/>
  <c r="BS113" i="1"/>
  <c r="BU113" i="1"/>
  <c r="BK114" i="1"/>
  <c r="BL114" i="1"/>
  <c r="BM114" i="1"/>
  <c r="BN114" i="1"/>
  <c r="BO114" i="1"/>
  <c r="BP114" i="1"/>
  <c r="BQ114" i="1"/>
  <c r="BS114" i="1"/>
  <c r="BU114" i="1"/>
  <c r="BK115" i="1"/>
  <c r="BL115" i="1"/>
  <c r="BM115" i="1"/>
  <c r="BN115" i="1"/>
  <c r="BO115" i="1"/>
  <c r="BP115" i="1"/>
  <c r="BQ115" i="1"/>
  <c r="BS115" i="1"/>
  <c r="BU115" i="1"/>
  <c r="BK116" i="1"/>
  <c r="BL116" i="1"/>
  <c r="BM116" i="1"/>
  <c r="BN116" i="1"/>
  <c r="BO116" i="1"/>
  <c r="BP116" i="1"/>
  <c r="BQ116" i="1"/>
  <c r="BS116" i="1"/>
  <c r="BU116" i="1"/>
  <c r="BK117" i="1"/>
  <c r="BL117" i="1"/>
  <c r="BM117" i="1"/>
  <c r="BN117" i="1"/>
  <c r="BO117" i="1"/>
  <c r="BP117" i="1"/>
  <c r="BQ117" i="1"/>
  <c r="BS117" i="1"/>
  <c r="BU117" i="1"/>
  <c r="BK118" i="1"/>
  <c r="BL118" i="1"/>
  <c r="BM118" i="1"/>
  <c r="BN118" i="1"/>
  <c r="BO118" i="1"/>
  <c r="BP118" i="1"/>
  <c r="BQ118" i="1"/>
  <c r="BS118" i="1"/>
  <c r="BU118" i="1"/>
  <c r="BK119" i="1"/>
  <c r="BL119" i="1"/>
  <c r="BM119" i="1"/>
  <c r="BN119" i="1"/>
  <c r="BO119" i="1"/>
  <c r="BP119" i="1"/>
  <c r="BQ119" i="1"/>
  <c r="BS119" i="1"/>
  <c r="BU119" i="1"/>
  <c r="BK120" i="1"/>
  <c r="BL120" i="1"/>
  <c r="BM120" i="1"/>
  <c r="BN120" i="1"/>
  <c r="BO120" i="1"/>
  <c r="BP120" i="1"/>
  <c r="BQ120" i="1"/>
  <c r="BS120" i="1"/>
  <c r="BU120" i="1"/>
  <c r="BK121" i="1"/>
  <c r="BL121" i="1"/>
  <c r="BM121" i="1"/>
  <c r="BN121" i="1"/>
  <c r="BO121" i="1"/>
  <c r="BP121" i="1"/>
  <c r="BQ121" i="1"/>
  <c r="BS121" i="1"/>
  <c r="BU121" i="1"/>
  <c r="BK122" i="1"/>
  <c r="BL122" i="1"/>
  <c r="BM122" i="1"/>
  <c r="BN122" i="1"/>
  <c r="BO122" i="1"/>
  <c r="BP122" i="1"/>
  <c r="BQ122" i="1"/>
  <c r="BS122" i="1"/>
  <c r="BU122" i="1"/>
  <c r="BK123" i="1"/>
  <c r="BL123" i="1"/>
  <c r="BM123" i="1"/>
  <c r="BN123" i="1"/>
  <c r="BO123" i="1"/>
  <c r="BP123" i="1"/>
  <c r="BQ123" i="1"/>
  <c r="BS123" i="1"/>
  <c r="BU123" i="1"/>
  <c r="BK124" i="1"/>
  <c r="BL124" i="1"/>
  <c r="BM124" i="1"/>
  <c r="BN124" i="1"/>
  <c r="BO124" i="1"/>
  <c r="BP124" i="1"/>
  <c r="BQ124" i="1"/>
  <c r="BS124" i="1"/>
  <c r="BU124" i="1"/>
  <c r="BK125" i="1"/>
  <c r="BL125" i="1"/>
  <c r="BM125" i="1"/>
  <c r="BN125" i="1"/>
  <c r="BO125" i="1"/>
  <c r="BP125" i="1"/>
  <c r="BQ125" i="1"/>
  <c r="BS125" i="1"/>
  <c r="BU125" i="1"/>
  <c r="BK126" i="1"/>
  <c r="BL126" i="1"/>
  <c r="BM126" i="1"/>
  <c r="BN126" i="1"/>
  <c r="BO126" i="1"/>
  <c r="BP126" i="1"/>
  <c r="BQ126" i="1"/>
  <c r="BS126" i="1"/>
  <c r="BU126" i="1"/>
  <c r="BK127" i="1"/>
  <c r="BL127" i="1"/>
  <c r="BM127" i="1"/>
  <c r="BN127" i="1"/>
  <c r="BO127" i="1"/>
  <c r="BP127" i="1"/>
  <c r="BQ127" i="1"/>
  <c r="BS127" i="1"/>
  <c r="BU127" i="1"/>
  <c r="BK128" i="1"/>
  <c r="BL128" i="1"/>
  <c r="BM128" i="1"/>
  <c r="BN128" i="1"/>
  <c r="BO128" i="1"/>
  <c r="BP128" i="1"/>
  <c r="BQ128" i="1"/>
  <c r="BS128" i="1"/>
  <c r="BU128" i="1"/>
  <c r="BK129" i="1"/>
  <c r="BL129" i="1"/>
  <c r="BM129" i="1"/>
  <c r="BN129" i="1"/>
  <c r="BO129" i="1"/>
  <c r="BP129" i="1"/>
  <c r="BQ129" i="1"/>
  <c r="BS129" i="1"/>
  <c r="BU129" i="1"/>
  <c r="BK130" i="1"/>
  <c r="BL130" i="1"/>
  <c r="BM130" i="1"/>
  <c r="BN130" i="1"/>
  <c r="BO130" i="1"/>
  <c r="BP130" i="1"/>
  <c r="BQ130" i="1"/>
  <c r="BS130" i="1"/>
  <c r="BU130" i="1"/>
  <c r="BK131" i="1"/>
  <c r="BL131" i="1"/>
  <c r="BM131" i="1"/>
  <c r="BN131" i="1"/>
  <c r="BO131" i="1"/>
  <c r="BP131" i="1"/>
  <c r="BQ131" i="1"/>
  <c r="BS131" i="1"/>
  <c r="BU131" i="1"/>
  <c r="BK132" i="1"/>
  <c r="BL132" i="1"/>
  <c r="BM132" i="1"/>
  <c r="BN132" i="1"/>
  <c r="BO132" i="1"/>
  <c r="BP132" i="1"/>
  <c r="BQ132" i="1"/>
  <c r="BS132" i="1"/>
  <c r="BU132" i="1"/>
  <c r="BK133" i="1"/>
  <c r="BL133" i="1"/>
  <c r="BM133" i="1"/>
  <c r="BN133" i="1"/>
  <c r="BO133" i="1"/>
  <c r="BP133" i="1"/>
  <c r="BQ133" i="1"/>
  <c r="BS133" i="1"/>
  <c r="BU133" i="1"/>
  <c r="BK134" i="1"/>
  <c r="BL134" i="1"/>
  <c r="BM134" i="1"/>
  <c r="BN134" i="1"/>
  <c r="BO134" i="1"/>
  <c r="BP134" i="1"/>
  <c r="BQ134" i="1"/>
  <c r="BS134" i="1"/>
  <c r="BU134" i="1"/>
  <c r="BK135" i="1"/>
  <c r="BL135" i="1"/>
  <c r="BM135" i="1"/>
  <c r="BN135" i="1"/>
  <c r="BO135" i="1"/>
  <c r="BP135" i="1"/>
  <c r="BQ135" i="1"/>
  <c r="BS135" i="1"/>
  <c r="BU135" i="1"/>
  <c r="BK136" i="1"/>
  <c r="BL136" i="1"/>
  <c r="BM136" i="1"/>
  <c r="BN136" i="1"/>
  <c r="BO136" i="1"/>
  <c r="BP136" i="1"/>
  <c r="BQ136" i="1"/>
  <c r="BS136" i="1"/>
  <c r="BU136" i="1"/>
  <c r="BK137" i="1"/>
  <c r="BL137" i="1"/>
  <c r="BM137" i="1"/>
  <c r="BN137" i="1"/>
  <c r="BO137" i="1"/>
  <c r="BP137" i="1"/>
  <c r="BQ137" i="1"/>
  <c r="BS137" i="1"/>
  <c r="BU137" i="1"/>
  <c r="BK138" i="1"/>
  <c r="BL138" i="1"/>
  <c r="BM138" i="1"/>
  <c r="BN138" i="1"/>
  <c r="BO138" i="1"/>
  <c r="BP138" i="1"/>
  <c r="BQ138" i="1"/>
  <c r="BS138" i="1"/>
  <c r="BU138" i="1"/>
  <c r="BK139" i="1"/>
  <c r="BL139" i="1"/>
  <c r="BM139" i="1"/>
  <c r="BN139" i="1"/>
  <c r="BO139" i="1"/>
  <c r="BP139" i="1"/>
  <c r="BQ139" i="1"/>
  <c r="BS139" i="1"/>
  <c r="BU139" i="1"/>
  <c r="BK140" i="1"/>
  <c r="BL140" i="1"/>
  <c r="BM140" i="1"/>
  <c r="BN140" i="1"/>
  <c r="BO140" i="1"/>
  <c r="BP140" i="1"/>
  <c r="BQ140" i="1"/>
  <c r="BS140" i="1"/>
  <c r="BU140" i="1"/>
  <c r="BK141" i="1"/>
  <c r="BL141" i="1"/>
  <c r="BM141" i="1"/>
  <c r="BN141" i="1"/>
  <c r="BO141" i="1"/>
  <c r="BP141" i="1"/>
  <c r="BQ141" i="1"/>
  <c r="BS141" i="1"/>
  <c r="BU141" i="1"/>
  <c r="BK142" i="1"/>
  <c r="BL142" i="1"/>
  <c r="BM142" i="1"/>
  <c r="BN142" i="1"/>
  <c r="BO142" i="1"/>
  <c r="BP142" i="1"/>
  <c r="BQ142" i="1"/>
  <c r="BS142" i="1"/>
  <c r="BU142" i="1"/>
  <c r="BK143" i="1"/>
  <c r="BL143" i="1"/>
  <c r="BM143" i="1"/>
  <c r="BN143" i="1"/>
  <c r="BO143" i="1"/>
  <c r="BP143" i="1"/>
  <c r="BQ143" i="1"/>
  <c r="BS143" i="1"/>
  <c r="BU143" i="1"/>
  <c r="BK144" i="1"/>
  <c r="BL144" i="1"/>
  <c r="BM144" i="1"/>
  <c r="BN144" i="1"/>
  <c r="BO144" i="1"/>
  <c r="BP144" i="1"/>
  <c r="BQ144" i="1"/>
  <c r="BS144" i="1"/>
  <c r="BU144" i="1"/>
  <c r="BK145" i="1"/>
  <c r="BL145" i="1"/>
  <c r="BM145" i="1"/>
  <c r="BN145" i="1"/>
  <c r="BO145" i="1"/>
  <c r="BP145" i="1"/>
  <c r="BQ145" i="1"/>
  <c r="BS145" i="1"/>
  <c r="BU145" i="1"/>
  <c r="BK146" i="1"/>
  <c r="BL146" i="1"/>
  <c r="BM146" i="1"/>
  <c r="BN146" i="1"/>
  <c r="BO146" i="1"/>
  <c r="BP146" i="1"/>
  <c r="BQ146" i="1"/>
  <c r="BS146" i="1"/>
  <c r="BU146" i="1"/>
  <c r="BK147" i="1"/>
  <c r="BL147" i="1"/>
  <c r="BM147" i="1"/>
  <c r="BN147" i="1"/>
  <c r="BO147" i="1"/>
  <c r="BP147" i="1"/>
  <c r="BQ147" i="1"/>
  <c r="BS147" i="1"/>
  <c r="BU147" i="1"/>
  <c r="BK148" i="1"/>
  <c r="BL148" i="1"/>
  <c r="BM148" i="1"/>
  <c r="BN148" i="1"/>
  <c r="BO148" i="1"/>
  <c r="BP148" i="1"/>
  <c r="BQ148" i="1"/>
  <c r="BS148" i="1"/>
  <c r="BU148" i="1"/>
  <c r="BK149" i="1"/>
  <c r="BL149" i="1"/>
  <c r="BM149" i="1"/>
  <c r="BN149" i="1"/>
  <c r="BO149" i="1"/>
  <c r="BP149" i="1"/>
  <c r="BQ149" i="1"/>
  <c r="BS149" i="1"/>
  <c r="BU149" i="1"/>
  <c r="BK150" i="1"/>
  <c r="BL150" i="1"/>
  <c r="BM150" i="1"/>
  <c r="BN150" i="1"/>
  <c r="BO150" i="1"/>
  <c r="BP150" i="1"/>
  <c r="BQ150" i="1"/>
  <c r="BS150" i="1"/>
  <c r="BU150" i="1"/>
  <c r="BK151" i="1"/>
  <c r="BL151" i="1"/>
  <c r="BM151" i="1"/>
  <c r="BN151" i="1"/>
  <c r="BO151" i="1"/>
  <c r="BP151" i="1"/>
  <c r="BQ151" i="1"/>
  <c r="BS151" i="1"/>
  <c r="BU151" i="1"/>
  <c r="BK152" i="1"/>
  <c r="BL152" i="1"/>
  <c r="BM152" i="1"/>
  <c r="BN152" i="1"/>
  <c r="BO152" i="1"/>
  <c r="BP152" i="1"/>
  <c r="BQ152" i="1"/>
  <c r="BS152" i="1"/>
  <c r="BU152" i="1"/>
  <c r="BK153" i="1"/>
  <c r="BL153" i="1"/>
  <c r="BM153" i="1"/>
  <c r="BN153" i="1"/>
  <c r="BO153" i="1"/>
  <c r="BP153" i="1"/>
  <c r="BQ153" i="1"/>
  <c r="BS153" i="1"/>
  <c r="BU153" i="1"/>
  <c r="BK154" i="1"/>
  <c r="BL154" i="1"/>
  <c r="BM154" i="1"/>
  <c r="BN154" i="1"/>
  <c r="BO154" i="1"/>
  <c r="BP154" i="1"/>
  <c r="BQ154" i="1"/>
  <c r="BS154" i="1"/>
  <c r="BU154" i="1"/>
  <c r="BK155" i="1"/>
  <c r="BL155" i="1"/>
  <c r="BM155" i="1"/>
  <c r="BN155" i="1"/>
  <c r="BO155" i="1"/>
  <c r="BP155" i="1"/>
  <c r="BQ155" i="1"/>
  <c r="BS155" i="1"/>
  <c r="BU155" i="1"/>
  <c r="BK156" i="1"/>
  <c r="BL156" i="1"/>
  <c r="BM156" i="1"/>
  <c r="BN156" i="1"/>
  <c r="BO156" i="1"/>
  <c r="BP156" i="1"/>
  <c r="BQ156" i="1"/>
  <c r="BS156" i="1"/>
  <c r="BU156" i="1"/>
  <c r="BK157" i="1"/>
  <c r="BL157" i="1"/>
  <c r="BM157" i="1"/>
  <c r="BN157" i="1"/>
  <c r="BO157" i="1"/>
  <c r="BP157" i="1"/>
  <c r="BQ157" i="1"/>
  <c r="BS157" i="1"/>
  <c r="BU157" i="1"/>
  <c r="BK158" i="1"/>
  <c r="BL158" i="1"/>
  <c r="BM158" i="1"/>
  <c r="BN158" i="1"/>
  <c r="BO158" i="1"/>
  <c r="BP158" i="1"/>
  <c r="BQ158" i="1"/>
  <c r="BS158" i="1"/>
  <c r="BU158" i="1"/>
  <c r="BK159" i="1"/>
  <c r="BL159" i="1"/>
  <c r="BM159" i="1"/>
  <c r="BN159" i="1"/>
  <c r="BO159" i="1"/>
  <c r="BP159" i="1"/>
  <c r="BQ159" i="1"/>
  <c r="BS159" i="1"/>
  <c r="BU159" i="1"/>
  <c r="BK160" i="1"/>
  <c r="BL160" i="1"/>
  <c r="BM160" i="1"/>
  <c r="BN160" i="1"/>
  <c r="BO160" i="1"/>
  <c r="BP160" i="1"/>
  <c r="BQ160" i="1"/>
  <c r="BS160" i="1"/>
  <c r="BU160" i="1"/>
  <c r="BK161" i="1"/>
  <c r="BL161" i="1"/>
  <c r="BM161" i="1"/>
  <c r="BN161" i="1"/>
  <c r="BO161" i="1"/>
  <c r="BP161" i="1"/>
  <c r="BQ161" i="1"/>
  <c r="BS161" i="1"/>
  <c r="BU161" i="1"/>
  <c r="BK162" i="1"/>
  <c r="BL162" i="1"/>
  <c r="BM162" i="1"/>
  <c r="BN162" i="1"/>
  <c r="BO162" i="1"/>
  <c r="BP162" i="1"/>
  <c r="BQ162" i="1"/>
  <c r="BS162" i="1"/>
  <c r="BU162" i="1"/>
  <c r="BK163" i="1"/>
  <c r="BL163" i="1"/>
  <c r="BM163" i="1"/>
  <c r="BN163" i="1"/>
  <c r="BO163" i="1"/>
  <c r="BP163" i="1"/>
  <c r="BQ163" i="1"/>
  <c r="BS163" i="1"/>
  <c r="BU16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1" i="1"/>
  <c r="BJ112" i="1"/>
  <c r="BJ113" i="1"/>
  <c r="BJ114" i="1"/>
  <c r="BJ115" i="1"/>
  <c r="BJ116" i="1"/>
  <c r="BJ117" i="1"/>
  <c r="BJ118" i="1"/>
  <c r="BJ119" i="1"/>
  <c r="BJ120" i="1"/>
  <c r="BJ121" i="1"/>
  <c r="BJ122" i="1"/>
  <c r="BJ123" i="1"/>
  <c r="BJ124" i="1"/>
  <c r="BJ125" i="1"/>
  <c r="BJ126" i="1"/>
  <c r="BJ127" i="1"/>
  <c r="BJ128" i="1"/>
  <c r="BJ129" i="1"/>
  <c r="BJ130" i="1"/>
  <c r="BJ131" i="1"/>
  <c r="BJ132" i="1"/>
  <c r="BJ133" i="1"/>
  <c r="BJ134" i="1"/>
  <c r="BJ135" i="1"/>
  <c r="BJ136" i="1"/>
  <c r="BJ137" i="1"/>
  <c r="BJ138" i="1"/>
  <c r="BJ139" i="1"/>
  <c r="BJ140" i="1"/>
  <c r="BJ141" i="1"/>
  <c r="BJ142" i="1"/>
  <c r="BJ143" i="1"/>
  <c r="BJ144" i="1"/>
  <c r="BJ145" i="1"/>
  <c r="BJ146" i="1"/>
  <c r="BJ147" i="1"/>
  <c r="BJ148" i="1"/>
  <c r="BJ149" i="1"/>
  <c r="BJ150" i="1"/>
  <c r="BJ151" i="1"/>
  <c r="BJ152" i="1"/>
  <c r="BJ153" i="1"/>
  <c r="BJ154" i="1"/>
  <c r="BJ155" i="1"/>
  <c r="BJ156" i="1"/>
  <c r="BJ157" i="1"/>
  <c r="BJ158" i="1"/>
  <c r="BJ159" i="1"/>
  <c r="BJ160" i="1"/>
  <c r="BJ161" i="1"/>
  <c r="BJ162" i="1"/>
  <c r="BJ163" i="1"/>
  <c r="AR17" i="1"/>
  <c r="CV17" i="1" s="1"/>
  <c r="AS17" i="1"/>
  <c r="CW17" i="1" s="1"/>
  <c r="AT17" i="1"/>
  <c r="CX17" i="1"/>
  <c r="AU17" i="1"/>
  <c r="CY17" i="1" s="1"/>
  <c r="AR18" i="1"/>
  <c r="CV18" i="1" s="1"/>
  <c r="AS18" i="1"/>
  <c r="CW18" i="1"/>
  <c r="AT18" i="1"/>
  <c r="CX18" i="1" s="1"/>
  <c r="AU18" i="1"/>
  <c r="CY18" i="1" s="1"/>
  <c r="AR19" i="1"/>
  <c r="CV19" i="1" s="1"/>
  <c r="AS19" i="1"/>
  <c r="CW19" i="1"/>
  <c r="AT19" i="1"/>
  <c r="CX19" i="1"/>
  <c r="AU19" i="1"/>
  <c r="CY19" i="1" s="1"/>
  <c r="AR20" i="1"/>
  <c r="CV20" i="1" s="1"/>
  <c r="AS20" i="1"/>
  <c r="CW20" i="1"/>
  <c r="AT20" i="1"/>
  <c r="CX20" i="1" s="1"/>
  <c r="AU20" i="1"/>
  <c r="CY20" i="1" s="1"/>
  <c r="AR21" i="1"/>
  <c r="CV21" i="1" s="1"/>
  <c r="AS21" i="1"/>
  <c r="CW21" i="1" s="1"/>
  <c r="AT21" i="1"/>
  <c r="CX21" i="1" s="1"/>
  <c r="AU21" i="1"/>
  <c r="CY21" i="1" s="1"/>
  <c r="AR22" i="1"/>
  <c r="CV22" i="1" s="1"/>
  <c r="AS22" i="1"/>
  <c r="CW22" i="1"/>
  <c r="AT22" i="1"/>
  <c r="CX22" i="1" s="1"/>
  <c r="AU22" i="1"/>
  <c r="CY22" i="1" s="1"/>
  <c r="AR23" i="1"/>
  <c r="CV23" i="1" s="1"/>
  <c r="AS23" i="1"/>
  <c r="CW23" i="1" s="1"/>
  <c r="AT23" i="1"/>
  <c r="CX23" i="1" s="1"/>
  <c r="AU23" i="1"/>
  <c r="CY23" i="1" s="1"/>
  <c r="AR24" i="1"/>
  <c r="CV24" i="1" s="1"/>
  <c r="AS24" i="1"/>
  <c r="CW24" i="1" s="1"/>
  <c r="AT24" i="1"/>
  <c r="CX24" i="1"/>
  <c r="AU24" i="1"/>
  <c r="CY24" i="1" s="1"/>
  <c r="AR25" i="1"/>
  <c r="CV25" i="1" s="1"/>
  <c r="AS25" i="1"/>
  <c r="CW25" i="1" s="1"/>
  <c r="AT25" i="1"/>
  <c r="CX25" i="1" s="1"/>
  <c r="AU25" i="1"/>
  <c r="CY25" i="1" s="1"/>
  <c r="AR26" i="1"/>
  <c r="CV26" i="1" s="1"/>
  <c r="AS26" i="1"/>
  <c r="CW26" i="1" s="1"/>
  <c r="AT26" i="1"/>
  <c r="CX26" i="1" s="1"/>
  <c r="AU26" i="1"/>
  <c r="CY26" i="1" s="1"/>
  <c r="AR27" i="1"/>
  <c r="CV27" i="1" s="1"/>
  <c r="AS27" i="1"/>
  <c r="CW27" i="1" s="1"/>
  <c r="AT27" i="1"/>
  <c r="CX27" i="1"/>
  <c r="AU27" i="1"/>
  <c r="CY27" i="1" s="1"/>
  <c r="AR28" i="1"/>
  <c r="CV28" i="1" s="1"/>
  <c r="AS28" i="1"/>
  <c r="CW28" i="1" s="1"/>
  <c r="AT28" i="1"/>
  <c r="CX28" i="1"/>
  <c r="AU28" i="1"/>
  <c r="CY28" i="1" s="1"/>
  <c r="AR29" i="1"/>
  <c r="CV29" i="1" s="1"/>
  <c r="AS29" i="1"/>
  <c r="CW29" i="1" s="1"/>
  <c r="AT29" i="1"/>
  <c r="CX29" i="1" s="1"/>
  <c r="AU29" i="1"/>
  <c r="CY29" i="1" s="1"/>
  <c r="AR30" i="1"/>
  <c r="CV30" i="1" s="1"/>
  <c r="AS30" i="1"/>
  <c r="CW30" i="1"/>
  <c r="AT30" i="1"/>
  <c r="CX30" i="1" s="1"/>
  <c r="AU30" i="1"/>
  <c r="CY30" i="1" s="1"/>
  <c r="AR31" i="1"/>
  <c r="CV31" i="1" s="1"/>
  <c r="AS31" i="1"/>
  <c r="CW31" i="1" s="1"/>
  <c r="AT31" i="1"/>
  <c r="CX31" i="1" s="1"/>
  <c r="AU31" i="1"/>
  <c r="CY31" i="1" s="1"/>
  <c r="AR32" i="1"/>
  <c r="CV32" i="1" s="1"/>
  <c r="AS32" i="1"/>
  <c r="CW32" i="1" s="1"/>
  <c r="AT32" i="1"/>
  <c r="CX32" i="1" s="1"/>
  <c r="AU32" i="1"/>
  <c r="CY32" i="1" s="1"/>
  <c r="AR33" i="1"/>
  <c r="CV33" i="1" s="1"/>
  <c r="AS33" i="1"/>
  <c r="CW33" i="1" s="1"/>
  <c r="AT33" i="1"/>
  <c r="CX33" i="1" s="1"/>
  <c r="AU33" i="1"/>
  <c r="CY33" i="1" s="1"/>
  <c r="AR34" i="1"/>
  <c r="CV34" i="1" s="1"/>
  <c r="AS34" i="1"/>
  <c r="CW34" i="1" s="1"/>
  <c r="AT34" i="1"/>
  <c r="CX34" i="1" s="1"/>
  <c r="AU34" i="1"/>
  <c r="CY34" i="1" s="1"/>
  <c r="AR35" i="1"/>
  <c r="CV35" i="1" s="1"/>
  <c r="AS35" i="1"/>
  <c r="CW35" i="1"/>
  <c r="AT35" i="1"/>
  <c r="CX35" i="1" s="1"/>
  <c r="AU35" i="1"/>
  <c r="CY35" i="1" s="1"/>
  <c r="AR36" i="1"/>
  <c r="CV36" i="1" s="1"/>
  <c r="AS36" i="1"/>
  <c r="CW36" i="1" s="1"/>
  <c r="AT36" i="1"/>
  <c r="CX36" i="1" s="1"/>
  <c r="AU36" i="1"/>
  <c r="CY36" i="1" s="1"/>
  <c r="AR37" i="1"/>
  <c r="CV37" i="1" s="1"/>
  <c r="AS37" i="1"/>
  <c r="CW37" i="1" s="1"/>
  <c r="AT37" i="1"/>
  <c r="CX37" i="1"/>
  <c r="AU37" i="1"/>
  <c r="CY37" i="1" s="1"/>
  <c r="AR38" i="1"/>
  <c r="CV38" i="1" s="1"/>
  <c r="AS38" i="1"/>
  <c r="CW38" i="1" s="1"/>
  <c r="AT38" i="1"/>
  <c r="CX38" i="1" s="1"/>
  <c r="AU38" i="1"/>
  <c r="CY38" i="1" s="1"/>
  <c r="AR39" i="1"/>
  <c r="CV39" i="1" s="1"/>
  <c r="AS39" i="1"/>
  <c r="CW39" i="1"/>
  <c r="AT39" i="1"/>
  <c r="CX39" i="1" s="1"/>
  <c r="AU39" i="1"/>
  <c r="CY39" i="1" s="1"/>
  <c r="AR40" i="1"/>
  <c r="CV40" i="1" s="1"/>
  <c r="AS40" i="1"/>
  <c r="CW40" i="1" s="1"/>
  <c r="AT40" i="1"/>
  <c r="CX40" i="1" s="1"/>
  <c r="AU40" i="1"/>
  <c r="CY40" i="1" s="1"/>
  <c r="AR41" i="1"/>
  <c r="CV41" i="1" s="1"/>
  <c r="AS41" i="1"/>
  <c r="CW41" i="1" s="1"/>
  <c r="AT41" i="1"/>
  <c r="CX41" i="1"/>
  <c r="AU41" i="1"/>
  <c r="CY41" i="1" s="1"/>
  <c r="AR42" i="1"/>
  <c r="CV42" i="1" s="1"/>
  <c r="AS42" i="1"/>
  <c r="CW42" i="1"/>
  <c r="AT42" i="1"/>
  <c r="CX42" i="1" s="1"/>
  <c r="AU42" i="1"/>
  <c r="CY42" i="1" s="1"/>
  <c r="AR43" i="1"/>
  <c r="CV43" i="1" s="1"/>
  <c r="AS43" i="1"/>
  <c r="CW43" i="1"/>
  <c r="AT43" i="1"/>
  <c r="CX43" i="1" s="1"/>
  <c r="AU43" i="1"/>
  <c r="CY43" i="1" s="1"/>
  <c r="AR44" i="1"/>
  <c r="CV44" i="1" s="1"/>
  <c r="AS44" i="1"/>
  <c r="CW44" i="1"/>
  <c r="AT44" i="1"/>
  <c r="CX44" i="1" s="1"/>
  <c r="AU44" i="1"/>
  <c r="CY44" i="1" s="1"/>
  <c r="AR45" i="1"/>
  <c r="CV45" i="1" s="1"/>
  <c r="AS45" i="1"/>
  <c r="CW45" i="1" s="1"/>
  <c r="AT45" i="1"/>
  <c r="CX45" i="1" s="1"/>
  <c r="AU45" i="1"/>
  <c r="CY45" i="1" s="1"/>
  <c r="AR46" i="1"/>
  <c r="CV46" i="1" s="1"/>
  <c r="AS46" i="1"/>
  <c r="CW46" i="1" s="1"/>
  <c r="AT46" i="1"/>
  <c r="CX46" i="1" s="1"/>
  <c r="AU46" i="1"/>
  <c r="CY46" i="1" s="1"/>
  <c r="AR47" i="1"/>
  <c r="CV47" i="1" s="1"/>
  <c r="AS47" i="1"/>
  <c r="CW47" i="1" s="1"/>
  <c r="AT47" i="1"/>
  <c r="CX47" i="1"/>
  <c r="AU47" i="1"/>
  <c r="CY47" i="1" s="1"/>
  <c r="AR48" i="1"/>
  <c r="CV48" i="1" s="1"/>
  <c r="AS48" i="1"/>
  <c r="CW48" i="1" s="1"/>
  <c r="AT48" i="1"/>
  <c r="CX48" i="1" s="1"/>
  <c r="AU48" i="1"/>
  <c r="CY48" i="1" s="1"/>
  <c r="AR49" i="1"/>
  <c r="CV49" i="1" s="1"/>
  <c r="AS49" i="1"/>
  <c r="CW49" i="1" s="1"/>
  <c r="AT49" i="1"/>
  <c r="CX49" i="1" s="1"/>
  <c r="AU49" i="1"/>
  <c r="CY49" i="1" s="1"/>
  <c r="AR50" i="1"/>
  <c r="CV50" i="1" s="1"/>
  <c r="AS50" i="1"/>
  <c r="CW50" i="1" s="1"/>
  <c r="AT50" i="1"/>
  <c r="CX50" i="1" s="1"/>
  <c r="AU50" i="1"/>
  <c r="CY50" i="1" s="1"/>
  <c r="AR51" i="1"/>
  <c r="CV51" i="1" s="1"/>
  <c r="AS51" i="1"/>
  <c r="CW51" i="1"/>
  <c r="AT51" i="1"/>
  <c r="CX51" i="1" s="1"/>
  <c r="AU51" i="1"/>
  <c r="CY51" i="1" s="1"/>
  <c r="AR52" i="1"/>
  <c r="CV52" i="1" s="1"/>
  <c r="AS52" i="1"/>
  <c r="CW52" i="1" s="1"/>
  <c r="AT52" i="1"/>
  <c r="CX52" i="1" s="1"/>
  <c r="AU52" i="1"/>
  <c r="CY52" i="1" s="1"/>
  <c r="AR53" i="1"/>
  <c r="CV53" i="1" s="1"/>
  <c r="AS53" i="1"/>
  <c r="CW53" i="1" s="1"/>
  <c r="AT53" i="1"/>
  <c r="CX53" i="1"/>
  <c r="AU53" i="1"/>
  <c r="CY53" i="1" s="1"/>
  <c r="AR54" i="1"/>
  <c r="CV54" i="1" s="1"/>
  <c r="AS54" i="1"/>
  <c r="CW54" i="1" s="1"/>
  <c r="AT54" i="1"/>
  <c r="CX54" i="1" s="1"/>
  <c r="AU54" i="1"/>
  <c r="CY54" i="1" s="1"/>
  <c r="AR55" i="1"/>
  <c r="CV55" i="1" s="1"/>
  <c r="AS55" i="1"/>
  <c r="CW55" i="1"/>
  <c r="AT55" i="1"/>
  <c r="CX55" i="1" s="1"/>
  <c r="AU55" i="1"/>
  <c r="CY55" i="1" s="1"/>
  <c r="AR56" i="1"/>
  <c r="CV56" i="1" s="1"/>
  <c r="AS56" i="1"/>
  <c r="CW56" i="1" s="1"/>
  <c r="AT56" i="1"/>
  <c r="CX56" i="1" s="1"/>
  <c r="AU56" i="1"/>
  <c r="CY56" i="1"/>
  <c r="AR57" i="1"/>
  <c r="CV57" i="1" s="1"/>
  <c r="AS57" i="1"/>
  <c r="CW57" i="1"/>
  <c r="AT57" i="1"/>
  <c r="CX57" i="1" s="1"/>
  <c r="AU57" i="1"/>
  <c r="CY57" i="1"/>
  <c r="AR58" i="1"/>
  <c r="CV58" i="1" s="1"/>
  <c r="AS58" i="1"/>
  <c r="CW58" i="1" s="1"/>
  <c r="AT58" i="1"/>
  <c r="CX58" i="1" s="1"/>
  <c r="AU58" i="1"/>
  <c r="CY58" i="1" s="1"/>
  <c r="AR59" i="1"/>
  <c r="CV59" i="1" s="1"/>
  <c r="AS59" i="1"/>
  <c r="CW59" i="1" s="1"/>
  <c r="AT59" i="1"/>
  <c r="CX59" i="1"/>
  <c r="AU59" i="1"/>
  <c r="CY59" i="1" s="1"/>
  <c r="AR60" i="1"/>
  <c r="CV60" i="1" s="1"/>
  <c r="AS60" i="1"/>
  <c r="CW60" i="1" s="1"/>
  <c r="AT60" i="1"/>
  <c r="CX60" i="1" s="1"/>
  <c r="AU60" i="1"/>
  <c r="CY60" i="1"/>
  <c r="AR61" i="1"/>
  <c r="CV61" i="1" s="1"/>
  <c r="AS61" i="1"/>
  <c r="CW61" i="1" s="1"/>
  <c r="AT61" i="1"/>
  <c r="CX61" i="1"/>
  <c r="AU61" i="1"/>
  <c r="CY61" i="1" s="1"/>
  <c r="AR62" i="1"/>
  <c r="CV62" i="1" s="1"/>
  <c r="AS62" i="1"/>
  <c r="CW62" i="1"/>
  <c r="AT62" i="1"/>
  <c r="CX62" i="1" s="1"/>
  <c r="AU62" i="1"/>
  <c r="CY62" i="1" s="1"/>
  <c r="AR63" i="1"/>
  <c r="CV63" i="1" s="1"/>
  <c r="AS63" i="1"/>
  <c r="CW63" i="1"/>
  <c r="AT63" i="1"/>
  <c r="CX63" i="1" s="1"/>
  <c r="AU63" i="1"/>
  <c r="CY63" i="1"/>
  <c r="AR64" i="1"/>
  <c r="CV64" i="1" s="1"/>
  <c r="AS64" i="1"/>
  <c r="CW64" i="1" s="1"/>
  <c r="AT64" i="1"/>
  <c r="CX64" i="1"/>
  <c r="AU64" i="1"/>
  <c r="CY64" i="1" s="1"/>
  <c r="AR65" i="1"/>
  <c r="CV65" i="1" s="1"/>
  <c r="AS65" i="1"/>
  <c r="CW65" i="1" s="1"/>
  <c r="AT65" i="1"/>
  <c r="CX65" i="1" s="1"/>
  <c r="AU65" i="1"/>
  <c r="CY65" i="1"/>
  <c r="AR66" i="1"/>
  <c r="CV66" i="1" s="1"/>
  <c r="AS66" i="1"/>
  <c r="CW66" i="1"/>
  <c r="AT66" i="1"/>
  <c r="CX66" i="1" s="1"/>
  <c r="AU66" i="1"/>
  <c r="CY66" i="1"/>
  <c r="AR67" i="1"/>
  <c r="CV67" i="1" s="1"/>
  <c r="AS67" i="1"/>
  <c r="CW67" i="1" s="1"/>
  <c r="AT67" i="1"/>
  <c r="CX67" i="1" s="1"/>
  <c r="AU67" i="1"/>
  <c r="CY67" i="1" s="1"/>
  <c r="AR68" i="1"/>
  <c r="CV68" i="1" s="1"/>
  <c r="AS68" i="1"/>
  <c r="CW68" i="1" s="1"/>
  <c r="AT68" i="1"/>
  <c r="CX68" i="1"/>
  <c r="AU68" i="1"/>
  <c r="CY68" i="1" s="1"/>
  <c r="AR69" i="1"/>
  <c r="CV69" i="1" s="1"/>
  <c r="AS69" i="1"/>
  <c r="CW69" i="1" s="1"/>
  <c r="AT69" i="1"/>
  <c r="CX69" i="1" s="1"/>
  <c r="AU69" i="1"/>
  <c r="CY69" i="1" s="1"/>
  <c r="AR70" i="1"/>
  <c r="CV70" i="1" s="1"/>
  <c r="AS70" i="1"/>
  <c r="CW70" i="1" s="1"/>
  <c r="AT70" i="1"/>
  <c r="CX70" i="1"/>
  <c r="AU70" i="1"/>
  <c r="CY70" i="1" s="1"/>
  <c r="AR71" i="1"/>
  <c r="CV71" i="1" s="1"/>
  <c r="AS71" i="1"/>
  <c r="CW71" i="1" s="1"/>
  <c r="AT71" i="1"/>
  <c r="CX71" i="1" s="1"/>
  <c r="AU71" i="1"/>
  <c r="CY71" i="1" s="1"/>
  <c r="AR72" i="1"/>
  <c r="CV72" i="1" s="1"/>
  <c r="AS72" i="1"/>
  <c r="CW72" i="1" s="1"/>
  <c r="AT72" i="1"/>
  <c r="CX72" i="1" s="1"/>
  <c r="AU72" i="1"/>
  <c r="CY72" i="1" s="1"/>
  <c r="AR73" i="1"/>
  <c r="CV73" i="1" s="1"/>
  <c r="AS73" i="1"/>
  <c r="CW73" i="1" s="1"/>
  <c r="AT73" i="1"/>
  <c r="CX73" i="1" s="1"/>
  <c r="AU73" i="1"/>
  <c r="CY73" i="1" s="1"/>
  <c r="AR74" i="1"/>
  <c r="CV74" i="1" s="1"/>
  <c r="AS74" i="1"/>
  <c r="CW74" i="1"/>
  <c r="AT74" i="1"/>
  <c r="CX74" i="1" s="1"/>
  <c r="AU74" i="1"/>
  <c r="CY74" i="1"/>
  <c r="AR75" i="1"/>
  <c r="CV75" i="1" s="1"/>
  <c r="AS75" i="1"/>
  <c r="CW75" i="1" s="1"/>
  <c r="AT75" i="1"/>
  <c r="CX75" i="1" s="1"/>
  <c r="AU75" i="1"/>
  <c r="CY75" i="1"/>
  <c r="AR76" i="1"/>
  <c r="CV76" i="1" s="1"/>
  <c r="AS76" i="1"/>
  <c r="CW76" i="1" s="1"/>
  <c r="AT76" i="1"/>
  <c r="CX76" i="1" s="1"/>
  <c r="AU76" i="1"/>
  <c r="CY76" i="1" s="1"/>
  <c r="AR77" i="1"/>
  <c r="CV77" i="1" s="1"/>
  <c r="AS77" i="1"/>
  <c r="CW77" i="1" s="1"/>
  <c r="AT77" i="1"/>
  <c r="CX77" i="1" s="1"/>
  <c r="AU77" i="1"/>
  <c r="CY77" i="1"/>
  <c r="AR78" i="1"/>
  <c r="CV78" i="1" s="1"/>
  <c r="AS78" i="1"/>
  <c r="CW78" i="1" s="1"/>
  <c r="AT78" i="1"/>
  <c r="CX78" i="1"/>
  <c r="AU78" i="1"/>
  <c r="CY78" i="1" s="1"/>
  <c r="AR79" i="1"/>
  <c r="CV79" i="1" s="1"/>
  <c r="AS79" i="1"/>
  <c r="CW79" i="1" s="1"/>
  <c r="AT79" i="1"/>
  <c r="CX79" i="1"/>
  <c r="AU79" i="1"/>
  <c r="CY79" i="1" s="1"/>
  <c r="AR80" i="1"/>
  <c r="CV80" i="1" s="1"/>
  <c r="AS80" i="1"/>
  <c r="CW80" i="1" s="1"/>
  <c r="AT80" i="1"/>
  <c r="CX80" i="1" s="1"/>
  <c r="AU80" i="1"/>
  <c r="CY80" i="1" s="1"/>
  <c r="AR81" i="1"/>
  <c r="CV81" i="1" s="1"/>
  <c r="AS81" i="1"/>
  <c r="CW81" i="1" s="1"/>
  <c r="AT81" i="1"/>
  <c r="CX81" i="1"/>
  <c r="AU81" i="1"/>
  <c r="CY81" i="1" s="1"/>
  <c r="AR82" i="1"/>
  <c r="CV82" i="1" s="1"/>
  <c r="AS82" i="1"/>
  <c r="CW82" i="1"/>
  <c r="AT82" i="1"/>
  <c r="CX82" i="1" s="1"/>
  <c r="AU82" i="1"/>
  <c r="CY82" i="1"/>
  <c r="AR83" i="1"/>
  <c r="CV83" i="1" s="1"/>
  <c r="AS83" i="1"/>
  <c r="CW83" i="1"/>
  <c r="AT83" i="1"/>
  <c r="CX83" i="1" s="1"/>
  <c r="AU83" i="1"/>
  <c r="CY83" i="1" s="1"/>
  <c r="AR84" i="1"/>
  <c r="CV84" i="1" s="1"/>
  <c r="AS84" i="1"/>
  <c r="CW84" i="1" s="1"/>
  <c r="AT84" i="1"/>
  <c r="CX84" i="1" s="1"/>
  <c r="AU84" i="1"/>
  <c r="CY84" i="1" s="1"/>
  <c r="AR85" i="1"/>
  <c r="CV85" i="1" s="1"/>
  <c r="AS85" i="1"/>
  <c r="CW85" i="1" s="1"/>
  <c r="AT85" i="1"/>
  <c r="CX85" i="1" s="1"/>
  <c r="AU85" i="1"/>
  <c r="CY85" i="1" s="1"/>
  <c r="AR86" i="1"/>
  <c r="CV86" i="1" s="1"/>
  <c r="AS86" i="1"/>
  <c r="CW86" i="1" s="1"/>
  <c r="AT86" i="1"/>
  <c r="CX86" i="1"/>
  <c r="AU86" i="1"/>
  <c r="CY86" i="1" s="1"/>
  <c r="AR87" i="1"/>
  <c r="CV87" i="1" s="1"/>
  <c r="AS87" i="1"/>
  <c r="CW87" i="1" s="1"/>
  <c r="AT87" i="1"/>
  <c r="CX87" i="1" s="1"/>
  <c r="AU87" i="1"/>
  <c r="CY87" i="1" s="1"/>
  <c r="AR88" i="1"/>
  <c r="CV88" i="1" s="1"/>
  <c r="AS88" i="1"/>
  <c r="CW88" i="1" s="1"/>
  <c r="AT88" i="1"/>
  <c r="CX88" i="1" s="1"/>
  <c r="AU88" i="1"/>
  <c r="CY88" i="1"/>
  <c r="AR89" i="1"/>
  <c r="CV89" i="1" s="1"/>
  <c r="AS89" i="1"/>
  <c r="CW89" i="1" s="1"/>
  <c r="AT89" i="1"/>
  <c r="CX89" i="1" s="1"/>
  <c r="AU89" i="1"/>
  <c r="CY89" i="1" s="1"/>
  <c r="AR90" i="1"/>
  <c r="CV90" i="1" s="1"/>
  <c r="AS90" i="1"/>
  <c r="CW90" i="1"/>
  <c r="AT90" i="1"/>
  <c r="CX90" i="1" s="1"/>
  <c r="AU90" i="1"/>
  <c r="CY90" i="1"/>
  <c r="AR91" i="1"/>
  <c r="CV91" i="1" s="1"/>
  <c r="AS91" i="1"/>
  <c r="CW91" i="1" s="1"/>
  <c r="AT91" i="1"/>
  <c r="CX91" i="1" s="1"/>
  <c r="AU91" i="1"/>
  <c r="CY91" i="1" s="1"/>
  <c r="AR92" i="1"/>
  <c r="CV92" i="1" s="1"/>
  <c r="AS92" i="1"/>
  <c r="CW92" i="1" s="1"/>
  <c r="AT92" i="1"/>
  <c r="CX92" i="1"/>
  <c r="AU92" i="1"/>
  <c r="CY92" i="1" s="1"/>
  <c r="AR93" i="1"/>
  <c r="CV93" i="1" s="1"/>
  <c r="AS93" i="1"/>
  <c r="CW93" i="1" s="1"/>
  <c r="AT93" i="1"/>
  <c r="CX93" i="1" s="1"/>
  <c r="AU93" i="1"/>
  <c r="CY93" i="1" s="1"/>
  <c r="AR94" i="1"/>
  <c r="CV94" i="1" s="1"/>
  <c r="AS94" i="1"/>
  <c r="CW94" i="1" s="1"/>
  <c r="AT94" i="1"/>
  <c r="CX94" i="1"/>
  <c r="AU94" i="1"/>
  <c r="CY94" i="1" s="1"/>
  <c r="AR95" i="1"/>
  <c r="CV95" i="1" s="1"/>
  <c r="AS95" i="1"/>
  <c r="CW95" i="1" s="1"/>
  <c r="AT95" i="1"/>
  <c r="CX95" i="1" s="1"/>
  <c r="AU95" i="1"/>
  <c r="CY95" i="1" s="1"/>
  <c r="AR96" i="1"/>
  <c r="CV96" i="1" s="1"/>
  <c r="AS96" i="1"/>
  <c r="CW96" i="1" s="1"/>
  <c r="AT96" i="1"/>
  <c r="CX96" i="1" s="1"/>
  <c r="AU96" i="1"/>
  <c r="CY96" i="1" s="1"/>
  <c r="AR97" i="1"/>
  <c r="CV97" i="1" s="1"/>
  <c r="AS97" i="1"/>
  <c r="CW97" i="1" s="1"/>
  <c r="AT97" i="1"/>
  <c r="CX97" i="1"/>
  <c r="AU97" i="1"/>
  <c r="CY97" i="1" s="1"/>
  <c r="AR98" i="1"/>
  <c r="CV98" i="1" s="1"/>
  <c r="AS98" i="1"/>
  <c r="CW98" i="1" s="1"/>
  <c r="AT98" i="1"/>
  <c r="CX98" i="1" s="1"/>
  <c r="AU98" i="1"/>
  <c r="CY98" i="1"/>
  <c r="AR99" i="1"/>
  <c r="CV99" i="1" s="1"/>
  <c r="AS99" i="1"/>
  <c r="CW99" i="1" s="1"/>
  <c r="AT99" i="1"/>
  <c r="CX99" i="1" s="1"/>
  <c r="AU99" i="1"/>
  <c r="CY99" i="1"/>
  <c r="AR100" i="1"/>
  <c r="CV100" i="1" s="1"/>
  <c r="AS100" i="1"/>
  <c r="CW100" i="1" s="1"/>
  <c r="AT100" i="1"/>
  <c r="CX100" i="1" s="1"/>
  <c r="AU100" i="1"/>
  <c r="CY100" i="1" s="1"/>
  <c r="AR101" i="1"/>
  <c r="CV101" i="1" s="1"/>
  <c r="AS101" i="1"/>
  <c r="CW101" i="1" s="1"/>
  <c r="AT101" i="1"/>
  <c r="CX101" i="1" s="1"/>
  <c r="AU101" i="1"/>
  <c r="CY101" i="1"/>
  <c r="AR102" i="1"/>
  <c r="CV102" i="1" s="1"/>
  <c r="AS102" i="1"/>
  <c r="CW102" i="1" s="1"/>
  <c r="AT102" i="1"/>
  <c r="CX102" i="1" s="1"/>
  <c r="AU102" i="1"/>
  <c r="CY102" i="1" s="1"/>
  <c r="AR103" i="1"/>
  <c r="CV103" i="1" s="1"/>
  <c r="AS103" i="1"/>
  <c r="CW103" i="1"/>
  <c r="AT103" i="1"/>
  <c r="CX103" i="1" s="1"/>
  <c r="AU103" i="1"/>
  <c r="CY103" i="1"/>
  <c r="AR104" i="1"/>
  <c r="CV104" i="1" s="1"/>
  <c r="AS104" i="1"/>
  <c r="CW104" i="1" s="1"/>
  <c r="AT104" i="1"/>
  <c r="CX104" i="1" s="1"/>
  <c r="AU104" i="1"/>
  <c r="CY104" i="1" s="1"/>
  <c r="AR105" i="1"/>
  <c r="CV105" i="1" s="1"/>
  <c r="AS105" i="1"/>
  <c r="CW105" i="1"/>
  <c r="AT105" i="1"/>
  <c r="CX105" i="1" s="1"/>
  <c r="AU105" i="1"/>
  <c r="CY105" i="1"/>
  <c r="AR106" i="1"/>
  <c r="CV106" i="1" s="1"/>
  <c r="AS106" i="1"/>
  <c r="CW106" i="1" s="1"/>
  <c r="AT106" i="1"/>
  <c r="CX106" i="1" s="1"/>
  <c r="AU106" i="1"/>
  <c r="CY106" i="1" s="1"/>
  <c r="AR107" i="1"/>
  <c r="CV107" i="1" s="1"/>
  <c r="AS107" i="1"/>
  <c r="CW107" i="1" s="1"/>
  <c r="AT107" i="1"/>
  <c r="CX107" i="1" s="1"/>
  <c r="AU107" i="1"/>
  <c r="CY107" i="1"/>
  <c r="AR108" i="1"/>
  <c r="CV108" i="1" s="1"/>
  <c r="AS108" i="1"/>
  <c r="CW108" i="1" s="1"/>
  <c r="AT108" i="1"/>
  <c r="CX108" i="1"/>
  <c r="AU108" i="1"/>
  <c r="CY108" i="1" s="1"/>
  <c r="AR109" i="1"/>
  <c r="CV109" i="1" s="1"/>
  <c r="AS109" i="1"/>
  <c r="CW109" i="1" s="1"/>
  <c r="AT109" i="1"/>
  <c r="CX109" i="1" s="1"/>
  <c r="AU109" i="1"/>
  <c r="CY109" i="1"/>
  <c r="AR110" i="1"/>
  <c r="CV110" i="1" s="1"/>
  <c r="AS110" i="1"/>
  <c r="CW110" i="1" s="1"/>
  <c r="AT110" i="1"/>
  <c r="CX110" i="1" s="1"/>
  <c r="AU110" i="1"/>
  <c r="CY110" i="1" s="1"/>
  <c r="AR111" i="1"/>
  <c r="CV111" i="1" s="1"/>
  <c r="AS111" i="1"/>
  <c r="CW111" i="1" s="1"/>
  <c r="AT111" i="1"/>
  <c r="CX111" i="1" s="1"/>
  <c r="AU111" i="1"/>
  <c r="CY111" i="1"/>
  <c r="AR112" i="1"/>
  <c r="CV112" i="1" s="1"/>
  <c r="AS112" i="1"/>
  <c r="CW112" i="1" s="1"/>
  <c r="AT112" i="1"/>
  <c r="CX112" i="1"/>
  <c r="AU112" i="1"/>
  <c r="CY112" i="1" s="1"/>
  <c r="AR113" i="1"/>
  <c r="CV113" i="1" s="1"/>
  <c r="AS113" i="1"/>
  <c r="CW113" i="1" s="1"/>
  <c r="AT113" i="1"/>
  <c r="CX113" i="1"/>
  <c r="AU113" i="1"/>
  <c r="CY113" i="1" s="1"/>
  <c r="AR114" i="1"/>
  <c r="CV114" i="1" s="1"/>
  <c r="AS114" i="1"/>
  <c r="CW114" i="1"/>
  <c r="AT114" i="1"/>
  <c r="CX114" i="1" s="1"/>
  <c r="AU114" i="1"/>
  <c r="CY114" i="1" s="1"/>
  <c r="AR115" i="1"/>
  <c r="CV115" i="1" s="1"/>
  <c r="AS115" i="1"/>
  <c r="CW115" i="1" s="1"/>
  <c r="AT115" i="1"/>
  <c r="CX115" i="1" s="1"/>
  <c r="AU115" i="1"/>
  <c r="CY115" i="1" s="1"/>
  <c r="AR116" i="1"/>
  <c r="CV116" i="1" s="1"/>
  <c r="AS116" i="1"/>
  <c r="CW116" i="1" s="1"/>
  <c r="AT116" i="1"/>
  <c r="CX116" i="1" s="1"/>
  <c r="AU116" i="1"/>
  <c r="CY116" i="1" s="1"/>
  <c r="AR117" i="1"/>
  <c r="CV117" i="1" s="1"/>
  <c r="AS117" i="1"/>
  <c r="CW117" i="1" s="1"/>
  <c r="AT117" i="1"/>
  <c r="CX117" i="1"/>
  <c r="AU117" i="1"/>
  <c r="CY117" i="1" s="1"/>
  <c r="AR118" i="1"/>
  <c r="CV118" i="1" s="1"/>
  <c r="AS118" i="1"/>
  <c r="CW118" i="1"/>
  <c r="AT118" i="1"/>
  <c r="CX118" i="1" s="1"/>
  <c r="AU118" i="1"/>
  <c r="CY118" i="1" s="1"/>
  <c r="AR119" i="1"/>
  <c r="CV119" i="1" s="1"/>
  <c r="AS119" i="1"/>
  <c r="CW119" i="1" s="1"/>
  <c r="AT119" i="1"/>
  <c r="CX119" i="1" s="1"/>
  <c r="AU119" i="1"/>
  <c r="CY119" i="1" s="1"/>
  <c r="AR120" i="1"/>
  <c r="CV120" i="1" s="1"/>
  <c r="AS120" i="1"/>
  <c r="CW120" i="1"/>
  <c r="AT120" i="1"/>
  <c r="CX120" i="1" s="1"/>
  <c r="AU120" i="1"/>
  <c r="CY120" i="1"/>
  <c r="AR121" i="1"/>
  <c r="CV121" i="1" s="1"/>
  <c r="AS121" i="1"/>
  <c r="CW121" i="1"/>
  <c r="AT121" i="1"/>
  <c r="CX121" i="1" s="1"/>
  <c r="AU121" i="1"/>
  <c r="CY121" i="1" s="1"/>
  <c r="AR122" i="1"/>
  <c r="CV122" i="1" s="1"/>
  <c r="AS122" i="1"/>
  <c r="CW122" i="1" s="1"/>
  <c r="AT122" i="1"/>
  <c r="CX122" i="1" s="1"/>
  <c r="AU122" i="1"/>
  <c r="CY122" i="1" s="1"/>
  <c r="AR123" i="1"/>
  <c r="CV123" i="1" s="1"/>
  <c r="AS123" i="1"/>
  <c r="CW123" i="1"/>
  <c r="AT123" i="1"/>
  <c r="CX123" i="1" s="1"/>
  <c r="AU123" i="1"/>
  <c r="CY123" i="1"/>
  <c r="AR124" i="1"/>
  <c r="CV124" i="1" s="1"/>
  <c r="AS124" i="1"/>
  <c r="CW124" i="1" s="1"/>
  <c r="AT124" i="1"/>
  <c r="CX124" i="1"/>
  <c r="AU124" i="1"/>
  <c r="CY124" i="1" s="1"/>
  <c r="AR125" i="1"/>
  <c r="CV125" i="1" s="1"/>
  <c r="AS125" i="1"/>
  <c r="CW125" i="1" s="1"/>
  <c r="AT125" i="1"/>
  <c r="CX125" i="1" s="1"/>
  <c r="AU125" i="1"/>
  <c r="CY125" i="1"/>
  <c r="AR126" i="1"/>
  <c r="CV126" i="1" s="1"/>
  <c r="AS126" i="1"/>
  <c r="CW126" i="1" s="1"/>
  <c r="AT126" i="1"/>
  <c r="CX126" i="1" s="1"/>
  <c r="AU126" i="1"/>
  <c r="CY126" i="1" s="1"/>
  <c r="AR127" i="1"/>
  <c r="CV127" i="1" s="1"/>
  <c r="AS127" i="1"/>
  <c r="CW127" i="1" s="1"/>
  <c r="AT127" i="1"/>
  <c r="CX127" i="1" s="1"/>
  <c r="AU127" i="1"/>
  <c r="CY127" i="1" s="1"/>
  <c r="AR128" i="1"/>
  <c r="CV128" i="1" s="1"/>
  <c r="AS128" i="1"/>
  <c r="CW128" i="1" s="1"/>
  <c r="AT128" i="1"/>
  <c r="CX128" i="1" s="1"/>
  <c r="AU128" i="1"/>
  <c r="CY128" i="1" s="1"/>
  <c r="AR129" i="1"/>
  <c r="CV129" i="1" s="1"/>
  <c r="AS129" i="1"/>
  <c r="CW129" i="1" s="1"/>
  <c r="AT129" i="1"/>
  <c r="CX129" i="1" s="1"/>
  <c r="AU129" i="1"/>
  <c r="CY129" i="1" s="1"/>
  <c r="AR130" i="1"/>
  <c r="CV130" i="1" s="1"/>
  <c r="AS130" i="1"/>
  <c r="CW130" i="1" s="1"/>
  <c r="AT130" i="1"/>
  <c r="CX130" i="1"/>
  <c r="AU130" i="1"/>
  <c r="CY130" i="1" s="1"/>
  <c r="AR131" i="1"/>
  <c r="CV131" i="1" s="1"/>
  <c r="AS131" i="1"/>
  <c r="CW131" i="1" s="1"/>
  <c r="AT131" i="1"/>
  <c r="CX131" i="1" s="1"/>
  <c r="AU131" i="1"/>
  <c r="CY131" i="1"/>
  <c r="AR132" i="1"/>
  <c r="CV132" i="1" s="1"/>
  <c r="AS132" i="1"/>
  <c r="CW132" i="1" s="1"/>
  <c r="AT132" i="1"/>
  <c r="CX132" i="1"/>
  <c r="AU132" i="1"/>
  <c r="CY132" i="1" s="1"/>
  <c r="AR133" i="1"/>
  <c r="CV133" i="1" s="1"/>
  <c r="AS133" i="1"/>
  <c r="CW133" i="1" s="1"/>
  <c r="AT133" i="1"/>
  <c r="CX133" i="1" s="1"/>
  <c r="AU133" i="1"/>
  <c r="CY133" i="1"/>
  <c r="AR134" i="1"/>
  <c r="CV134" i="1" s="1"/>
  <c r="AS134" i="1"/>
  <c r="CW134" i="1" s="1"/>
  <c r="AT134" i="1"/>
  <c r="CX134" i="1" s="1"/>
  <c r="AU134" i="1"/>
  <c r="CY134" i="1" s="1"/>
  <c r="AR135" i="1"/>
  <c r="CV135" i="1" s="1"/>
  <c r="AS135" i="1"/>
  <c r="CW135" i="1" s="1"/>
  <c r="AT135" i="1"/>
  <c r="CX135" i="1" s="1"/>
  <c r="AU135" i="1"/>
  <c r="CY135" i="1"/>
  <c r="AR136" i="1"/>
  <c r="CV136" i="1" s="1"/>
  <c r="AS136" i="1"/>
  <c r="CW136" i="1" s="1"/>
  <c r="AT136" i="1"/>
  <c r="CX136" i="1" s="1"/>
  <c r="AU136" i="1"/>
  <c r="CY136" i="1"/>
  <c r="AR137" i="1"/>
  <c r="CV137" i="1" s="1"/>
  <c r="AS137" i="1"/>
  <c r="CW137" i="1" s="1"/>
  <c r="AT137" i="1"/>
  <c r="CX137" i="1" s="1"/>
  <c r="AU137" i="1"/>
  <c r="CY137" i="1" s="1"/>
  <c r="AR138" i="1"/>
  <c r="CV138" i="1" s="1"/>
  <c r="AS138" i="1"/>
  <c r="CW138" i="1"/>
  <c r="AT138" i="1"/>
  <c r="CX138" i="1" s="1"/>
  <c r="AU138" i="1"/>
  <c r="CY138" i="1"/>
  <c r="AR139" i="1"/>
  <c r="CV139" i="1" s="1"/>
  <c r="AS139" i="1"/>
  <c r="CW139" i="1" s="1"/>
  <c r="AT139" i="1"/>
  <c r="CX139" i="1" s="1"/>
  <c r="AU139" i="1"/>
  <c r="CY139" i="1" s="1"/>
  <c r="AR140" i="1"/>
  <c r="CV140" i="1" s="1"/>
  <c r="AS140" i="1"/>
  <c r="CW140" i="1" s="1"/>
  <c r="AT140" i="1"/>
  <c r="CX140" i="1"/>
  <c r="AU140" i="1"/>
  <c r="CY140" i="1" s="1"/>
  <c r="AR141" i="1"/>
  <c r="CV141" i="1" s="1"/>
  <c r="AS141" i="1"/>
  <c r="CW141" i="1" s="1"/>
  <c r="AT141" i="1"/>
  <c r="CX141" i="1" s="1"/>
  <c r="AU141" i="1"/>
  <c r="CY141" i="1" s="1"/>
  <c r="AR142" i="1"/>
  <c r="CV142" i="1" s="1"/>
  <c r="AS142" i="1"/>
  <c r="CW142" i="1" s="1"/>
  <c r="AT142" i="1"/>
  <c r="CX142" i="1" s="1"/>
  <c r="AU142" i="1"/>
  <c r="CY142" i="1" s="1"/>
  <c r="AR143" i="1"/>
  <c r="CV143" i="1" s="1"/>
  <c r="AS143" i="1"/>
  <c r="CW143" i="1" s="1"/>
  <c r="AT143" i="1"/>
  <c r="CX143" i="1" s="1"/>
  <c r="AU143" i="1"/>
  <c r="CY143" i="1" s="1"/>
  <c r="AR144" i="1"/>
  <c r="CV144" i="1" s="1"/>
  <c r="AS144" i="1"/>
  <c r="CW144" i="1" s="1"/>
  <c r="AT144" i="1"/>
  <c r="CX144" i="1" s="1"/>
  <c r="AU144" i="1"/>
  <c r="CY144" i="1"/>
  <c r="AR145" i="1"/>
  <c r="CV145" i="1" s="1"/>
  <c r="AS145" i="1"/>
  <c r="CW145" i="1" s="1"/>
  <c r="AT145" i="1"/>
  <c r="CX145" i="1"/>
  <c r="AU145" i="1"/>
  <c r="CY145" i="1" s="1"/>
  <c r="AR146" i="1"/>
  <c r="CV146" i="1" s="1"/>
  <c r="AS146" i="1"/>
  <c r="CW146" i="1" s="1"/>
  <c r="AT146" i="1"/>
  <c r="CX146" i="1"/>
  <c r="AU146" i="1"/>
  <c r="CY146" i="1" s="1"/>
  <c r="AR147" i="1"/>
  <c r="CV147" i="1" s="1"/>
  <c r="AS147" i="1"/>
  <c r="CW147" i="1"/>
  <c r="AT147" i="1"/>
  <c r="CX147" i="1" s="1"/>
  <c r="AU147" i="1"/>
  <c r="CY147" i="1" s="1"/>
  <c r="AR148" i="1"/>
  <c r="CV148" i="1" s="1"/>
  <c r="AS148" i="1"/>
  <c r="CW148" i="1" s="1"/>
  <c r="AT148" i="1"/>
  <c r="CX148" i="1"/>
  <c r="AU148" i="1"/>
  <c r="CY148" i="1" s="1"/>
  <c r="AR149" i="1"/>
  <c r="CV149" i="1" s="1"/>
  <c r="AS149" i="1"/>
  <c r="CW149" i="1" s="1"/>
  <c r="AT149" i="1"/>
  <c r="CX149" i="1" s="1"/>
  <c r="AU149" i="1"/>
  <c r="CY149" i="1" s="1"/>
  <c r="AR150" i="1"/>
  <c r="CV150" i="1" s="1"/>
  <c r="AS150" i="1"/>
  <c r="CW150" i="1" s="1"/>
  <c r="AT150" i="1"/>
  <c r="CX150" i="1" s="1"/>
  <c r="AU150" i="1"/>
  <c r="CY150" i="1" s="1"/>
  <c r="AR151" i="1"/>
  <c r="CV151" i="1" s="1"/>
  <c r="AS151" i="1"/>
  <c r="CW151" i="1" s="1"/>
  <c r="AT151" i="1"/>
  <c r="CX151" i="1" s="1"/>
  <c r="AU151" i="1"/>
  <c r="CY151" i="1" s="1"/>
  <c r="AR152" i="1"/>
  <c r="CV152" i="1" s="1"/>
  <c r="AS152" i="1"/>
  <c r="CW152" i="1" s="1"/>
  <c r="AT152" i="1"/>
  <c r="CX152" i="1"/>
  <c r="AU152" i="1"/>
  <c r="CY152" i="1"/>
  <c r="AR153" i="1"/>
  <c r="CV153" i="1" s="1"/>
  <c r="AS153" i="1"/>
  <c r="CW153" i="1" s="1"/>
  <c r="AT153" i="1"/>
  <c r="CX153" i="1" s="1"/>
  <c r="AU153" i="1"/>
  <c r="CY153" i="1"/>
  <c r="AR154" i="1"/>
  <c r="CV154" i="1" s="1"/>
  <c r="AS154" i="1"/>
  <c r="CW154" i="1"/>
  <c r="AT154" i="1"/>
  <c r="CX154" i="1" s="1"/>
  <c r="AU154" i="1"/>
  <c r="CY154" i="1" s="1"/>
  <c r="AR155" i="1"/>
  <c r="CV155" i="1" s="1"/>
  <c r="AS155" i="1"/>
  <c r="CW155" i="1" s="1"/>
  <c r="AT155" i="1"/>
  <c r="CX155" i="1"/>
  <c r="AU155" i="1"/>
  <c r="CY155" i="1" s="1"/>
  <c r="AR156" i="1"/>
  <c r="CV156" i="1" s="1"/>
  <c r="AS156" i="1"/>
  <c r="CW156" i="1" s="1"/>
  <c r="AT156" i="1"/>
  <c r="CX156" i="1"/>
  <c r="AU156" i="1"/>
  <c r="CY156" i="1" s="1"/>
  <c r="AR157" i="1"/>
  <c r="CV157" i="1" s="1"/>
  <c r="AS157" i="1"/>
  <c r="CW157" i="1" s="1"/>
  <c r="AT157" i="1"/>
  <c r="CX157" i="1"/>
  <c r="AU157" i="1"/>
  <c r="CY157" i="1" s="1"/>
  <c r="AR158" i="1"/>
  <c r="CV158" i="1" s="1"/>
  <c r="AS158" i="1"/>
  <c r="CW158" i="1" s="1"/>
  <c r="AT158" i="1"/>
  <c r="CX158" i="1" s="1"/>
  <c r="AU158" i="1"/>
  <c r="CY158" i="1" s="1"/>
  <c r="AR159" i="1"/>
  <c r="CV159" i="1" s="1"/>
  <c r="AS159" i="1"/>
  <c r="CW159" i="1" s="1"/>
  <c r="AT159" i="1"/>
  <c r="CX159" i="1" s="1"/>
  <c r="AU159" i="1"/>
  <c r="CY159" i="1" s="1"/>
  <c r="AR160" i="1"/>
  <c r="CV160" i="1" s="1"/>
  <c r="AS160" i="1"/>
  <c r="CW160" i="1"/>
  <c r="AT160" i="1"/>
  <c r="CX160" i="1" s="1"/>
  <c r="AU160" i="1"/>
  <c r="CY160" i="1" s="1"/>
  <c r="AR161" i="1"/>
  <c r="CV161" i="1" s="1"/>
  <c r="AS161" i="1"/>
  <c r="CW161" i="1" s="1"/>
  <c r="AT161" i="1"/>
  <c r="CX161" i="1" s="1"/>
  <c r="AU161" i="1"/>
  <c r="CY161" i="1" s="1"/>
  <c r="AR162" i="1"/>
  <c r="CV162" i="1" s="1"/>
  <c r="AS162" i="1"/>
  <c r="CW162" i="1"/>
  <c r="AT162" i="1"/>
  <c r="CX162" i="1"/>
  <c r="AU162" i="1"/>
  <c r="CY162" i="1" s="1"/>
  <c r="AR163" i="1"/>
  <c r="CV163" i="1" s="1"/>
  <c r="AS163" i="1"/>
  <c r="CW163" i="1" s="1"/>
  <c r="AT163" i="1"/>
  <c r="CX163" i="1" s="1"/>
  <c r="AU163" i="1"/>
  <c r="CY163" i="1" s="1"/>
  <c r="AU16" i="1"/>
  <c r="CY16" i="1" s="1"/>
  <c r="AT16" i="1"/>
  <c r="CX16" i="1" s="1"/>
  <c r="AS16" i="1"/>
  <c r="CW16" i="1"/>
  <c r="AR16" i="1"/>
  <c r="CV16" i="1" s="1"/>
  <c r="C23" i="6"/>
  <c r="AQ128" i="1" s="1"/>
  <c r="CU128" i="1" s="1"/>
  <c r="C22" i="6"/>
  <c r="C21" i="6"/>
  <c r="AO44" i="1" s="1"/>
  <c r="CS44" i="1" s="1"/>
  <c r="C20" i="6"/>
  <c r="AN145" i="1"/>
  <c r="CR145" i="1" s="1"/>
  <c r="C19" i="6"/>
  <c r="AM110" i="1" s="1"/>
  <c r="CQ110" i="1" s="1"/>
  <c r="C18" i="6"/>
  <c r="C17" i="6"/>
  <c r="AK106" i="1"/>
  <c r="CO106" i="1" s="1"/>
  <c r="C16" i="6"/>
  <c r="AJ198" i="1"/>
  <c r="CN198" i="1" s="1"/>
  <c r="C15" i="6"/>
  <c r="C14" i="6"/>
  <c r="AH210" i="1" s="1"/>
  <c r="CL210" i="1" s="1"/>
  <c r="AU15" i="1"/>
  <c r="CY15" i="1" s="1"/>
  <c r="AT15" i="1"/>
  <c r="CX15" i="1" s="1"/>
  <c r="AS15" i="1"/>
  <c r="CW15" i="1" s="1"/>
  <c r="AR15" i="1"/>
  <c r="CV15" i="1" s="1"/>
  <c r="AF17" i="1"/>
  <c r="CJ17" i="1" s="1"/>
  <c r="AF18" i="1"/>
  <c r="CJ18" i="1" s="1"/>
  <c r="AF19" i="1"/>
  <c r="CJ19" i="1" s="1"/>
  <c r="AF20" i="1"/>
  <c r="CJ20" i="1"/>
  <c r="AF21" i="1"/>
  <c r="CJ21" i="1" s="1"/>
  <c r="AF22" i="1"/>
  <c r="CJ22" i="1" s="1"/>
  <c r="AF23" i="1"/>
  <c r="CJ23" i="1" s="1"/>
  <c r="AF24" i="1"/>
  <c r="CJ24" i="1"/>
  <c r="AF25" i="1"/>
  <c r="CJ25" i="1" s="1"/>
  <c r="AF26" i="1"/>
  <c r="CJ26" i="1" s="1"/>
  <c r="AF27" i="1"/>
  <c r="CJ27" i="1" s="1"/>
  <c r="AF28" i="1"/>
  <c r="CJ28" i="1"/>
  <c r="AF29" i="1"/>
  <c r="CJ29" i="1" s="1"/>
  <c r="AF30" i="1"/>
  <c r="CJ30" i="1" s="1"/>
  <c r="AF31" i="1"/>
  <c r="CJ31" i="1" s="1"/>
  <c r="AF32" i="1"/>
  <c r="CJ32" i="1"/>
  <c r="AF33" i="1"/>
  <c r="CJ33" i="1" s="1"/>
  <c r="AF34" i="1"/>
  <c r="CJ34" i="1"/>
  <c r="AF35" i="1"/>
  <c r="CJ35" i="1" s="1"/>
  <c r="AF36" i="1"/>
  <c r="CJ36" i="1"/>
  <c r="AF37" i="1"/>
  <c r="CJ37" i="1" s="1"/>
  <c r="AF38" i="1"/>
  <c r="CJ38" i="1" s="1"/>
  <c r="AF39" i="1"/>
  <c r="CJ39" i="1" s="1"/>
  <c r="AF40" i="1"/>
  <c r="CJ40" i="1"/>
  <c r="AF41" i="1"/>
  <c r="CJ41" i="1" s="1"/>
  <c r="AF42" i="1"/>
  <c r="CJ42" i="1" s="1"/>
  <c r="AF43" i="1"/>
  <c r="CJ43" i="1" s="1"/>
  <c r="AF44" i="1"/>
  <c r="CJ44" i="1"/>
  <c r="AF45" i="1"/>
  <c r="CJ45" i="1" s="1"/>
  <c r="AF46" i="1"/>
  <c r="CJ46" i="1" s="1"/>
  <c r="AF47" i="1"/>
  <c r="CJ47" i="1" s="1"/>
  <c r="AF48" i="1"/>
  <c r="CJ48" i="1" s="1"/>
  <c r="AF49" i="1"/>
  <c r="CJ49" i="1" s="1"/>
  <c r="AF50" i="1"/>
  <c r="CJ50" i="1" s="1"/>
  <c r="AF51" i="1"/>
  <c r="CJ51" i="1" s="1"/>
  <c r="AF52" i="1"/>
  <c r="CJ52" i="1" s="1"/>
  <c r="AF53" i="1"/>
  <c r="CJ53" i="1" s="1"/>
  <c r="AF54" i="1"/>
  <c r="CJ54" i="1" s="1"/>
  <c r="AF55" i="1"/>
  <c r="CJ55" i="1"/>
  <c r="AF56" i="1"/>
  <c r="CJ56" i="1" s="1"/>
  <c r="AF57" i="1"/>
  <c r="CJ57" i="1" s="1"/>
  <c r="AF58" i="1"/>
  <c r="CJ58" i="1" s="1"/>
  <c r="AF59" i="1"/>
  <c r="CJ59" i="1"/>
  <c r="AF60" i="1"/>
  <c r="CJ60" i="1" s="1"/>
  <c r="AF61" i="1"/>
  <c r="CJ61" i="1" s="1"/>
  <c r="AF62" i="1"/>
  <c r="CJ62" i="1" s="1"/>
  <c r="AF63" i="1"/>
  <c r="CJ63" i="1"/>
  <c r="AF64" i="1"/>
  <c r="CJ64" i="1" s="1"/>
  <c r="AF65" i="1"/>
  <c r="CJ65" i="1" s="1"/>
  <c r="AF66" i="1"/>
  <c r="CJ66" i="1" s="1"/>
  <c r="AF67" i="1"/>
  <c r="CJ67" i="1" s="1"/>
  <c r="AF68" i="1"/>
  <c r="CJ68" i="1" s="1"/>
  <c r="AF69" i="1"/>
  <c r="CJ69" i="1" s="1"/>
  <c r="AF70" i="1"/>
  <c r="CJ70" i="1" s="1"/>
  <c r="AF71" i="1"/>
  <c r="CJ71" i="1" s="1"/>
  <c r="AF72" i="1"/>
  <c r="CJ72" i="1" s="1"/>
  <c r="AF73" i="1"/>
  <c r="CJ73" i="1" s="1"/>
  <c r="AF74" i="1"/>
  <c r="CJ74" i="1" s="1"/>
  <c r="AF75" i="1"/>
  <c r="CJ75" i="1"/>
  <c r="AF76" i="1"/>
  <c r="CJ76" i="1" s="1"/>
  <c r="AF77" i="1"/>
  <c r="CJ77" i="1" s="1"/>
  <c r="AF78" i="1"/>
  <c r="CJ78" i="1" s="1"/>
  <c r="AF79" i="1"/>
  <c r="CJ79" i="1" s="1"/>
  <c r="AF80" i="1"/>
  <c r="CJ80" i="1" s="1"/>
  <c r="AF81" i="1"/>
  <c r="CJ81" i="1" s="1"/>
  <c r="AF82" i="1"/>
  <c r="CJ82" i="1" s="1"/>
  <c r="AF83" i="1"/>
  <c r="CJ83" i="1"/>
  <c r="AF84" i="1"/>
  <c r="CJ84" i="1" s="1"/>
  <c r="AF85" i="1"/>
  <c r="CJ85" i="1" s="1"/>
  <c r="AF86" i="1"/>
  <c r="CJ86" i="1" s="1"/>
  <c r="AF87" i="1"/>
  <c r="CJ87" i="1" s="1"/>
  <c r="AF88" i="1"/>
  <c r="CJ88" i="1" s="1"/>
  <c r="AF89" i="1"/>
  <c r="CJ89" i="1" s="1"/>
  <c r="AF90" i="1"/>
  <c r="CJ90" i="1" s="1"/>
  <c r="AF91" i="1"/>
  <c r="CJ91" i="1"/>
  <c r="AF92" i="1"/>
  <c r="CJ92" i="1" s="1"/>
  <c r="AF93" i="1"/>
  <c r="CJ93" i="1" s="1"/>
  <c r="AF94" i="1"/>
  <c r="CJ94" i="1" s="1"/>
  <c r="AF95" i="1"/>
  <c r="CJ95" i="1" s="1"/>
  <c r="AF96" i="1"/>
  <c r="CJ96" i="1" s="1"/>
  <c r="AF97" i="1"/>
  <c r="CJ97" i="1" s="1"/>
  <c r="AF98" i="1"/>
  <c r="CJ98" i="1" s="1"/>
  <c r="AF99" i="1"/>
  <c r="CJ99" i="1" s="1"/>
  <c r="AF100" i="1"/>
  <c r="CJ100" i="1"/>
  <c r="AF101" i="1"/>
  <c r="CJ101" i="1" s="1"/>
  <c r="AF102" i="1"/>
  <c r="CJ102" i="1" s="1"/>
  <c r="AF103" i="1"/>
  <c r="CJ103" i="1" s="1"/>
  <c r="AF104" i="1"/>
  <c r="CJ104" i="1" s="1"/>
  <c r="AF105" i="1"/>
  <c r="CJ105" i="1" s="1"/>
  <c r="AF106" i="1"/>
  <c r="CJ106" i="1" s="1"/>
  <c r="AF107" i="1"/>
  <c r="CJ107" i="1"/>
  <c r="AF108" i="1"/>
  <c r="CJ108" i="1"/>
  <c r="AF109" i="1"/>
  <c r="CJ109" i="1" s="1"/>
  <c r="AF110" i="1"/>
  <c r="CJ110" i="1" s="1"/>
  <c r="AF111" i="1"/>
  <c r="CJ111" i="1" s="1"/>
  <c r="AF112" i="1"/>
  <c r="CJ112" i="1"/>
  <c r="AF113" i="1"/>
  <c r="CJ113" i="1" s="1"/>
  <c r="AF114" i="1"/>
  <c r="CJ114" i="1"/>
  <c r="AF115" i="1"/>
  <c r="CJ115" i="1" s="1"/>
  <c r="AF116" i="1"/>
  <c r="CJ116" i="1" s="1"/>
  <c r="AF117" i="1"/>
  <c r="CJ117" i="1" s="1"/>
  <c r="AF118" i="1"/>
  <c r="CJ118" i="1"/>
  <c r="AF119" i="1"/>
  <c r="CJ119" i="1" s="1"/>
  <c r="AF120" i="1"/>
  <c r="CJ120" i="1" s="1"/>
  <c r="AF121" i="1"/>
  <c r="CJ121" i="1" s="1"/>
  <c r="AF122" i="1"/>
  <c r="CJ122" i="1" s="1"/>
  <c r="AF123" i="1"/>
  <c r="CJ123" i="1" s="1"/>
  <c r="AF124" i="1"/>
  <c r="CJ124" i="1" s="1"/>
  <c r="AF125" i="1"/>
  <c r="CJ125" i="1" s="1"/>
  <c r="AF126" i="1"/>
  <c r="CJ126" i="1" s="1"/>
  <c r="AF127" i="1"/>
  <c r="CJ127" i="1" s="1"/>
  <c r="AF128" i="1"/>
  <c r="CJ128" i="1"/>
  <c r="AF129" i="1"/>
  <c r="CJ129" i="1" s="1"/>
  <c r="AF130" i="1"/>
  <c r="CJ130" i="1" s="1"/>
  <c r="AF131" i="1"/>
  <c r="CJ131" i="1" s="1"/>
  <c r="AF132" i="1"/>
  <c r="CJ132" i="1" s="1"/>
  <c r="AF133" i="1"/>
  <c r="CJ133" i="1" s="1"/>
  <c r="AF134" i="1"/>
  <c r="CJ134" i="1"/>
  <c r="AF135" i="1"/>
  <c r="CJ135" i="1" s="1"/>
  <c r="AF136" i="1"/>
  <c r="CJ136" i="1"/>
  <c r="AF137" i="1"/>
  <c r="CJ137" i="1" s="1"/>
  <c r="AF138" i="1"/>
  <c r="CJ138" i="1"/>
  <c r="AF139" i="1"/>
  <c r="CJ139" i="1"/>
  <c r="AF140" i="1"/>
  <c r="CJ140" i="1" s="1"/>
  <c r="AF141" i="1"/>
  <c r="CJ141" i="1" s="1"/>
  <c r="AF142" i="1"/>
  <c r="CJ142" i="1"/>
  <c r="AF143" i="1"/>
  <c r="CJ143" i="1" s="1"/>
  <c r="AF144" i="1"/>
  <c r="CJ144" i="1" s="1"/>
  <c r="AF145" i="1"/>
  <c r="CJ145" i="1" s="1"/>
  <c r="AF146" i="1"/>
  <c r="CJ146" i="1"/>
  <c r="AF147" i="1"/>
  <c r="CJ147" i="1" s="1"/>
  <c r="AF148" i="1"/>
  <c r="CJ148" i="1" s="1"/>
  <c r="AF149" i="1"/>
  <c r="CJ149" i="1" s="1"/>
  <c r="AF150" i="1"/>
  <c r="CJ150" i="1"/>
  <c r="AF151" i="1"/>
  <c r="CJ151" i="1"/>
  <c r="AF152" i="1"/>
  <c r="CJ152" i="1" s="1"/>
  <c r="AF153" i="1"/>
  <c r="CJ153" i="1" s="1"/>
  <c r="AF154" i="1"/>
  <c r="CJ154" i="1" s="1"/>
  <c r="AF155" i="1"/>
  <c r="CJ155" i="1" s="1"/>
  <c r="AF156" i="1"/>
  <c r="CJ156" i="1" s="1"/>
  <c r="AF157" i="1"/>
  <c r="CJ157" i="1" s="1"/>
  <c r="AF158" i="1"/>
  <c r="CJ158" i="1" s="1"/>
  <c r="AF159" i="1"/>
  <c r="CJ159" i="1" s="1"/>
  <c r="AF160" i="1"/>
  <c r="CJ160" i="1" s="1"/>
  <c r="AF161" i="1"/>
  <c r="CJ161" i="1" s="1"/>
  <c r="AF162" i="1"/>
  <c r="CJ162" i="1" s="1"/>
  <c r="AF163" i="1"/>
  <c r="CJ163" i="1" s="1"/>
  <c r="AF16" i="1"/>
  <c r="CJ16" i="1"/>
  <c r="AF15" i="1"/>
  <c r="CJ15" i="1" s="1"/>
  <c r="Y17" i="1"/>
  <c r="CC17" i="1" s="1"/>
  <c r="Y18" i="1"/>
  <c r="CC18" i="1" s="1"/>
  <c r="Y19" i="1"/>
  <c r="CC19" i="1"/>
  <c r="Y20" i="1"/>
  <c r="CC20" i="1" s="1"/>
  <c r="Y21" i="1"/>
  <c r="CC21" i="1"/>
  <c r="Y22" i="1"/>
  <c r="CC22" i="1" s="1"/>
  <c r="Y23" i="1"/>
  <c r="CC23" i="1" s="1"/>
  <c r="Y24" i="1"/>
  <c r="CC24" i="1" s="1"/>
  <c r="Y25" i="1"/>
  <c r="CC25" i="1" s="1"/>
  <c r="Y26" i="1"/>
  <c r="CC26" i="1" s="1"/>
  <c r="Y27" i="1"/>
  <c r="CC27" i="1" s="1"/>
  <c r="Y28" i="1"/>
  <c r="CC28" i="1" s="1"/>
  <c r="Y29" i="1"/>
  <c r="CC29" i="1" s="1"/>
  <c r="Y30" i="1"/>
  <c r="CC30" i="1"/>
  <c r="Y31" i="1"/>
  <c r="CC31" i="1"/>
  <c r="Y32" i="1"/>
  <c r="CC32" i="1" s="1"/>
  <c r="Y33" i="1"/>
  <c r="CC33" i="1" s="1"/>
  <c r="Y34" i="1"/>
  <c r="CC34" i="1" s="1"/>
  <c r="Y35" i="1"/>
  <c r="CC35" i="1" s="1"/>
  <c r="Y36" i="1"/>
  <c r="CC36" i="1" s="1"/>
  <c r="Y37" i="1"/>
  <c r="CC37" i="1" s="1"/>
  <c r="Y38" i="1"/>
  <c r="CC38" i="1"/>
  <c r="Y39" i="1"/>
  <c r="CC39" i="1" s="1"/>
  <c r="Y40" i="1"/>
  <c r="CC40" i="1" s="1"/>
  <c r="Y41" i="1"/>
  <c r="CC41" i="1" s="1"/>
  <c r="Y42" i="1"/>
  <c r="CC42" i="1" s="1"/>
  <c r="Y43" i="1"/>
  <c r="CC43" i="1" s="1"/>
  <c r="Y44" i="1"/>
  <c r="CC44" i="1" s="1"/>
  <c r="Y45" i="1"/>
  <c r="CC45" i="1" s="1"/>
  <c r="Y46" i="1"/>
  <c r="CC46" i="1" s="1"/>
  <c r="Y47" i="1"/>
  <c r="CC47" i="1" s="1"/>
  <c r="Y48" i="1"/>
  <c r="CC48" i="1" s="1"/>
  <c r="Y49" i="1"/>
  <c r="CC49" i="1" s="1"/>
  <c r="Y50" i="1"/>
  <c r="CC50" i="1"/>
  <c r="Y51" i="1"/>
  <c r="CC51" i="1" s="1"/>
  <c r="Y52" i="1"/>
  <c r="CC52" i="1" s="1"/>
  <c r="Y53" i="1"/>
  <c r="CC53" i="1" s="1"/>
  <c r="Y54" i="1"/>
  <c r="CC54" i="1" s="1"/>
  <c r="Y55" i="1"/>
  <c r="CC55" i="1"/>
  <c r="Y56" i="1"/>
  <c r="CC56" i="1" s="1"/>
  <c r="Y57" i="1"/>
  <c r="CC57" i="1" s="1"/>
  <c r="Y58" i="1"/>
  <c r="CC58" i="1" s="1"/>
  <c r="Y59" i="1"/>
  <c r="CC59" i="1" s="1"/>
  <c r="Y60" i="1"/>
  <c r="CC60" i="1" s="1"/>
  <c r="Y61" i="1"/>
  <c r="CC61" i="1" s="1"/>
  <c r="Y62" i="1"/>
  <c r="CC62" i="1" s="1"/>
  <c r="Y63" i="1"/>
  <c r="CC63" i="1" s="1"/>
  <c r="Y64" i="1"/>
  <c r="CC64" i="1" s="1"/>
  <c r="Y65" i="1"/>
  <c r="CC65" i="1" s="1"/>
  <c r="Y66" i="1"/>
  <c r="CC66" i="1"/>
  <c r="Y67" i="1"/>
  <c r="CC67" i="1"/>
  <c r="Y68" i="1"/>
  <c r="CC68" i="1" s="1"/>
  <c r="Y69" i="1"/>
  <c r="CC69" i="1" s="1"/>
  <c r="Y70" i="1"/>
  <c r="CC70" i="1" s="1"/>
  <c r="Y71" i="1"/>
  <c r="CC71" i="1" s="1"/>
  <c r="Y72" i="1"/>
  <c r="CC72" i="1" s="1"/>
  <c r="Y73" i="1"/>
  <c r="CC73" i="1" s="1"/>
  <c r="Y74" i="1"/>
  <c r="CC74" i="1" s="1"/>
  <c r="Y75" i="1"/>
  <c r="CC75" i="1"/>
  <c r="Y76" i="1"/>
  <c r="CC76" i="1" s="1"/>
  <c r="Y77" i="1"/>
  <c r="CC77" i="1" s="1"/>
  <c r="Y78" i="1"/>
  <c r="CC78" i="1"/>
  <c r="Y79" i="1"/>
  <c r="CC79" i="1"/>
  <c r="Y80" i="1"/>
  <c r="CC80" i="1" s="1"/>
  <c r="Y81" i="1"/>
  <c r="CC81" i="1" s="1"/>
  <c r="Y82" i="1"/>
  <c r="CC82" i="1" s="1"/>
  <c r="Y83" i="1"/>
  <c r="CC83" i="1" s="1"/>
  <c r="Y84" i="1"/>
  <c r="CC84" i="1" s="1"/>
  <c r="Y85" i="1"/>
  <c r="CC85" i="1" s="1"/>
  <c r="Y86" i="1"/>
  <c r="CC86" i="1" s="1"/>
  <c r="Y87" i="1"/>
  <c r="CC87" i="1" s="1"/>
  <c r="Y88" i="1"/>
  <c r="CC88" i="1" s="1"/>
  <c r="Y89" i="1"/>
  <c r="CC89" i="1" s="1"/>
  <c r="Y90" i="1"/>
  <c r="CC90" i="1" s="1"/>
  <c r="Y91" i="1"/>
  <c r="CC91" i="1"/>
  <c r="Y92" i="1"/>
  <c r="CC92" i="1" s="1"/>
  <c r="Y93" i="1"/>
  <c r="CC93" i="1" s="1"/>
  <c r="Y94" i="1"/>
  <c r="CC94" i="1" s="1"/>
  <c r="Y95" i="1"/>
  <c r="CC95" i="1" s="1"/>
  <c r="Y96" i="1"/>
  <c r="CC96" i="1"/>
  <c r="Y97" i="1"/>
  <c r="CC97" i="1" s="1"/>
  <c r="Y98" i="1"/>
  <c r="CC98" i="1"/>
  <c r="Y99" i="1"/>
  <c r="CC99" i="1" s="1"/>
  <c r="Y100" i="1"/>
  <c r="CC100" i="1"/>
  <c r="Y101" i="1"/>
  <c r="CC101" i="1" s="1"/>
  <c r="Y102" i="1"/>
  <c r="CC102" i="1" s="1"/>
  <c r="Y103" i="1"/>
  <c r="CC103" i="1" s="1"/>
  <c r="Y104" i="1"/>
  <c r="CC104" i="1" s="1"/>
  <c r="Y105" i="1"/>
  <c r="CC105" i="1" s="1"/>
  <c r="Y106" i="1"/>
  <c r="CC106" i="1" s="1"/>
  <c r="Y107" i="1"/>
  <c r="CC107" i="1" s="1"/>
  <c r="Y108" i="1"/>
  <c r="CC108" i="1"/>
  <c r="Y109" i="1"/>
  <c r="CC109" i="1" s="1"/>
  <c r="Y110" i="1"/>
  <c r="CC110" i="1"/>
  <c r="Y111" i="1"/>
  <c r="CC111" i="1" s="1"/>
  <c r="Y112" i="1"/>
  <c r="CC112" i="1" s="1"/>
  <c r="Y113" i="1"/>
  <c r="CC113" i="1" s="1"/>
  <c r="Y114" i="1"/>
  <c r="CC114" i="1" s="1"/>
  <c r="Y115" i="1"/>
  <c r="CC115" i="1" s="1"/>
  <c r="Y116" i="1"/>
  <c r="CC116" i="1" s="1"/>
  <c r="Y117" i="1"/>
  <c r="CC117" i="1" s="1"/>
  <c r="Y118" i="1"/>
  <c r="CC118" i="1" s="1"/>
  <c r="Y119" i="1"/>
  <c r="CC119" i="1"/>
  <c r="Y120" i="1"/>
  <c r="CC120" i="1"/>
  <c r="Y121" i="1"/>
  <c r="CC121" i="1" s="1"/>
  <c r="Y122" i="1"/>
  <c r="CC122" i="1" s="1"/>
  <c r="Y123" i="1"/>
  <c r="CC123" i="1" s="1"/>
  <c r="Y124" i="1"/>
  <c r="CC124" i="1" s="1"/>
  <c r="Y125" i="1"/>
  <c r="CC125" i="1" s="1"/>
  <c r="Y126" i="1"/>
  <c r="CC126" i="1" s="1"/>
  <c r="Y127" i="1"/>
  <c r="CC127" i="1" s="1"/>
  <c r="Y128" i="1"/>
  <c r="CC128" i="1" s="1"/>
  <c r="Y129" i="1"/>
  <c r="CC129" i="1" s="1"/>
  <c r="Y130" i="1"/>
  <c r="CC130" i="1" s="1"/>
  <c r="Y131" i="1"/>
  <c r="CC131" i="1" s="1"/>
  <c r="Y132" i="1"/>
  <c r="CC132" i="1" s="1"/>
  <c r="Y133" i="1"/>
  <c r="CC133" i="1" s="1"/>
  <c r="Y134" i="1"/>
  <c r="CC134" i="1"/>
  <c r="Y135" i="1"/>
  <c r="CC135" i="1" s="1"/>
  <c r="Y136" i="1"/>
  <c r="CC136" i="1" s="1"/>
  <c r="Y137" i="1"/>
  <c r="CC137" i="1" s="1"/>
  <c r="Y138" i="1"/>
  <c r="CC138" i="1" s="1"/>
  <c r="Y139" i="1"/>
  <c r="CC139" i="1" s="1"/>
  <c r="Y140" i="1"/>
  <c r="CC140" i="1"/>
  <c r="Y141" i="1"/>
  <c r="CC141" i="1" s="1"/>
  <c r="Y142" i="1"/>
  <c r="CC142" i="1" s="1"/>
  <c r="Y143" i="1"/>
  <c r="CC143" i="1"/>
  <c r="Y144" i="1"/>
  <c r="CC144" i="1" s="1"/>
  <c r="Y145" i="1"/>
  <c r="CC145" i="1" s="1"/>
  <c r="Y146" i="1"/>
  <c r="CC146" i="1"/>
  <c r="Y147" i="1"/>
  <c r="CC147" i="1" s="1"/>
  <c r="Y148" i="1"/>
  <c r="CC148" i="1" s="1"/>
  <c r="Y149" i="1"/>
  <c r="CC149" i="1" s="1"/>
  <c r="Y150" i="1"/>
  <c r="CC150" i="1" s="1"/>
  <c r="Y151" i="1"/>
  <c r="CC151" i="1"/>
  <c r="Y152" i="1"/>
  <c r="CC152" i="1" s="1"/>
  <c r="Y153" i="1"/>
  <c r="CC153" i="1" s="1"/>
  <c r="Y154" i="1"/>
  <c r="CC154" i="1" s="1"/>
  <c r="Y155" i="1"/>
  <c r="CC155" i="1" s="1"/>
  <c r="Y156" i="1"/>
  <c r="CC156" i="1" s="1"/>
  <c r="Y157" i="1"/>
  <c r="CC157" i="1" s="1"/>
  <c r="Y158" i="1"/>
  <c r="CC158" i="1" s="1"/>
  <c r="Y159" i="1"/>
  <c r="CC159" i="1" s="1"/>
  <c r="Y160" i="1"/>
  <c r="CC160" i="1"/>
  <c r="Y161" i="1"/>
  <c r="CC161" i="1" s="1"/>
  <c r="Y162" i="1"/>
  <c r="CC162" i="1"/>
  <c r="Y163" i="1"/>
  <c r="CC163" i="1"/>
  <c r="Y15" i="1"/>
  <c r="CC15" i="1" s="1"/>
  <c r="Y16" i="1"/>
  <c r="CC16" i="1" s="1"/>
  <c r="W17" i="1"/>
  <c r="CA17" i="1" s="1"/>
  <c r="W18" i="1"/>
  <c r="CA18" i="1" s="1"/>
  <c r="W19" i="1"/>
  <c r="CA19" i="1" s="1"/>
  <c r="W20" i="1"/>
  <c r="CA20" i="1" s="1"/>
  <c r="W21" i="1"/>
  <c r="CA21" i="1" s="1"/>
  <c r="W22" i="1"/>
  <c r="CA22" i="1"/>
  <c r="W23" i="1"/>
  <c r="CA23" i="1"/>
  <c r="W24" i="1"/>
  <c r="CA24" i="1" s="1"/>
  <c r="W25" i="1"/>
  <c r="CA25" i="1" s="1"/>
  <c r="W26" i="1"/>
  <c r="CA26" i="1"/>
  <c r="W27" i="1"/>
  <c r="CA27" i="1" s="1"/>
  <c r="W28" i="1"/>
  <c r="CA28" i="1" s="1"/>
  <c r="W29" i="1"/>
  <c r="CA29" i="1" s="1"/>
  <c r="W30" i="1"/>
  <c r="CA30" i="1" s="1"/>
  <c r="W31" i="1"/>
  <c r="CA31" i="1"/>
  <c r="W32" i="1"/>
  <c r="CA32" i="1" s="1"/>
  <c r="W33" i="1"/>
  <c r="CA33" i="1" s="1"/>
  <c r="W34" i="1"/>
  <c r="CA34" i="1" s="1"/>
  <c r="W35" i="1"/>
  <c r="CA35" i="1" s="1"/>
  <c r="W36" i="1"/>
  <c r="CA36" i="1" s="1"/>
  <c r="W37" i="1"/>
  <c r="CA37" i="1"/>
  <c r="W38" i="1"/>
  <c r="CA38" i="1"/>
  <c r="W39" i="1"/>
  <c r="CA39" i="1" s="1"/>
  <c r="W40" i="1"/>
  <c r="CA40" i="1" s="1"/>
  <c r="W41" i="1"/>
  <c r="CA41" i="1" s="1"/>
  <c r="W42" i="1"/>
  <c r="CA42" i="1" s="1"/>
  <c r="W43" i="1"/>
  <c r="CA43" i="1"/>
  <c r="W44" i="1"/>
  <c r="CA44" i="1" s="1"/>
  <c r="W45" i="1"/>
  <c r="CA45" i="1"/>
  <c r="W46" i="1"/>
  <c r="CA46" i="1" s="1"/>
  <c r="W47" i="1"/>
  <c r="CA47" i="1" s="1"/>
  <c r="W48" i="1"/>
  <c r="CA48" i="1" s="1"/>
  <c r="W49" i="1"/>
  <c r="CA49" i="1" s="1"/>
  <c r="W50" i="1"/>
  <c r="CA50" i="1" s="1"/>
  <c r="W51" i="1"/>
  <c r="CA51" i="1" s="1"/>
  <c r="W52" i="1"/>
  <c r="CA52" i="1" s="1"/>
  <c r="W53" i="1"/>
  <c r="CA53" i="1" s="1"/>
  <c r="W54" i="1"/>
  <c r="CA54" i="1"/>
  <c r="W55" i="1"/>
  <c r="CA55" i="1"/>
  <c r="W56" i="1"/>
  <c r="CA56" i="1" s="1"/>
  <c r="W57" i="1"/>
  <c r="CA57" i="1" s="1"/>
  <c r="W58" i="1"/>
  <c r="CA58" i="1" s="1"/>
  <c r="W59" i="1"/>
  <c r="CA59" i="1" s="1"/>
  <c r="W60" i="1"/>
  <c r="CA60" i="1" s="1"/>
  <c r="W61" i="1"/>
  <c r="CA61" i="1"/>
  <c r="W62" i="1"/>
  <c r="CA62" i="1" s="1"/>
  <c r="W63" i="1"/>
  <c r="CA63" i="1" s="1"/>
  <c r="W64" i="1"/>
  <c r="CA64" i="1" s="1"/>
  <c r="W65" i="1"/>
  <c r="CA65" i="1" s="1"/>
  <c r="W66" i="1"/>
  <c r="CA66" i="1" s="1"/>
  <c r="W67" i="1"/>
  <c r="CA67" i="1"/>
  <c r="W68" i="1"/>
  <c r="CA68" i="1" s="1"/>
  <c r="W69" i="1"/>
  <c r="CA69" i="1"/>
  <c r="W70" i="1"/>
  <c r="CA70" i="1"/>
  <c r="W71" i="1"/>
  <c r="CA71" i="1" s="1"/>
  <c r="W72" i="1"/>
  <c r="CA72" i="1" s="1"/>
  <c r="W73" i="1"/>
  <c r="CA73" i="1" s="1"/>
  <c r="W74" i="1"/>
  <c r="CA74" i="1" s="1"/>
  <c r="W75" i="1"/>
  <c r="CA75" i="1" s="1"/>
  <c r="W76" i="1"/>
  <c r="CA76" i="1" s="1"/>
  <c r="W77" i="1"/>
  <c r="CA77" i="1" s="1"/>
  <c r="W78" i="1"/>
  <c r="CA78" i="1" s="1"/>
  <c r="W79" i="1"/>
  <c r="CA79" i="1"/>
  <c r="W80" i="1"/>
  <c r="CA80" i="1" s="1"/>
  <c r="W81" i="1"/>
  <c r="CA81" i="1"/>
  <c r="W82" i="1"/>
  <c r="CA82" i="1" s="1"/>
  <c r="W83" i="1"/>
  <c r="CA83" i="1" s="1"/>
  <c r="W84" i="1"/>
  <c r="CA84" i="1" s="1"/>
  <c r="W85" i="1"/>
  <c r="CA85" i="1"/>
  <c r="W86" i="1"/>
  <c r="CA86" i="1" s="1"/>
  <c r="W87" i="1"/>
  <c r="CA87" i="1"/>
  <c r="W88" i="1"/>
  <c r="CA88" i="1" s="1"/>
  <c r="W89" i="1"/>
  <c r="CA89" i="1" s="1"/>
  <c r="W90" i="1"/>
  <c r="CA90" i="1"/>
  <c r="W91" i="1"/>
  <c r="CA91" i="1"/>
  <c r="W92" i="1"/>
  <c r="CA92" i="1" s="1"/>
  <c r="W93" i="1"/>
  <c r="CA93" i="1" s="1"/>
  <c r="W94" i="1"/>
  <c r="CA94" i="1"/>
  <c r="W95" i="1"/>
  <c r="CA95" i="1" s="1"/>
  <c r="W96" i="1"/>
  <c r="CA96" i="1" s="1"/>
  <c r="W97" i="1"/>
  <c r="CA97" i="1"/>
  <c r="W98" i="1"/>
  <c r="CA98" i="1"/>
  <c r="W99" i="1"/>
  <c r="CA99" i="1"/>
  <c r="W100" i="1"/>
  <c r="CA100" i="1" s="1"/>
  <c r="W101" i="1"/>
  <c r="CA101" i="1"/>
  <c r="W102" i="1"/>
  <c r="CA102" i="1" s="1"/>
  <c r="W103" i="1"/>
  <c r="CA103" i="1"/>
  <c r="W104" i="1"/>
  <c r="CA104" i="1" s="1"/>
  <c r="W105" i="1"/>
  <c r="CA105" i="1"/>
  <c r="W106" i="1"/>
  <c r="CA106" i="1"/>
  <c r="W107" i="1"/>
  <c r="CA107" i="1" s="1"/>
  <c r="W108" i="1"/>
  <c r="CA108" i="1" s="1"/>
  <c r="W109" i="1"/>
  <c r="CA109" i="1" s="1"/>
  <c r="W110" i="1"/>
  <c r="CA110" i="1"/>
  <c r="W111" i="1"/>
  <c r="CA111" i="1" s="1"/>
  <c r="W112" i="1"/>
  <c r="CA112" i="1" s="1"/>
  <c r="W113" i="1"/>
  <c r="CA113" i="1" s="1"/>
  <c r="W114" i="1"/>
  <c r="CA114" i="1" s="1"/>
  <c r="W115" i="1"/>
  <c r="CA115" i="1"/>
  <c r="W116" i="1"/>
  <c r="CA116" i="1" s="1"/>
  <c r="W117" i="1"/>
  <c r="CA117" i="1"/>
  <c r="W118" i="1"/>
  <c r="CA118" i="1" s="1"/>
  <c r="W119" i="1"/>
  <c r="CA119" i="1" s="1"/>
  <c r="W120" i="1"/>
  <c r="CA120" i="1" s="1"/>
  <c r="W121" i="1"/>
  <c r="CA121" i="1"/>
  <c r="W122" i="1"/>
  <c r="CA122" i="1" s="1"/>
  <c r="W123" i="1"/>
  <c r="CA123" i="1" s="1"/>
  <c r="W124" i="1"/>
  <c r="CA124" i="1" s="1"/>
  <c r="W125" i="1"/>
  <c r="CA125" i="1" s="1"/>
  <c r="W126" i="1"/>
  <c r="CA126" i="1" s="1"/>
  <c r="W127" i="1"/>
  <c r="CA127" i="1" s="1"/>
  <c r="W128" i="1"/>
  <c r="CA128" i="1" s="1"/>
  <c r="W129" i="1"/>
  <c r="CA129" i="1"/>
  <c r="W130" i="1"/>
  <c r="CA130" i="1" s="1"/>
  <c r="W131" i="1"/>
  <c r="CA131" i="1"/>
  <c r="W132" i="1"/>
  <c r="CA132" i="1" s="1"/>
  <c r="W133" i="1"/>
  <c r="CA133" i="1"/>
  <c r="W134" i="1"/>
  <c r="CA134" i="1"/>
  <c r="W135" i="1"/>
  <c r="CA135" i="1" s="1"/>
  <c r="W136" i="1"/>
  <c r="CA136" i="1" s="1"/>
  <c r="W137" i="1"/>
  <c r="CA137" i="1" s="1"/>
  <c r="W138" i="1"/>
  <c r="CA138" i="1" s="1"/>
  <c r="W139" i="1"/>
  <c r="CA139" i="1"/>
  <c r="W140" i="1"/>
  <c r="CA140" i="1" s="1"/>
  <c r="W141" i="1"/>
  <c r="CA141" i="1" s="1"/>
  <c r="W142" i="1"/>
  <c r="CA142" i="1" s="1"/>
  <c r="W143" i="1"/>
  <c r="CA143" i="1" s="1"/>
  <c r="W144" i="1"/>
  <c r="CA144" i="1" s="1"/>
  <c r="W145" i="1"/>
  <c r="CA145" i="1" s="1"/>
  <c r="W146" i="1"/>
  <c r="CA146" i="1"/>
  <c r="W147" i="1"/>
  <c r="CA147" i="1"/>
  <c r="W148" i="1"/>
  <c r="CA148" i="1" s="1"/>
  <c r="W149" i="1"/>
  <c r="CA149" i="1" s="1"/>
  <c r="W150" i="1"/>
  <c r="CA150" i="1" s="1"/>
  <c r="W151" i="1"/>
  <c r="CA151" i="1"/>
  <c r="W152" i="1"/>
  <c r="CA152" i="1" s="1"/>
  <c r="W153" i="1"/>
  <c r="CA153" i="1"/>
  <c r="W154" i="1"/>
  <c r="CA154" i="1"/>
  <c r="W155" i="1"/>
  <c r="CA155" i="1"/>
  <c r="W156" i="1"/>
  <c r="CA156" i="1" s="1"/>
  <c r="W157" i="1"/>
  <c r="CA157" i="1" s="1"/>
  <c r="W158" i="1"/>
  <c r="CA158" i="1"/>
  <c r="W159" i="1"/>
  <c r="CA159" i="1" s="1"/>
  <c r="W160" i="1"/>
  <c r="CA160" i="1" s="1"/>
  <c r="W161" i="1"/>
  <c r="CA161" i="1" s="1"/>
  <c r="W162" i="1"/>
  <c r="CA162" i="1" s="1"/>
  <c r="W163" i="1"/>
  <c r="CA163" i="1" s="1"/>
  <c r="W16" i="1"/>
  <c r="CA16" i="1" s="1"/>
  <c r="W15" i="1"/>
  <c r="CA15" i="1"/>
  <c r="X16" i="1"/>
  <c r="CB16" i="1" s="1"/>
  <c r="X17" i="1"/>
  <c r="CB17" i="1"/>
  <c r="X18" i="1"/>
  <c r="CB18" i="1" s="1"/>
  <c r="X19" i="1"/>
  <c r="CB19" i="1"/>
  <c r="X20" i="1"/>
  <c r="CB20" i="1"/>
  <c r="X21" i="1"/>
  <c r="CB21" i="1" s="1"/>
  <c r="X22" i="1"/>
  <c r="CB22" i="1" s="1"/>
  <c r="X23" i="1"/>
  <c r="CB23" i="1" s="1"/>
  <c r="X24" i="1"/>
  <c r="CB24" i="1" s="1"/>
  <c r="X25" i="1"/>
  <c r="CB25" i="1"/>
  <c r="X26" i="1"/>
  <c r="CB26" i="1" s="1"/>
  <c r="X27" i="1"/>
  <c r="CB27" i="1"/>
  <c r="X28" i="1"/>
  <c r="CB28" i="1" s="1"/>
  <c r="X29" i="1"/>
  <c r="CB29" i="1" s="1"/>
  <c r="X30" i="1"/>
  <c r="CB30" i="1" s="1"/>
  <c r="X31" i="1"/>
  <c r="CB31" i="1"/>
  <c r="X32" i="1"/>
  <c r="CB32" i="1" s="1"/>
  <c r="X33" i="1"/>
  <c r="CB33" i="1"/>
  <c r="X34" i="1"/>
  <c r="CB34" i="1" s="1"/>
  <c r="X35" i="1"/>
  <c r="CB35" i="1" s="1"/>
  <c r="X36" i="1"/>
  <c r="CB36" i="1"/>
  <c r="X37" i="1"/>
  <c r="CB37" i="1"/>
  <c r="X38" i="1"/>
  <c r="CB38" i="1" s="1"/>
  <c r="X39" i="1"/>
  <c r="CB39" i="1" s="1"/>
  <c r="X40" i="1"/>
  <c r="CB40" i="1"/>
  <c r="X41" i="1"/>
  <c r="CB41" i="1" s="1"/>
  <c r="X42" i="1"/>
  <c r="CB42" i="1" s="1"/>
  <c r="X43" i="1"/>
  <c r="CB43" i="1"/>
  <c r="X44" i="1"/>
  <c r="CB44" i="1"/>
  <c r="X45" i="1"/>
  <c r="CB45" i="1"/>
  <c r="X46" i="1"/>
  <c r="CB46" i="1" s="1"/>
  <c r="X47" i="1"/>
  <c r="CB47" i="1"/>
  <c r="X48" i="1"/>
  <c r="CB48" i="1" s="1"/>
  <c r="X49" i="1"/>
  <c r="CB49" i="1"/>
  <c r="X50" i="1"/>
  <c r="CB50" i="1" s="1"/>
  <c r="X51" i="1"/>
  <c r="CB51" i="1"/>
  <c r="X52" i="1"/>
  <c r="CB52" i="1"/>
  <c r="X53" i="1"/>
  <c r="CB53" i="1" s="1"/>
  <c r="X54" i="1"/>
  <c r="CB54" i="1" s="1"/>
  <c r="X55" i="1"/>
  <c r="CB55" i="1" s="1"/>
  <c r="X56" i="1"/>
  <c r="CB56" i="1"/>
  <c r="X57" i="1"/>
  <c r="CB57" i="1" s="1"/>
  <c r="X58" i="1"/>
  <c r="CB58" i="1" s="1"/>
  <c r="X59" i="1"/>
  <c r="CB59" i="1" s="1"/>
  <c r="X60" i="1"/>
  <c r="CB60" i="1" s="1"/>
  <c r="X61" i="1"/>
  <c r="CB61" i="1"/>
  <c r="X62" i="1"/>
  <c r="CB62" i="1" s="1"/>
  <c r="X63" i="1"/>
  <c r="CB63" i="1"/>
  <c r="X64" i="1"/>
  <c r="CB64" i="1" s="1"/>
  <c r="X65" i="1"/>
  <c r="CB65" i="1" s="1"/>
  <c r="X66" i="1"/>
  <c r="CB66" i="1" s="1"/>
  <c r="X67" i="1"/>
  <c r="CB67" i="1"/>
  <c r="X68" i="1"/>
  <c r="CB68" i="1" s="1"/>
  <c r="X69" i="1"/>
  <c r="CB69" i="1" s="1"/>
  <c r="X70" i="1"/>
  <c r="CB70" i="1" s="1"/>
  <c r="X71" i="1"/>
  <c r="CB71" i="1" s="1"/>
  <c r="X72" i="1"/>
  <c r="CB72" i="1" s="1"/>
  <c r="X73" i="1"/>
  <c r="CB73" i="1" s="1"/>
  <c r="X74" i="1"/>
  <c r="CB74" i="1" s="1"/>
  <c r="X75" i="1"/>
  <c r="CB75" i="1"/>
  <c r="X76" i="1"/>
  <c r="CB76" i="1" s="1"/>
  <c r="X77" i="1"/>
  <c r="CB77" i="1"/>
  <c r="X78" i="1"/>
  <c r="CB78" i="1" s="1"/>
  <c r="X79" i="1"/>
  <c r="CB79" i="1"/>
  <c r="X80" i="1"/>
  <c r="CB80" i="1"/>
  <c r="X81" i="1"/>
  <c r="CB81" i="1" s="1"/>
  <c r="X82" i="1"/>
  <c r="CB82" i="1" s="1"/>
  <c r="X83" i="1"/>
  <c r="CB83" i="1" s="1"/>
  <c r="X84" i="1"/>
  <c r="CB84" i="1" s="1"/>
  <c r="X85" i="1"/>
  <c r="CB85" i="1"/>
  <c r="X86" i="1"/>
  <c r="CB86" i="1" s="1"/>
  <c r="X87" i="1"/>
  <c r="CB87" i="1" s="1"/>
  <c r="X88" i="1"/>
  <c r="CB88" i="1" s="1"/>
  <c r="X89" i="1"/>
  <c r="CB89" i="1" s="1"/>
  <c r="X90" i="1"/>
  <c r="CB90" i="1" s="1"/>
  <c r="X91" i="1"/>
  <c r="CB91" i="1" s="1"/>
  <c r="X92" i="1"/>
  <c r="CB92" i="1"/>
  <c r="X93" i="1"/>
  <c r="CB93" i="1"/>
  <c r="X94" i="1"/>
  <c r="CB94" i="1" s="1"/>
  <c r="X95" i="1"/>
  <c r="CB95" i="1" s="1"/>
  <c r="X96" i="1"/>
  <c r="CB96" i="1" s="1"/>
  <c r="X97" i="1"/>
  <c r="CB97" i="1"/>
  <c r="X98" i="1"/>
  <c r="CB98" i="1" s="1"/>
  <c r="X99" i="1"/>
  <c r="CB99" i="1"/>
  <c r="X100" i="1"/>
  <c r="CB100" i="1"/>
  <c r="X101" i="1"/>
  <c r="CB101" i="1"/>
  <c r="X102" i="1"/>
  <c r="CB102" i="1" s="1"/>
  <c r="X103" i="1"/>
  <c r="CB103" i="1" s="1"/>
  <c r="X104" i="1"/>
  <c r="CB104" i="1"/>
  <c r="X105" i="1"/>
  <c r="CB105" i="1" s="1"/>
  <c r="X106" i="1"/>
  <c r="CB106" i="1" s="1"/>
  <c r="X107" i="1"/>
  <c r="CB107" i="1" s="1"/>
  <c r="X108" i="1"/>
  <c r="CB108" i="1" s="1"/>
  <c r="X109" i="1"/>
  <c r="CB109" i="1" s="1"/>
  <c r="X110" i="1"/>
  <c r="CB110" i="1" s="1"/>
  <c r="X111" i="1"/>
  <c r="CB111" i="1"/>
  <c r="X112" i="1"/>
  <c r="CB112" i="1" s="1"/>
  <c r="X113" i="1"/>
  <c r="CB113" i="1"/>
  <c r="X114" i="1"/>
  <c r="CB114" i="1" s="1"/>
  <c r="X115" i="1"/>
  <c r="CB115" i="1"/>
  <c r="X116" i="1"/>
  <c r="CB116" i="1"/>
  <c r="X117" i="1"/>
  <c r="CB117" i="1" s="1"/>
  <c r="X118" i="1"/>
  <c r="CB118" i="1" s="1"/>
  <c r="X119" i="1"/>
  <c r="CB119" i="1" s="1"/>
  <c r="X120" i="1"/>
  <c r="CB120" i="1" s="1"/>
  <c r="X121" i="1"/>
  <c r="CB121" i="1"/>
  <c r="X122" i="1"/>
  <c r="CB122" i="1" s="1"/>
  <c r="X123" i="1"/>
  <c r="CB123" i="1"/>
  <c r="X124" i="1"/>
  <c r="CB124" i="1" s="1"/>
  <c r="X125" i="1"/>
  <c r="CB125" i="1" s="1"/>
  <c r="X126" i="1"/>
  <c r="CB126" i="1" s="1"/>
  <c r="X127" i="1"/>
  <c r="CB127" i="1"/>
  <c r="X128" i="1"/>
  <c r="CB128" i="1" s="1"/>
  <c r="X129" i="1"/>
  <c r="CB129" i="1"/>
  <c r="X130" i="1"/>
  <c r="CB130" i="1" s="1"/>
  <c r="X131" i="1"/>
  <c r="CB131" i="1" s="1"/>
  <c r="X132" i="1"/>
  <c r="CB132" i="1"/>
  <c r="X133" i="1"/>
  <c r="CB133" i="1"/>
  <c r="X134" i="1"/>
  <c r="CB134" i="1" s="1"/>
  <c r="X135" i="1"/>
  <c r="CB135" i="1" s="1"/>
  <c r="X136" i="1"/>
  <c r="CB136" i="1"/>
  <c r="X137" i="1"/>
  <c r="CB137" i="1" s="1"/>
  <c r="X138" i="1"/>
  <c r="CB138" i="1" s="1"/>
  <c r="X139" i="1"/>
  <c r="CB139" i="1"/>
  <c r="X140" i="1"/>
  <c r="CB140" i="1"/>
  <c r="X141" i="1"/>
  <c r="CB141" i="1"/>
  <c r="X142" i="1"/>
  <c r="CB142" i="1" s="1"/>
  <c r="X143" i="1"/>
  <c r="CB143" i="1"/>
  <c r="X144" i="1"/>
  <c r="CB144" i="1" s="1"/>
  <c r="X145" i="1"/>
  <c r="CB145" i="1"/>
  <c r="X146" i="1"/>
  <c r="CB146" i="1" s="1"/>
  <c r="X147" i="1"/>
  <c r="CB147" i="1"/>
  <c r="X148" i="1"/>
  <c r="CB148" i="1"/>
  <c r="X149" i="1"/>
  <c r="CB149" i="1" s="1"/>
  <c r="X150" i="1"/>
  <c r="CB150" i="1" s="1"/>
  <c r="X151" i="1"/>
  <c r="CB151" i="1" s="1"/>
  <c r="X152" i="1"/>
  <c r="CB152" i="1"/>
  <c r="X153" i="1"/>
  <c r="CB153" i="1" s="1"/>
  <c r="X154" i="1"/>
  <c r="CB154" i="1" s="1"/>
  <c r="X155" i="1"/>
  <c r="CB155" i="1" s="1"/>
  <c r="X156" i="1"/>
  <c r="CB156" i="1" s="1"/>
  <c r="X157" i="1"/>
  <c r="CB157" i="1"/>
  <c r="X158" i="1"/>
  <c r="CB158" i="1" s="1"/>
  <c r="X159" i="1"/>
  <c r="CB159" i="1"/>
  <c r="X160" i="1"/>
  <c r="CB160" i="1" s="1"/>
  <c r="X161" i="1"/>
  <c r="CB161" i="1" s="1"/>
  <c r="X162" i="1"/>
  <c r="CB162" i="1" s="1"/>
  <c r="X163" i="1"/>
  <c r="CB163" i="1"/>
  <c r="X15" i="1"/>
  <c r="CB15" i="1" s="1"/>
  <c r="V17" i="1"/>
  <c r="BZ17" i="1" s="1"/>
  <c r="V18" i="1"/>
  <c r="BZ18" i="1" s="1"/>
  <c r="V19" i="1"/>
  <c r="BZ19" i="1" s="1"/>
  <c r="V20" i="1"/>
  <c r="BZ20" i="1" s="1"/>
  <c r="V21" i="1"/>
  <c r="BZ21" i="1" s="1"/>
  <c r="V22" i="1"/>
  <c r="BZ22" i="1" s="1"/>
  <c r="V23" i="1"/>
  <c r="BZ23" i="1" s="1"/>
  <c r="V24" i="1"/>
  <c r="BZ24" i="1" s="1"/>
  <c r="V25" i="1"/>
  <c r="BZ25" i="1" s="1"/>
  <c r="V26" i="1"/>
  <c r="BZ26" i="1" s="1"/>
  <c r="V27" i="1"/>
  <c r="BZ27" i="1" s="1"/>
  <c r="V28" i="1"/>
  <c r="BZ28" i="1" s="1"/>
  <c r="V29" i="1"/>
  <c r="BZ29" i="1" s="1"/>
  <c r="V30" i="1"/>
  <c r="BZ30" i="1" s="1"/>
  <c r="V31" i="1"/>
  <c r="BZ31" i="1" s="1"/>
  <c r="V32" i="1"/>
  <c r="BZ32" i="1" s="1"/>
  <c r="V33" i="1"/>
  <c r="BZ33" i="1" s="1"/>
  <c r="V34" i="1"/>
  <c r="BZ34" i="1" s="1"/>
  <c r="V35" i="1"/>
  <c r="BZ35" i="1" s="1"/>
  <c r="V36" i="1"/>
  <c r="BZ36" i="1" s="1"/>
  <c r="V37" i="1"/>
  <c r="BZ37" i="1" s="1"/>
  <c r="V38" i="1"/>
  <c r="BZ38" i="1" s="1"/>
  <c r="V39" i="1"/>
  <c r="BZ39" i="1" s="1"/>
  <c r="V40" i="1"/>
  <c r="BZ40" i="1" s="1"/>
  <c r="V41" i="1"/>
  <c r="BZ41" i="1" s="1"/>
  <c r="V42" i="1"/>
  <c r="BZ42" i="1" s="1"/>
  <c r="V43" i="1"/>
  <c r="BZ43" i="1" s="1"/>
  <c r="V44" i="1"/>
  <c r="BZ44" i="1" s="1"/>
  <c r="V45" i="1"/>
  <c r="BZ45" i="1" s="1"/>
  <c r="V46" i="1"/>
  <c r="BZ46" i="1" s="1"/>
  <c r="V47" i="1"/>
  <c r="BZ47" i="1" s="1"/>
  <c r="V48" i="1"/>
  <c r="BZ48" i="1" s="1"/>
  <c r="V49" i="1"/>
  <c r="BZ49" i="1" s="1"/>
  <c r="V50" i="1"/>
  <c r="BZ50" i="1" s="1"/>
  <c r="V51" i="1"/>
  <c r="BZ51" i="1" s="1"/>
  <c r="V52" i="1"/>
  <c r="BZ52" i="1" s="1"/>
  <c r="V53" i="1"/>
  <c r="BZ53" i="1" s="1"/>
  <c r="V54" i="1"/>
  <c r="BZ54" i="1" s="1"/>
  <c r="V55" i="1"/>
  <c r="BZ55" i="1" s="1"/>
  <c r="V56" i="1"/>
  <c r="BZ56" i="1" s="1"/>
  <c r="V57" i="1"/>
  <c r="BZ57" i="1" s="1"/>
  <c r="V58" i="1"/>
  <c r="BZ58" i="1" s="1"/>
  <c r="V59" i="1"/>
  <c r="BZ59" i="1" s="1"/>
  <c r="V60" i="1"/>
  <c r="BZ60" i="1" s="1"/>
  <c r="V61" i="1"/>
  <c r="BZ61" i="1" s="1"/>
  <c r="V62" i="1"/>
  <c r="BZ62" i="1" s="1"/>
  <c r="V63" i="1"/>
  <c r="BZ63" i="1" s="1"/>
  <c r="V64" i="1"/>
  <c r="BZ64" i="1" s="1"/>
  <c r="V65" i="1"/>
  <c r="BZ65" i="1" s="1"/>
  <c r="V66" i="1"/>
  <c r="BZ66" i="1" s="1"/>
  <c r="V67" i="1"/>
  <c r="BZ67" i="1" s="1"/>
  <c r="V68" i="1"/>
  <c r="BZ68" i="1" s="1"/>
  <c r="V69" i="1"/>
  <c r="BZ69" i="1" s="1"/>
  <c r="V70" i="1"/>
  <c r="BZ70" i="1" s="1"/>
  <c r="V71" i="1"/>
  <c r="BZ71" i="1"/>
  <c r="V72" i="1"/>
  <c r="BZ72" i="1" s="1"/>
  <c r="V73" i="1"/>
  <c r="BZ73" i="1" s="1"/>
  <c r="V74" i="1"/>
  <c r="BZ74" i="1" s="1"/>
  <c r="V75" i="1"/>
  <c r="BZ75" i="1" s="1"/>
  <c r="V76" i="1"/>
  <c r="BZ76" i="1" s="1"/>
  <c r="V77" i="1"/>
  <c r="BZ77" i="1" s="1"/>
  <c r="V78" i="1"/>
  <c r="BZ78" i="1" s="1"/>
  <c r="V79" i="1"/>
  <c r="BZ79" i="1" s="1"/>
  <c r="V80" i="1"/>
  <c r="BZ80" i="1" s="1"/>
  <c r="V81" i="1"/>
  <c r="BZ81" i="1" s="1"/>
  <c r="V82" i="1"/>
  <c r="BZ82" i="1" s="1"/>
  <c r="V83" i="1"/>
  <c r="BZ83" i="1" s="1"/>
  <c r="V84" i="1"/>
  <c r="BZ84" i="1" s="1"/>
  <c r="V85" i="1"/>
  <c r="BZ85" i="1" s="1"/>
  <c r="V86" i="1"/>
  <c r="BZ86" i="1" s="1"/>
  <c r="V87" i="1"/>
  <c r="BZ87" i="1"/>
  <c r="V88" i="1"/>
  <c r="BZ88" i="1" s="1"/>
  <c r="V89" i="1"/>
  <c r="BZ89" i="1" s="1"/>
  <c r="V90" i="1"/>
  <c r="BZ90" i="1" s="1"/>
  <c r="V91" i="1"/>
  <c r="BZ91" i="1"/>
  <c r="V92" i="1"/>
  <c r="BZ92" i="1" s="1"/>
  <c r="V93" i="1"/>
  <c r="BZ93" i="1" s="1"/>
  <c r="V94" i="1"/>
  <c r="BZ94" i="1" s="1"/>
  <c r="V95" i="1"/>
  <c r="BZ95" i="1" s="1"/>
  <c r="V96" i="1"/>
  <c r="BZ96" i="1" s="1"/>
  <c r="V97" i="1"/>
  <c r="BZ97" i="1" s="1"/>
  <c r="V98" i="1"/>
  <c r="BZ98" i="1" s="1"/>
  <c r="V99" i="1"/>
  <c r="BZ99" i="1" s="1"/>
  <c r="V100" i="1"/>
  <c r="BZ100" i="1" s="1"/>
  <c r="V101" i="1"/>
  <c r="BZ101" i="1" s="1"/>
  <c r="V102" i="1"/>
  <c r="BZ102" i="1" s="1"/>
  <c r="V103" i="1"/>
  <c r="BZ103" i="1" s="1"/>
  <c r="V104" i="1"/>
  <c r="BZ104" i="1" s="1"/>
  <c r="V105" i="1"/>
  <c r="BZ105" i="1" s="1"/>
  <c r="V106" i="1"/>
  <c r="BZ106" i="1" s="1"/>
  <c r="V107" i="1"/>
  <c r="BZ107" i="1" s="1"/>
  <c r="V108" i="1"/>
  <c r="BZ108" i="1" s="1"/>
  <c r="V109" i="1"/>
  <c r="BZ109" i="1" s="1"/>
  <c r="V110" i="1"/>
  <c r="BZ110" i="1" s="1"/>
  <c r="V111" i="1"/>
  <c r="BZ111" i="1" s="1"/>
  <c r="V112" i="1"/>
  <c r="BZ112" i="1" s="1"/>
  <c r="V113" i="1"/>
  <c r="BZ113" i="1" s="1"/>
  <c r="V114" i="1"/>
  <c r="BZ114" i="1" s="1"/>
  <c r="V115" i="1"/>
  <c r="BZ115" i="1" s="1"/>
  <c r="V116" i="1"/>
  <c r="BZ116" i="1" s="1"/>
  <c r="V117" i="1"/>
  <c r="BZ117" i="1" s="1"/>
  <c r="V118" i="1"/>
  <c r="BZ118" i="1" s="1"/>
  <c r="V119" i="1"/>
  <c r="BZ119" i="1" s="1"/>
  <c r="V120" i="1"/>
  <c r="BZ120" i="1" s="1"/>
  <c r="V121" i="1"/>
  <c r="BZ121" i="1" s="1"/>
  <c r="V122" i="1"/>
  <c r="BZ122" i="1" s="1"/>
  <c r="V123" i="1"/>
  <c r="BZ123" i="1" s="1"/>
  <c r="V124" i="1"/>
  <c r="BZ124" i="1" s="1"/>
  <c r="V125" i="1"/>
  <c r="BZ125" i="1" s="1"/>
  <c r="V126" i="1"/>
  <c r="BZ126" i="1" s="1"/>
  <c r="V127" i="1"/>
  <c r="BZ127" i="1" s="1"/>
  <c r="V128" i="1"/>
  <c r="BZ128" i="1" s="1"/>
  <c r="V129" i="1"/>
  <c r="BZ129" i="1" s="1"/>
  <c r="V130" i="1"/>
  <c r="BZ130" i="1" s="1"/>
  <c r="V131" i="1"/>
  <c r="BZ131" i="1" s="1"/>
  <c r="V132" i="1"/>
  <c r="BZ132" i="1" s="1"/>
  <c r="V133" i="1"/>
  <c r="BZ133" i="1" s="1"/>
  <c r="V134" i="1"/>
  <c r="BZ134" i="1" s="1"/>
  <c r="V135" i="1"/>
  <c r="BZ135" i="1" s="1"/>
  <c r="V136" i="1"/>
  <c r="BZ136" i="1" s="1"/>
  <c r="V137" i="1"/>
  <c r="BZ137" i="1" s="1"/>
  <c r="V138" i="1"/>
  <c r="BZ138" i="1" s="1"/>
  <c r="V139" i="1"/>
  <c r="BZ139" i="1" s="1"/>
  <c r="V140" i="1"/>
  <c r="BZ140" i="1" s="1"/>
  <c r="V141" i="1"/>
  <c r="BZ141" i="1" s="1"/>
  <c r="V142" i="1"/>
  <c r="BZ142" i="1" s="1"/>
  <c r="V143" i="1"/>
  <c r="BZ143" i="1"/>
  <c r="V144" i="1"/>
  <c r="BZ144" i="1"/>
  <c r="V145" i="1"/>
  <c r="BZ145" i="1" s="1"/>
  <c r="V146" i="1"/>
  <c r="BZ146" i="1" s="1"/>
  <c r="V147" i="1"/>
  <c r="BZ147" i="1" s="1"/>
  <c r="V148" i="1"/>
  <c r="BZ148" i="1" s="1"/>
  <c r="V149" i="1"/>
  <c r="BZ149" i="1" s="1"/>
  <c r="V150" i="1"/>
  <c r="BZ150" i="1" s="1"/>
  <c r="V151" i="1"/>
  <c r="BZ151" i="1" s="1"/>
  <c r="V152" i="1"/>
  <c r="BZ152" i="1" s="1"/>
  <c r="V153" i="1"/>
  <c r="BZ153" i="1" s="1"/>
  <c r="V154" i="1"/>
  <c r="BZ154" i="1" s="1"/>
  <c r="V155" i="1"/>
  <c r="BZ155" i="1" s="1"/>
  <c r="V156" i="1"/>
  <c r="BZ156" i="1" s="1"/>
  <c r="V157" i="1"/>
  <c r="BZ157" i="1" s="1"/>
  <c r="V158" i="1"/>
  <c r="BZ158" i="1" s="1"/>
  <c r="V159" i="1"/>
  <c r="BZ159" i="1" s="1"/>
  <c r="V160" i="1"/>
  <c r="BZ160" i="1" s="1"/>
  <c r="V161" i="1"/>
  <c r="BZ161" i="1" s="1"/>
  <c r="V162" i="1"/>
  <c r="BZ162" i="1" s="1"/>
  <c r="V163" i="1"/>
  <c r="BZ163" i="1" s="1"/>
  <c r="V16" i="1"/>
  <c r="BZ16" i="1" s="1"/>
  <c r="BZ15" i="1"/>
  <c r="S17" i="1"/>
  <c r="BW17" i="1" s="1"/>
  <c r="S18" i="1"/>
  <c r="BW18" i="1" s="1"/>
  <c r="S19" i="1"/>
  <c r="BW19" i="1" s="1"/>
  <c r="S20" i="1"/>
  <c r="BW20" i="1" s="1"/>
  <c r="S21" i="1"/>
  <c r="BW21" i="1" s="1"/>
  <c r="S22" i="1"/>
  <c r="BW22" i="1" s="1"/>
  <c r="S23" i="1"/>
  <c r="BW23" i="1" s="1"/>
  <c r="S24" i="1"/>
  <c r="BW24" i="1" s="1"/>
  <c r="S25" i="1"/>
  <c r="BW25" i="1" s="1"/>
  <c r="S26" i="1"/>
  <c r="BW26" i="1" s="1"/>
  <c r="S27" i="1"/>
  <c r="BW27" i="1" s="1"/>
  <c r="S28" i="1"/>
  <c r="BW28" i="1" s="1"/>
  <c r="S29" i="1"/>
  <c r="BW29" i="1" s="1"/>
  <c r="S30" i="1"/>
  <c r="BW30" i="1" s="1"/>
  <c r="S31" i="1"/>
  <c r="BW31" i="1" s="1"/>
  <c r="S32" i="1"/>
  <c r="BW32" i="1" s="1"/>
  <c r="S33" i="1"/>
  <c r="BW33" i="1" s="1"/>
  <c r="S34" i="1"/>
  <c r="BW34" i="1" s="1"/>
  <c r="S35" i="1"/>
  <c r="BW35" i="1" s="1"/>
  <c r="S36" i="1"/>
  <c r="BW36" i="1" s="1"/>
  <c r="S37" i="1"/>
  <c r="BW37" i="1" s="1"/>
  <c r="S38" i="1"/>
  <c r="BW38" i="1" s="1"/>
  <c r="S39" i="1"/>
  <c r="BW39" i="1" s="1"/>
  <c r="S40" i="1"/>
  <c r="BW40" i="1" s="1"/>
  <c r="S41" i="1"/>
  <c r="BW41" i="1" s="1"/>
  <c r="S42" i="1"/>
  <c r="BW42" i="1" s="1"/>
  <c r="S43" i="1"/>
  <c r="BW43" i="1" s="1"/>
  <c r="S44" i="1"/>
  <c r="BW44" i="1" s="1"/>
  <c r="S45" i="1"/>
  <c r="BW45" i="1" s="1"/>
  <c r="S46" i="1"/>
  <c r="BW46" i="1" s="1"/>
  <c r="S47" i="1"/>
  <c r="BW47" i="1" s="1"/>
  <c r="S48" i="1"/>
  <c r="BW48" i="1" s="1"/>
  <c r="S49" i="1"/>
  <c r="BW49" i="1" s="1"/>
  <c r="S50" i="1"/>
  <c r="BW50" i="1" s="1"/>
  <c r="S51" i="1"/>
  <c r="BW51" i="1" s="1"/>
  <c r="S52" i="1"/>
  <c r="BW52" i="1" s="1"/>
  <c r="S53" i="1"/>
  <c r="BW53" i="1" s="1"/>
  <c r="S54" i="1"/>
  <c r="BW54" i="1" s="1"/>
  <c r="S55" i="1"/>
  <c r="BW55" i="1" s="1"/>
  <c r="S56" i="1"/>
  <c r="BW56" i="1" s="1"/>
  <c r="S57" i="1"/>
  <c r="BW57" i="1" s="1"/>
  <c r="S58" i="1"/>
  <c r="BW58" i="1" s="1"/>
  <c r="S59" i="1"/>
  <c r="BW59" i="1" s="1"/>
  <c r="S60" i="1"/>
  <c r="BW60" i="1" s="1"/>
  <c r="S61" i="1"/>
  <c r="BW61" i="1" s="1"/>
  <c r="S62" i="1"/>
  <c r="BW62" i="1" s="1"/>
  <c r="S63" i="1"/>
  <c r="BW63" i="1" s="1"/>
  <c r="S64" i="1"/>
  <c r="BW64" i="1" s="1"/>
  <c r="S65" i="1"/>
  <c r="BW65" i="1" s="1"/>
  <c r="S66" i="1"/>
  <c r="BW66" i="1" s="1"/>
  <c r="S67" i="1"/>
  <c r="BW67" i="1" s="1"/>
  <c r="S68" i="1"/>
  <c r="BW68" i="1" s="1"/>
  <c r="S69" i="1"/>
  <c r="BW69" i="1" s="1"/>
  <c r="S70" i="1"/>
  <c r="BW70" i="1" s="1"/>
  <c r="S71" i="1"/>
  <c r="BW71" i="1" s="1"/>
  <c r="S72" i="1"/>
  <c r="BW72" i="1" s="1"/>
  <c r="S73" i="1"/>
  <c r="BW73" i="1" s="1"/>
  <c r="S74" i="1"/>
  <c r="BW74" i="1" s="1"/>
  <c r="S75" i="1"/>
  <c r="BW75" i="1" s="1"/>
  <c r="S76" i="1"/>
  <c r="BW76" i="1" s="1"/>
  <c r="S77" i="1"/>
  <c r="BW77" i="1" s="1"/>
  <c r="S78" i="1"/>
  <c r="BW78" i="1" s="1"/>
  <c r="S79" i="1"/>
  <c r="BW79" i="1" s="1"/>
  <c r="S80" i="1"/>
  <c r="BW80" i="1" s="1"/>
  <c r="S81" i="1"/>
  <c r="BW81" i="1" s="1"/>
  <c r="S82" i="1"/>
  <c r="BW82" i="1" s="1"/>
  <c r="S83" i="1"/>
  <c r="BW83" i="1" s="1"/>
  <c r="S84" i="1"/>
  <c r="BW84" i="1" s="1"/>
  <c r="S85" i="1"/>
  <c r="BW85" i="1" s="1"/>
  <c r="S86" i="1"/>
  <c r="BW86" i="1" s="1"/>
  <c r="S87" i="1"/>
  <c r="BW87" i="1" s="1"/>
  <c r="S88" i="1"/>
  <c r="BW88" i="1" s="1"/>
  <c r="S89" i="1"/>
  <c r="BW89" i="1" s="1"/>
  <c r="S90" i="1"/>
  <c r="BW90" i="1" s="1"/>
  <c r="S91" i="1"/>
  <c r="BW91" i="1" s="1"/>
  <c r="S92" i="1"/>
  <c r="BW92" i="1" s="1"/>
  <c r="S93" i="1"/>
  <c r="BW93" i="1" s="1"/>
  <c r="S94" i="1"/>
  <c r="BW94" i="1" s="1"/>
  <c r="S95" i="1"/>
  <c r="BW95" i="1" s="1"/>
  <c r="S96" i="1"/>
  <c r="BW96" i="1" s="1"/>
  <c r="S97" i="1"/>
  <c r="BW97" i="1" s="1"/>
  <c r="S98" i="1"/>
  <c r="BW98" i="1" s="1"/>
  <c r="S99" i="1"/>
  <c r="BW99" i="1" s="1"/>
  <c r="S100" i="1"/>
  <c r="BW100" i="1" s="1"/>
  <c r="S101" i="1"/>
  <c r="BW101" i="1" s="1"/>
  <c r="S102" i="1"/>
  <c r="BW102" i="1" s="1"/>
  <c r="S103" i="1"/>
  <c r="BW103" i="1" s="1"/>
  <c r="S104" i="1"/>
  <c r="BW104" i="1" s="1"/>
  <c r="S105" i="1"/>
  <c r="BW105" i="1" s="1"/>
  <c r="S106" i="1"/>
  <c r="BW106" i="1" s="1"/>
  <c r="S107" i="1"/>
  <c r="BW107" i="1" s="1"/>
  <c r="S108" i="1"/>
  <c r="BW108" i="1" s="1"/>
  <c r="S109" i="1"/>
  <c r="BW109" i="1" s="1"/>
  <c r="S110" i="1"/>
  <c r="BW110" i="1" s="1"/>
  <c r="S111" i="1"/>
  <c r="BW111" i="1" s="1"/>
  <c r="S112" i="1"/>
  <c r="BW112" i="1" s="1"/>
  <c r="S113" i="1"/>
  <c r="BW113" i="1" s="1"/>
  <c r="S114" i="1"/>
  <c r="BW114" i="1" s="1"/>
  <c r="S115" i="1"/>
  <c r="BW115" i="1" s="1"/>
  <c r="S116" i="1"/>
  <c r="BW116" i="1" s="1"/>
  <c r="S117" i="1"/>
  <c r="BW117" i="1" s="1"/>
  <c r="S118" i="1"/>
  <c r="BW118" i="1" s="1"/>
  <c r="S119" i="1"/>
  <c r="BW119" i="1" s="1"/>
  <c r="S120" i="1"/>
  <c r="BW120" i="1" s="1"/>
  <c r="S121" i="1"/>
  <c r="BW121" i="1" s="1"/>
  <c r="S122" i="1"/>
  <c r="BW122" i="1" s="1"/>
  <c r="S123" i="1"/>
  <c r="BW123" i="1" s="1"/>
  <c r="S124" i="1"/>
  <c r="BW124" i="1" s="1"/>
  <c r="S125" i="1"/>
  <c r="BW125" i="1" s="1"/>
  <c r="S126" i="1"/>
  <c r="BW126" i="1" s="1"/>
  <c r="S127" i="1"/>
  <c r="BW127" i="1" s="1"/>
  <c r="S128" i="1"/>
  <c r="BW128" i="1" s="1"/>
  <c r="S129" i="1"/>
  <c r="BW129" i="1" s="1"/>
  <c r="S130" i="1"/>
  <c r="BW130" i="1" s="1"/>
  <c r="S131" i="1"/>
  <c r="BW131" i="1" s="1"/>
  <c r="S132" i="1"/>
  <c r="BW132" i="1" s="1"/>
  <c r="S133" i="1"/>
  <c r="BW133" i="1" s="1"/>
  <c r="S134" i="1"/>
  <c r="BW134" i="1" s="1"/>
  <c r="S135" i="1"/>
  <c r="BW135" i="1" s="1"/>
  <c r="S136" i="1"/>
  <c r="BW136" i="1" s="1"/>
  <c r="S137" i="1"/>
  <c r="BW137" i="1" s="1"/>
  <c r="S138" i="1"/>
  <c r="BW138" i="1" s="1"/>
  <c r="S139" i="1"/>
  <c r="BW139" i="1" s="1"/>
  <c r="S140" i="1"/>
  <c r="BW140" i="1" s="1"/>
  <c r="S141" i="1"/>
  <c r="BW141" i="1" s="1"/>
  <c r="S142" i="1"/>
  <c r="BW142" i="1" s="1"/>
  <c r="S143" i="1"/>
  <c r="BW143" i="1" s="1"/>
  <c r="S144" i="1"/>
  <c r="BW144" i="1" s="1"/>
  <c r="S145" i="1"/>
  <c r="BW145" i="1" s="1"/>
  <c r="S146" i="1"/>
  <c r="BW146" i="1" s="1"/>
  <c r="S147" i="1"/>
  <c r="BW147" i="1" s="1"/>
  <c r="S148" i="1"/>
  <c r="BW148" i="1" s="1"/>
  <c r="S149" i="1"/>
  <c r="BW149" i="1" s="1"/>
  <c r="S150" i="1"/>
  <c r="BW150" i="1" s="1"/>
  <c r="S151" i="1"/>
  <c r="BW151" i="1" s="1"/>
  <c r="S152" i="1"/>
  <c r="BW152" i="1" s="1"/>
  <c r="S153" i="1"/>
  <c r="BW153" i="1" s="1"/>
  <c r="S154" i="1"/>
  <c r="BW154" i="1" s="1"/>
  <c r="S155" i="1"/>
  <c r="BW155" i="1" s="1"/>
  <c r="S156" i="1"/>
  <c r="BW156" i="1" s="1"/>
  <c r="S157" i="1"/>
  <c r="BW157" i="1" s="1"/>
  <c r="S158" i="1"/>
  <c r="BW158" i="1" s="1"/>
  <c r="S159" i="1"/>
  <c r="BW159" i="1" s="1"/>
  <c r="S160" i="1"/>
  <c r="BW160" i="1" s="1"/>
  <c r="S161" i="1"/>
  <c r="BW161" i="1" s="1"/>
  <c r="S162" i="1"/>
  <c r="BW162" i="1" s="1"/>
  <c r="S163" i="1"/>
  <c r="BW163" i="1" s="1"/>
  <c r="S15" i="1"/>
  <c r="BW15" i="1" s="1"/>
  <c r="S16" i="1"/>
  <c r="BW16" i="1" s="1"/>
  <c r="R17" i="1"/>
  <c r="BV17" i="1" s="1"/>
  <c r="R18" i="1"/>
  <c r="BV18" i="1" s="1"/>
  <c r="R19" i="1"/>
  <c r="BV19" i="1" s="1"/>
  <c r="R20" i="1"/>
  <c r="BV20" i="1" s="1"/>
  <c r="R21" i="1"/>
  <c r="BV21" i="1" s="1"/>
  <c r="R22" i="1"/>
  <c r="BV22" i="1" s="1"/>
  <c r="R23" i="1"/>
  <c r="BV23" i="1" s="1"/>
  <c r="R24" i="1"/>
  <c r="BV24" i="1" s="1"/>
  <c r="R25" i="1"/>
  <c r="BV25" i="1" s="1"/>
  <c r="R26" i="1"/>
  <c r="BV26" i="1" s="1"/>
  <c r="R27" i="1"/>
  <c r="BV27" i="1" s="1"/>
  <c r="R28" i="1"/>
  <c r="BV28" i="1" s="1"/>
  <c r="R29" i="1"/>
  <c r="BV29" i="1" s="1"/>
  <c r="R30" i="1"/>
  <c r="BV30" i="1" s="1"/>
  <c r="R31" i="1"/>
  <c r="BV31" i="1" s="1"/>
  <c r="R32" i="1"/>
  <c r="BV32" i="1" s="1"/>
  <c r="R33" i="1"/>
  <c r="BV33" i="1" s="1"/>
  <c r="R34" i="1"/>
  <c r="BV34" i="1" s="1"/>
  <c r="R35" i="1"/>
  <c r="BV35" i="1" s="1"/>
  <c r="R36" i="1"/>
  <c r="BV36" i="1" s="1"/>
  <c r="R37" i="1"/>
  <c r="BV37" i="1" s="1"/>
  <c r="R38" i="1"/>
  <c r="BV38" i="1" s="1"/>
  <c r="R39" i="1"/>
  <c r="BV39" i="1" s="1"/>
  <c r="R40" i="1"/>
  <c r="BV40" i="1" s="1"/>
  <c r="R41" i="1"/>
  <c r="BV41" i="1" s="1"/>
  <c r="R42" i="1"/>
  <c r="BV42" i="1" s="1"/>
  <c r="R43" i="1"/>
  <c r="BV43" i="1" s="1"/>
  <c r="R44" i="1"/>
  <c r="BV44" i="1" s="1"/>
  <c r="R45" i="1"/>
  <c r="BV45" i="1" s="1"/>
  <c r="R46" i="1"/>
  <c r="BV46" i="1" s="1"/>
  <c r="R47" i="1"/>
  <c r="BV47" i="1" s="1"/>
  <c r="R48" i="1"/>
  <c r="BV48" i="1" s="1"/>
  <c r="R49" i="1"/>
  <c r="BV49" i="1" s="1"/>
  <c r="R50" i="1"/>
  <c r="BV50" i="1" s="1"/>
  <c r="R51" i="1"/>
  <c r="BV51" i="1" s="1"/>
  <c r="R52" i="1"/>
  <c r="BV52" i="1" s="1"/>
  <c r="R53" i="1"/>
  <c r="BV53" i="1" s="1"/>
  <c r="R54" i="1"/>
  <c r="BV54" i="1" s="1"/>
  <c r="R55" i="1"/>
  <c r="BV55" i="1" s="1"/>
  <c r="R56" i="1"/>
  <c r="BV56" i="1" s="1"/>
  <c r="R57" i="1"/>
  <c r="BV57" i="1" s="1"/>
  <c r="R58" i="1"/>
  <c r="BV58" i="1" s="1"/>
  <c r="R59" i="1"/>
  <c r="BV59" i="1" s="1"/>
  <c r="R60" i="1"/>
  <c r="BV60" i="1" s="1"/>
  <c r="R61" i="1"/>
  <c r="BV61" i="1" s="1"/>
  <c r="R62" i="1"/>
  <c r="BV62" i="1" s="1"/>
  <c r="R63" i="1"/>
  <c r="BV63" i="1" s="1"/>
  <c r="R64" i="1"/>
  <c r="BV64" i="1" s="1"/>
  <c r="R65" i="1"/>
  <c r="BV65" i="1" s="1"/>
  <c r="R66" i="1"/>
  <c r="BV66" i="1" s="1"/>
  <c r="R67" i="1"/>
  <c r="BV67" i="1" s="1"/>
  <c r="R68" i="1"/>
  <c r="BV68" i="1" s="1"/>
  <c r="R69" i="1"/>
  <c r="BV69" i="1" s="1"/>
  <c r="R70" i="1"/>
  <c r="BV70" i="1" s="1"/>
  <c r="R71" i="1"/>
  <c r="BV71" i="1" s="1"/>
  <c r="R72" i="1"/>
  <c r="BV72" i="1" s="1"/>
  <c r="R73" i="1"/>
  <c r="BV73" i="1" s="1"/>
  <c r="R74" i="1"/>
  <c r="BV74" i="1" s="1"/>
  <c r="R75" i="1"/>
  <c r="BV75" i="1" s="1"/>
  <c r="R76" i="1"/>
  <c r="BV76" i="1" s="1"/>
  <c r="R77" i="1"/>
  <c r="BV77" i="1" s="1"/>
  <c r="R78" i="1"/>
  <c r="BV78" i="1" s="1"/>
  <c r="R79" i="1"/>
  <c r="BV79" i="1" s="1"/>
  <c r="R80" i="1"/>
  <c r="BV80" i="1" s="1"/>
  <c r="R81" i="1"/>
  <c r="BV81" i="1" s="1"/>
  <c r="R82" i="1"/>
  <c r="BV82" i="1" s="1"/>
  <c r="R83" i="1"/>
  <c r="BV83" i="1" s="1"/>
  <c r="R84" i="1"/>
  <c r="BV84" i="1" s="1"/>
  <c r="R85" i="1"/>
  <c r="BV85" i="1" s="1"/>
  <c r="R86" i="1"/>
  <c r="BV86" i="1" s="1"/>
  <c r="R87" i="1"/>
  <c r="BV87" i="1" s="1"/>
  <c r="R88" i="1"/>
  <c r="BV88" i="1" s="1"/>
  <c r="R89" i="1"/>
  <c r="BV89" i="1" s="1"/>
  <c r="R90" i="1"/>
  <c r="BV90" i="1" s="1"/>
  <c r="R91" i="1"/>
  <c r="BV91" i="1" s="1"/>
  <c r="R92" i="1"/>
  <c r="BV92" i="1" s="1"/>
  <c r="R93" i="1"/>
  <c r="BV93" i="1" s="1"/>
  <c r="R94" i="1"/>
  <c r="BV94" i="1" s="1"/>
  <c r="R95" i="1"/>
  <c r="BV95" i="1" s="1"/>
  <c r="R96" i="1"/>
  <c r="BV96" i="1" s="1"/>
  <c r="R97" i="1"/>
  <c r="BV97" i="1" s="1"/>
  <c r="R98" i="1"/>
  <c r="BV98" i="1" s="1"/>
  <c r="R99" i="1"/>
  <c r="BV99" i="1" s="1"/>
  <c r="R100" i="1"/>
  <c r="BV100" i="1" s="1"/>
  <c r="R101" i="1"/>
  <c r="BV101" i="1" s="1"/>
  <c r="R102" i="1"/>
  <c r="BV102" i="1" s="1"/>
  <c r="R103" i="1"/>
  <c r="BV103" i="1" s="1"/>
  <c r="R104" i="1"/>
  <c r="BV104" i="1" s="1"/>
  <c r="R105" i="1"/>
  <c r="BV105" i="1" s="1"/>
  <c r="R106" i="1"/>
  <c r="BV106" i="1" s="1"/>
  <c r="R107" i="1"/>
  <c r="BV107" i="1" s="1"/>
  <c r="R108" i="1"/>
  <c r="BV108" i="1" s="1"/>
  <c r="R109" i="1"/>
  <c r="BV109" i="1" s="1"/>
  <c r="R110" i="1"/>
  <c r="BV110" i="1" s="1"/>
  <c r="R111" i="1"/>
  <c r="BV111" i="1" s="1"/>
  <c r="R112" i="1"/>
  <c r="BV112" i="1" s="1"/>
  <c r="R113" i="1"/>
  <c r="BV113" i="1" s="1"/>
  <c r="R114" i="1"/>
  <c r="BV114" i="1" s="1"/>
  <c r="R115" i="1"/>
  <c r="BV115" i="1" s="1"/>
  <c r="R116" i="1"/>
  <c r="BV116" i="1" s="1"/>
  <c r="R117" i="1"/>
  <c r="BV117" i="1" s="1"/>
  <c r="R118" i="1"/>
  <c r="BV118" i="1" s="1"/>
  <c r="R119" i="1"/>
  <c r="BV119" i="1" s="1"/>
  <c r="R120" i="1"/>
  <c r="BV120" i="1" s="1"/>
  <c r="R121" i="1"/>
  <c r="BV121" i="1" s="1"/>
  <c r="R122" i="1"/>
  <c r="BV122" i="1" s="1"/>
  <c r="R123" i="1"/>
  <c r="BV123" i="1" s="1"/>
  <c r="R124" i="1"/>
  <c r="BV124" i="1" s="1"/>
  <c r="R125" i="1"/>
  <c r="BV125" i="1" s="1"/>
  <c r="R126" i="1"/>
  <c r="BV126" i="1" s="1"/>
  <c r="R127" i="1"/>
  <c r="BV127" i="1" s="1"/>
  <c r="R128" i="1"/>
  <c r="BV128" i="1" s="1"/>
  <c r="R129" i="1"/>
  <c r="BV129" i="1" s="1"/>
  <c r="R130" i="1"/>
  <c r="BV130" i="1" s="1"/>
  <c r="R131" i="1"/>
  <c r="BV131" i="1" s="1"/>
  <c r="R132" i="1"/>
  <c r="BV132" i="1" s="1"/>
  <c r="R133" i="1"/>
  <c r="BV133" i="1" s="1"/>
  <c r="R134" i="1"/>
  <c r="BV134" i="1" s="1"/>
  <c r="R135" i="1"/>
  <c r="BV135" i="1" s="1"/>
  <c r="R136" i="1"/>
  <c r="BV136" i="1" s="1"/>
  <c r="R137" i="1"/>
  <c r="BV137" i="1" s="1"/>
  <c r="R138" i="1"/>
  <c r="BV138" i="1" s="1"/>
  <c r="R139" i="1"/>
  <c r="BV139" i="1" s="1"/>
  <c r="R140" i="1"/>
  <c r="BV140" i="1" s="1"/>
  <c r="R141" i="1"/>
  <c r="BV141" i="1" s="1"/>
  <c r="R142" i="1"/>
  <c r="BV142" i="1" s="1"/>
  <c r="R143" i="1"/>
  <c r="BV143" i="1" s="1"/>
  <c r="R144" i="1"/>
  <c r="BV144" i="1" s="1"/>
  <c r="R145" i="1"/>
  <c r="BV145" i="1" s="1"/>
  <c r="R146" i="1"/>
  <c r="BV146" i="1" s="1"/>
  <c r="R147" i="1"/>
  <c r="BV147" i="1" s="1"/>
  <c r="R148" i="1"/>
  <c r="BV148" i="1" s="1"/>
  <c r="R149" i="1"/>
  <c r="BV149" i="1" s="1"/>
  <c r="R150" i="1"/>
  <c r="BV150" i="1" s="1"/>
  <c r="R151" i="1"/>
  <c r="BV151" i="1" s="1"/>
  <c r="R152" i="1"/>
  <c r="BV152" i="1" s="1"/>
  <c r="R153" i="1"/>
  <c r="BV153" i="1" s="1"/>
  <c r="R154" i="1"/>
  <c r="BV154" i="1" s="1"/>
  <c r="R155" i="1"/>
  <c r="BV155" i="1" s="1"/>
  <c r="R156" i="1"/>
  <c r="BV156" i="1" s="1"/>
  <c r="R157" i="1"/>
  <c r="BV157" i="1" s="1"/>
  <c r="R158" i="1"/>
  <c r="BV158" i="1" s="1"/>
  <c r="R159" i="1"/>
  <c r="BV159" i="1" s="1"/>
  <c r="R160" i="1"/>
  <c r="BV160" i="1" s="1"/>
  <c r="R161" i="1"/>
  <c r="BV161" i="1" s="1"/>
  <c r="R162" i="1"/>
  <c r="BV162" i="1" s="1"/>
  <c r="R163" i="1"/>
  <c r="BV163" i="1" s="1"/>
  <c r="R16" i="1"/>
  <c r="BV16" i="1" s="1"/>
  <c r="R15" i="1"/>
  <c r="BV15" i="1" s="1"/>
  <c r="W298" i="7"/>
  <c r="V298" i="7"/>
  <c r="U298" i="7"/>
  <c r="T298" i="7"/>
  <c r="S298" i="7"/>
  <c r="R298" i="7"/>
  <c r="Q298" i="7"/>
  <c r="P298" i="7"/>
  <c r="O298" i="7"/>
  <c r="N298" i="7"/>
  <c r="W297" i="7"/>
  <c r="V297" i="7"/>
  <c r="U297" i="7"/>
  <c r="T297" i="7"/>
  <c r="S297" i="7"/>
  <c r="R297" i="7"/>
  <c r="Q297" i="7"/>
  <c r="P297" i="7"/>
  <c r="O297" i="7"/>
  <c r="N297" i="7"/>
  <c r="W296" i="7"/>
  <c r="V296" i="7"/>
  <c r="U296" i="7"/>
  <c r="T296" i="7"/>
  <c r="S296" i="7"/>
  <c r="R296" i="7"/>
  <c r="Q296" i="7"/>
  <c r="P296" i="7"/>
  <c r="O296" i="7"/>
  <c r="N296" i="7"/>
  <c r="W295" i="7"/>
  <c r="V295" i="7"/>
  <c r="U295" i="7"/>
  <c r="T295" i="7"/>
  <c r="S295" i="7"/>
  <c r="R295" i="7"/>
  <c r="Q295" i="7"/>
  <c r="P295" i="7"/>
  <c r="O295" i="7"/>
  <c r="N295" i="7"/>
  <c r="W294" i="7"/>
  <c r="V294" i="7"/>
  <c r="U294" i="7"/>
  <c r="T294" i="7"/>
  <c r="S294" i="7"/>
  <c r="R294" i="7"/>
  <c r="Q294" i="7"/>
  <c r="P294" i="7"/>
  <c r="O294" i="7"/>
  <c r="N294" i="7"/>
  <c r="W293" i="7"/>
  <c r="V293" i="7"/>
  <c r="U293" i="7"/>
  <c r="T293" i="7"/>
  <c r="S293" i="7"/>
  <c r="R293" i="7"/>
  <c r="Q293" i="7"/>
  <c r="P293" i="7"/>
  <c r="O293" i="7"/>
  <c r="N293" i="7"/>
  <c r="W292" i="7"/>
  <c r="V292" i="7"/>
  <c r="U292" i="7"/>
  <c r="T292" i="7"/>
  <c r="S292" i="7"/>
  <c r="R292" i="7"/>
  <c r="Q292" i="7"/>
  <c r="P292" i="7"/>
  <c r="O292" i="7"/>
  <c r="N292" i="7"/>
  <c r="W291" i="7"/>
  <c r="V291" i="7"/>
  <c r="U291" i="7"/>
  <c r="T291" i="7"/>
  <c r="S291" i="7"/>
  <c r="R291" i="7"/>
  <c r="Q291" i="7"/>
  <c r="P291" i="7"/>
  <c r="O291" i="7"/>
  <c r="N291" i="7"/>
  <c r="W290" i="7"/>
  <c r="V290" i="7"/>
  <c r="U290" i="7"/>
  <c r="T290" i="7"/>
  <c r="S290" i="7"/>
  <c r="R290" i="7"/>
  <c r="Q290" i="7"/>
  <c r="P290" i="7"/>
  <c r="O290" i="7"/>
  <c r="N290" i="7"/>
  <c r="W289" i="7"/>
  <c r="V289" i="7"/>
  <c r="U289" i="7"/>
  <c r="T289" i="7"/>
  <c r="S289" i="7"/>
  <c r="R289" i="7"/>
  <c r="Q289" i="7"/>
  <c r="P289" i="7"/>
  <c r="O289" i="7"/>
  <c r="N289" i="7"/>
  <c r="W288" i="7"/>
  <c r="V288" i="7"/>
  <c r="U288" i="7"/>
  <c r="T288" i="7"/>
  <c r="S288" i="7"/>
  <c r="R288" i="7"/>
  <c r="Q288" i="7"/>
  <c r="P288" i="7"/>
  <c r="O288" i="7"/>
  <c r="N288" i="7"/>
  <c r="W287" i="7"/>
  <c r="V287" i="7"/>
  <c r="U287" i="7"/>
  <c r="T287" i="7"/>
  <c r="S287" i="7"/>
  <c r="R287" i="7"/>
  <c r="Q287" i="7"/>
  <c r="P287" i="7"/>
  <c r="O287" i="7"/>
  <c r="N287" i="7"/>
  <c r="W286" i="7"/>
  <c r="V286" i="7"/>
  <c r="U286" i="7"/>
  <c r="T286" i="7"/>
  <c r="S286" i="7"/>
  <c r="R286" i="7"/>
  <c r="Q286" i="7"/>
  <c r="P286" i="7"/>
  <c r="O286" i="7"/>
  <c r="N286" i="7"/>
  <c r="W285" i="7"/>
  <c r="V285" i="7"/>
  <c r="U285" i="7"/>
  <c r="T285" i="7"/>
  <c r="S285" i="7"/>
  <c r="R285" i="7"/>
  <c r="Q285" i="7"/>
  <c r="P285" i="7"/>
  <c r="O285" i="7"/>
  <c r="N285" i="7"/>
  <c r="W284" i="7"/>
  <c r="V284" i="7"/>
  <c r="U284" i="7"/>
  <c r="T284" i="7"/>
  <c r="S284" i="7"/>
  <c r="R284" i="7"/>
  <c r="Q284" i="7"/>
  <c r="P284" i="7"/>
  <c r="O284" i="7"/>
  <c r="N284" i="7"/>
  <c r="W283" i="7"/>
  <c r="V283" i="7"/>
  <c r="U283" i="7"/>
  <c r="T283" i="7"/>
  <c r="S283" i="7"/>
  <c r="R283" i="7"/>
  <c r="Q283" i="7"/>
  <c r="P283" i="7"/>
  <c r="O283" i="7"/>
  <c r="N283" i="7"/>
  <c r="W282" i="7"/>
  <c r="V282" i="7"/>
  <c r="U282" i="7"/>
  <c r="T282" i="7"/>
  <c r="S282" i="7"/>
  <c r="R282" i="7"/>
  <c r="Q282" i="7"/>
  <c r="P282" i="7"/>
  <c r="O282" i="7"/>
  <c r="N282" i="7"/>
  <c r="W281" i="7"/>
  <c r="V281" i="7"/>
  <c r="U281" i="7"/>
  <c r="T281" i="7"/>
  <c r="S281" i="7"/>
  <c r="R281" i="7"/>
  <c r="Q281" i="7"/>
  <c r="P281" i="7"/>
  <c r="O281" i="7"/>
  <c r="N281" i="7"/>
  <c r="W280" i="7"/>
  <c r="V280" i="7"/>
  <c r="U280" i="7"/>
  <c r="T280" i="7"/>
  <c r="S280" i="7"/>
  <c r="R280" i="7"/>
  <c r="Q280" i="7"/>
  <c r="P280" i="7"/>
  <c r="O280" i="7"/>
  <c r="N280" i="7"/>
  <c r="W279" i="7"/>
  <c r="V279" i="7"/>
  <c r="U279" i="7"/>
  <c r="T279" i="7"/>
  <c r="S279" i="7"/>
  <c r="R279" i="7"/>
  <c r="Q279" i="7"/>
  <c r="P279" i="7"/>
  <c r="O279" i="7"/>
  <c r="N279" i="7"/>
  <c r="W278" i="7"/>
  <c r="V278" i="7"/>
  <c r="U278" i="7"/>
  <c r="T278" i="7"/>
  <c r="S278" i="7"/>
  <c r="R278" i="7"/>
  <c r="Q278" i="7"/>
  <c r="P278" i="7"/>
  <c r="O278" i="7"/>
  <c r="N278" i="7"/>
  <c r="W277" i="7"/>
  <c r="V277" i="7"/>
  <c r="U277" i="7"/>
  <c r="T277" i="7"/>
  <c r="S277" i="7"/>
  <c r="R277" i="7"/>
  <c r="Q277" i="7"/>
  <c r="P277" i="7"/>
  <c r="O277" i="7"/>
  <c r="N277" i="7"/>
  <c r="W276" i="7"/>
  <c r="V276" i="7"/>
  <c r="U276" i="7"/>
  <c r="T276" i="7"/>
  <c r="S276" i="7"/>
  <c r="R276" i="7"/>
  <c r="Q276" i="7"/>
  <c r="P276" i="7"/>
  <c r="O276" i="7"/>
  <c r="N276" i="7"/>
  <c r="W275" i="7"/>
  <c r="V275" i="7"/>
  <c r="U275" i="7"/>
  <c r="T275" i="7"/>
  <c r="S275" i="7"/>
  <c r="R275" i="7"/>
  <c r="Q275" i="7"/>
  <c r="P275" i="7"/>
  <c r="O275" i="7"/>
  <c r="N275" i="7"/>
  <c r="W274" i="7"/>
  <c r="V274" i="7"/>
  <c r="U274" i="7"/>
  <c r="T274" i="7"/>
  <c r="S274" i="7"/>
  <c r="R274" i="7"/>
  <c r="Q274" i="7"/>
  <c r="P274" i="7"/>
  <c r="O274" i="7"/>
  <c r="N274" i="7"/>
  <c r="W273" i="7"/>
  <c r="V273" i="7"/>
  <c r="U273" i="7"/>
  <c r="T273" i="7"/>
  <c r="S273" i="7"/>
  <c r="R273" i="7"/>
  <c r="Q273" i="7"/>
  <c r="P273" i="7"/>
  <c r="O273" i="7"/>
  <c r="N273" i="7"/>
  <c r="W272" i="7"/>
  <c r="V272" i="7"/>
  <c r="U272" i="7"/>
  <c r="T272" i="7"/>
  <c r="S272" i="7"/>
  <c r="R272" i="7"/>
  <c r="Q272" i="7"/>
  <c r="P272" i="7"/>
  <c r="O272" i="7"/>
  <c r="N272" i="7"/>
  <c r="W271" i="7"/>
  <c r="V271" i="7"/>
  <c r="U271" i="7"/>
  <c r="T271" i="7"/>
  <c r="S271" i="7"/>
  <c r="R271" i="7"/>
  <c r="Q271" i="7"/>
  <c r="P271" i="7"/>
  <c r="O271" i="7"/>
  <c r="N271" i="7"/>
  <c r="W270" i="7"/>
  <c r="V270" i="7"/>
  <c r="U270" i="7"/>
  <c r="T270" i="7"/>
  <c r="S270" i="7"/>
  <c r="R270" i="7"/>
  <c r="Q270" i="7"/>
  <c r="P270" i="7"/>
  <c r="O270" i="7"/>
  <c r="N270" i="7"/>
  <c r="W269" i="7"/>
  <c r="V269" i="7"/>
  <c r="U269" i="7"/>
  <c r="T269" i="7"/>
  <c r="S269" i="7"/>
  <c r="R269" i="7"/>
  <c r="Q269" i="7"/>
  <c r="P269" i="7"/>
  <c r="O269" i="7"/>
  <c r="N269" i="7"/>
  <c r="W268" i="7"/>
  <c r="V268" i="7"/>
  <c r="U268" i="7"/>
  <c r="T268" i="7"/>
  <c r="S268" i="7"/>
  <c r="R268" i="7"/>
  <c r="Q268" i="7"/>
  <c r="P268" i="7"/>
  <c r="O268" i="7"/>
  <c r="N268" i="7"/>
  <c r="W267" i="7"/>
  <c r="V267" i="7"/>
  <c r="U267" i="7"/>
  <c r="T267" i="7"/>
  <c r="S267" i="7"/>
  <c r="R267" i="7"/>
  <c r="Q267" i="7"/>
  <c r="P267" i="7"/>
  <c r="O267" i="7"/>
  <c r="N267" i="7"/>
  <c r="W266" i="7"/>
  <c r="V266" i="7"/>
  <c r="U266" i="7"/>
  <c r="T266" i="7"/>
  <c r="S266" i="7"/>
  <c r="R266" i="7"/>
  <c r="Q266" i="7"/>
  <c r="P266" i="7"/>
  <c r="O266" i="7"/>
  <c r="N266" i="7"/>
  <c r="W265" i="7"/>
  <c r="V265" i="7"/>
  <c r="U265" i="7"/>
  <c r="T265" i="7"/>
  <c r="S265" i="7"/>
  <c r="R265" i="7"/>
  <c r="Q265" i="7"/>
  <c r="P265" i="7"/>
  <c r="O265" i="7"/>
  <c r="N265" i="7"/>
  <c r="W264" i="7"/>
  <c r="V264" i="7"/>
  <c r="U264" i="7"/>
  <c r="T264" i="7"/>
  <c r="S264" i="7"/>
  <c r="R264" i="7"/>
  <c r="Q264" i="7"/>
  <c r="P264" i="7"/>
  <c r="O264" i="7"/>
  <c r="N264" i="7"/>
  <c r="W263" i="7"/>
  <c r="V263" i="7"/>
  <c r="U263" i="7"/>
  <c r="T263" i="7"/>
  <c r="S263" i="7"/>
  <c r="R263" i="7"/>
  <c r="Q263" i="7"/>
  <c r="P263" i="7"/>
  <c r="O263" i="7"/>
  <c r="N263" i="7"/>
  <c r="W262" i="7"/>
  <c r="V262" i="7"/>
  <c r="U262" i="7"/>
  <c r="T262" i="7"/>
  <c r="S262" i="7"/>
  <c r="R262" i="7"/>
  <c r="Q262" i="7"/>
  <c r="P262" i="7"/>
  <c r="O262" i="7"/>
  <c r="N262" i="7"/>
  <c r="W261" i="7"/>
  <c r="V261" i="7"/>
  <c r="U261" i="7"/>
  <c r="T261" i="7"/>
  <c r="S261" i="7"/>
  <c r="R261" i="7"/>
  <c r="Q261" i="7"/>
  <c r="P261" i="7"/>
  <c r="O261" i="7"/>
  <c r="N261" i="7"/>
  <c r="W260" i="7"/>
  <c r="V260" i="7"/>
  <c r="U260" i="7"/>
  <c r="T260" i="7"/>
  <c r="S260" i="7"/>
  <c r="R260" i="7"/>
  <c r="Q260" i="7"/>
  <c r="P260" i="7"/>
  <c r="O260" i="7"/>
  <c r="N260" i="7"/>
  <c r="W259" i="7"/>
  <c r="V259" i="7"/>
  <c r="U259" i="7"/>
  <c r="T259" i="7"/>
  <c r="S259" i="7"/>
  <c r="R259" i="7"/>
  <c r="Q259" i="7"/>
  <c r="P259" i="7"/>
  <c r="O259" i="7"/>
  <c r="N259" i="7"/>
  <c r="W258" i="7"/>
  <c r="V258" i="7"/>
  <c r="U258" i="7"/>
  <c r="T258" i="7"/>
  <c r="S258" i="7"/>
  <c r="R258" i="7"/>
  <c r="Q258" i="7"/>
  <c r="P258" i="7"/>
  <c r="O258" i="7"/>
  <c r="N258" i="7"/>
  <c r="W257" i="7"/>
  <c r="V257" i="7"/>
  <c r="U257" i="7"/>
  <c r="T257" i="7"/>
  <c r="S257" i="7"/>
  <c r="R257" i="7"/>
  <c r="Q257" i="7"/>
  <c r="P257" i="7"/>
  <c r="O257" i="7"/>
  <c r="N257" i="7"/>
  <c r="W256" i="7"/>
  <c r="V256" i="7"/>
  <c r="U256" i="7"/>
  <c r="T256" i="7"/>
  <c r="S256" i="7"/>
  <c r="R256" i="7"/>
  <c r="Q256" i="7"/>
  <c r="P256" i="7"/>
  <c r="O256" i="7"/>
  <c r="N256" i="7"/>
  <c r="W255" i="7"/>
  <c r="V255" i="7"/>
  <c r="U255" i="7"/>
  <c r="T255" i="7"/>
  <c r="S255" i="7"/>
  <c r="R255" i="7"/>
  <c r="Q255" i="7"/>
  <c r="P255" i="7"/>
  <c r="O255" i="7"/>
  <c r="N255" i="7"/>
  <c r="W254" i="7"/>
  <c r="V254" i="7"/>
  <c r="U254" i="7"/>
  <c r="T254" i="7"/>
  <c r="S254" i="7"/>
  <c r="R254" i="7"/>
  <c r="Q254" i="7"/>
  <c r="P254" i="7"/>
  <c r="O254" i="7"/>
  <c r="N254" i="7"/>
  <c r="W253" i="7"/>
  <c r="V253" i="7"/>
  <c r="U253" i="7"/>
  <c r="T253" i="7"/>
  <c r="S253" i="7"/>
  <c r="R253" i="7"/>
  <c r="Q253" i="7"/>
  <c r="P253" i="7"/>
  <c r="O253" i="7"/>
  <c r="N253" i="7"/>
  <c r="W252" i="7"/>
  <c r="V252" i="7"/>
  <c r="U252" i="7"/>
  <c r="T252" i="7"/>
  <c r="S252" i="7"/>
  <c r="R252" i="7"/>
  <c r="Q252" i="7"/>
  <c r="P252" i="7"/>
  <c r="O252" i="7"/>
  <c r="N252" i="7"/>
  <c r="W251" i="7"/>
  <c r="V251" i="7"/>
  <c r="U251" i="7"/>
  <c r="T251" i="7"/>
  <c r="S251" i="7"/>
  <c r="R251" i="7"/>
  <c r="Q251" i="7"/>
  <c r="P251" i="7"/>
  <c r="O251" i="7"/>
  <c r="N251" i="7"/>
  <c r="W250" i="7"/>
  <c r="V250" i="7"/>
  <c r="U250" i="7"/>
  <c r="T250" i="7"/>
  <c r="S250" i="7"/>
  <c r="R250" i="7"/>
  <c r="Q250" i="7"/>
  <c r="P250" i="7"/>
  <c r="O250" i="7"/>
  <c r="N250" i="7"/>
  <c r="W249" i="7"/>
  <c r="V249" i="7"/>
  <c r="U249" i="7"/>
  <c r="T249" i="7"/>
  <c r="S249" i="7"/>
  <c r="R249" i="7"/>
  <c r="Q249" i="7"/>
  <c r="P249" i="7"/>
  <c r="O249" i="7"/>
  <c r="N249" i="7"/>
  <c r="W248" i="7"/>
  <c r="V248" i="7"/>
  <c r="U248" i="7"/>
  <c r="T248" i="7"/>
  <c r="S248" i="7"/>
  <c r="R248" i="7"/>
  <c r="Q248" i="7"/>
  <c r="P248" i="7"/>
  <c r="O248" i="7"/>
  <c r="N248" i="7"/>
  <c r="W247" i="7"/>
  <c r="V247" i="7"/>
  <c r="U247" i="7"/>
  <c r="T247" i="7"/>
  <c r="S247" i="7"/>
  <c r="R247" i="7"/>
  <c r="Q247" i="7"/>
  <c r="P247" i="7"/>
  <c r="O247" i="7"/>
  <c r="N247" i="7"/>
  <c r="W246" i="7"/>
  <c r="V246" i="7"/>
  <c r="U246" i="7"/>
  <c r="T246" i="7"/>
  <c r="S246" i="7"/>
  <c r="R246" i="7"/>
  <c r="Q246" i="7"/>
  <c r="P246" i="7"/>
  <c r="O246" i="7"/>
  <c r="N246" i="7"/>
  <c r="W245" i="7"/>
  <c r="V245" i="7"/>
  <c r="U245" i="7"/>
  <c r="T245" i="7"/>
  <c r="S245" i="7"/>
  <c r="R245" i="7"/>
  <c r="Q245" i="7"/>
  <c r="P245" i="7"/>
  <c r="O245" i="7"/>
  <c r="N245" i="7"/>
  <c r="W244" i="7"/>
  <c r="V244" i="7"/>
  <c r="U244" i="7"/>
  <c r="T244" i="7"/>
  <c r="S244" i="7"/>
  <c r="R244" i="7"/>
  <c r="Q244" i="7"/>
  <c r="P244" i="7"/>
  <c r="O244" i="7"/>
  <c r="N244" i="7"/>
  <c r="W243" i="7"/>
  <c r="V243" i="7"/>
  <c r="U243" i="7"/>
  <c r="T243" i="7"/>
  <c r="S243" i="7"/>
  <c r="R243" i="7"/>
  <c r="Q243" i="7"/>
  <c r="P243" i="7"/>
  <c r="O243" i="7"/>
  <c r="N243" i="7"/>
  <c r="W242" i="7"/>
  <c r="V242" i="7"/>
  <c r="U242" i="7"/>
  <c r="T242" i="7"/>
  <c r="S242" i="7"/>
  <c r="R242" i="7"/>
  <c r="Q242" i="7"/>
  <c r="P242" i="7"/>
  <c r="O242" i="7"/>
  <c r="N242" i="7"/>
  <c r="W241" i="7"/>
  <c r="V241" i="7"/>
  <c r="U241" i="7"/>
  <c r="T241" i="7"/>
  <c r="S241" i="7"/>
  <c r="R241" i="7"/>
  <c r="Q241" i="7"/>
  <c r="P241" i="7"/>
  <c r="O241" i="7"/>
  <c r="N241" i="7"/>
  <c r="W240" i="7"/>
  <c r="V240" i="7"/>
  <c r="U240" i="7"/>
  <c r="T240" i="7"/>
  <c r="S240" i="7"/>
  <c r="R240" i="7"/>
  <c r="Q240" i="7"/>
  <c r="P240" i="7"/>
  <c r="O240" i="7"/>
  <c r="N240" i="7"/>
  <c r="W239" i="7"/>
  <c r="V239" i="7"/>
  <c r="U239" i="7"/>
  <c r="T239" i="7"/>
  <c r="S239" i="7"/>
  <c r="R239" i="7"/>
  <c r="Q239" i="7"/>
  <c r="P239" i="7"/>
  <c r="O239" i="7"/>
  <c r="N239" i="7"/>
  <c r="W238" i="7"/>
  <c r="V238" i="7"/>
  <c r="U238" i="7"/>
  <c r="T238" i="7"/>
  <c r="S238" i="7"/>
  <c r="R238" i="7"/>
  <c r="Q238" i="7"/>
  <c r="P238" i="7"/>
  <c r="O238" i="7"/>
  <c r="N238" i="7"/>
  <c r="W237" i="7"/>
  <c r="V237" i="7"/>
  <c r="U237" i="7"/>
  <c r="T237" i="7"/>
  <c r="S237" i="7"/>
  <c r="R237" i="7"/>
  <c r="Q237" i="7"/>
  <c r="P237" i="7"/>
  <c r="O237" i="7"/>
  <c r="N237" i="7"/>
  <c r="W236" i="7"/>
  <c r="V236" i="7"/>
  <c r="U236" i="7"/>
  <c r="T236" i="7"/>
  <c r="S236" i="7"/>
  <c r="R236" i="7"/>
  <c r="Q236" i="7"/>
  <c r="P236" i="7"/>
  <c r="O236" i="7"/>
  <c r="N236" i="7"/>
  <c r="W235" i="7"/>
  <c r="V235" i="7"/>
  <c r="U235" i="7"/>
  <c r="T235" i="7"/>
  <c r="S235" i="7"/>
  <c r="R235" i="7"/>
  <c r="Q235" i="7"/>
  <c r="P235" i="7"/>
  <c r="O235" i="7"/>
  <c r="N235" i="7"/>
  <c r="W234" i="7"/>
  <c r="V234" i="7"/>
  <c r="U234" i="7"/>
  <c r="T234" i="7"/>
  <c r="S234" i="7"/>
  <c r="R234" i="7"/>
  <c r="Q234" i="7"/>
  <c r="P234" i="7"/>
  <c r="O234" i="7"/>
  <c r="N234" i="7"/>
  <c r="W233" i="7"/>
  <c r="V233" i="7"/>
  <c r="U233" i="7"/>
  <c r="T233" i="7"/>
  <c r="S233" i="7"/>
  <c r="R233" i="7"/>
  <c r="Q233" i="7"/>
  <c r="P233" i="7"/>
  <c r="O233" i="7"/>
  <c r="N233" i="7"/>
  <c r="W232" i="7"/>
  <c r="V232" i="7"/>
  <c r="U232" i="7"/>
  <c r="T232" i="7"/>
  <c r="S232" i="7"/>
  <c r="R232" i="7"/>
  <c r="Q232" i="7"/>
  <c r="P232" i="7"/>
  <c r="O232" i="7"/>
  <c r="N232" i="7"/>
  <c r="W231" i="7"/>
  <c r="V231" i="7"/>
  <c r="U231" i="7"/>
  <c r="T231" i="7"/>
  <c r="S231" i="7"/>
  <c r="R231" i="7"/>
  <c r="Q231" i="7"/>
  <c r="P231" i="7"/>
  <c r="O231" i="7"/>
  <c r="N231" i="7"/>
  <c r="W230" i="7"/>
  <c r="V230" i="7"/>
  <c r="U230" i="7"/>
  <c r="T230" i="7"/>
  <c r="S230" i="7"/>
  <c r="R230" i="7"/>
  <c r="Q230" i="7"/>
  <c r="P230" i="7"/>
  <c r="O230" i="7"/>
  <c r="N230" i="7"/>
  <c r="W229" i="7"/>
  <c r="V229" i="7"/>
  <c r="U229" i="7"/>
  <c r="T229" i="7"/>
  <c r="S229" i="7"/>
  <c r="R229" i="7"/>
  <c r="Q229" i="7"/>
  <c r="P229" i="7"/>
  <c r="O229" i="7"/>
  <c r="N229" i="7"/>
  <c r="W228" i="7"/>
  <c r="V228" i="7"/>
  <c r="U228" i="7"/>
  <c r="T228" i="7"/>
  <c r="S228" i="7"/>
  <c r="R228" i="7"/>
  <c r="Q228" i="7"/>
  <c r="P228" i="7"/>
  <c r="O228" i="7"/>
  <c r="N228" i="7"/>
  <c r="W227" i="7"/>
  <c r="V227" i="7"/>
  <c r="U227" i="7"/>
  <c r="T227" i="7"/>
  <c r="S227" i="7"/>
  <c r="R227" i="7"/>
  <c r="Q227" i="7"/>
  <c r="P227" i="7"/>
  <c r="O227" i="7"/>
  <c r="N227" i="7"/>
  <c r="W226" i="7"/>
  <c r="V226" i="7"/>
  <c r="U226" i="7"/>
  <c r="T226" i="7"/>
  <c r="S226" i="7"/>
  <c r="R226" i="7"/>
  <c r="Q226" i="7"/>
  <c r="P226" i="7"/>
  <c r="O226" i="7"/>
  <c r="N226" i="7"/>
  <c r="W225" i="7"/>
  <c r="V225" i="7"/>
  <c r="U225" i="7"/>
  <c r="T225" i="7"/>
  <c r="S225" i="7"/>
  <c r="R225" i="7"/>
  <c r="Q225" i="7"/>
  <c r="P225" i="7"/>
  <c r="O225" i="7"/>
  <c r="N225" i="7"/>
  <c r="W224" i="7"/>
  <c r="V224" i="7"/>
  <c r="U224" i="7"/>
  <c r="T224" i="7"/>
  <c r="S224" i="7"/>
  <c r="R224" i="7"/>
  <c r="Q224" i="7"/>
  <c r="P224" i="7"/>
  <c r="O224" i="7"/>
  <c r="N224" i="7"/>
  <c r="W223" i="7"/>
  <c r="V223" i="7"/>
  <c r="U223" i="7"/>
  <c r="T223" i="7"/>
  <c r="S223" i="7"/>
  <c r="R223" i="7"/>
  <c r="Q223" i="7"/>
  <c r="P223" i="7"/>
  <c r="O223" i="7"/>
  <c r="N223" i="7"/>
  <c r="W222" i="7"/>
  <c r="V222" i="7"/>
  <c r="U222" i="7"/>
  <c r="T222" i="7"/>
  <c r="S222" i="7"/>
  <c r="R222" i="7"/>
  <c r="Q222" i="7"/>
  <c r="P222" i="7"/>
  <c r="O222" i="7"/>
  <c r="N222" i="7"/>
  <c r="W221" i="7"/>
  <c r="V221" i="7"/>
  <c r="U221" i="7"/>
  <c r="T221" i="7"/>
  <c r="S221" i="7"/>
  <c r="R221" i="7"/>
  <c r="Q221" i="7"/>
  <c r="P221" i="7"/>
  <c r="O221" i="7"/>
  <c r="N221" i="7"/>
  <c r="W220" i="7"/>
  <c r="V220" i="7"/>
  <c r="U220" i="7"/>
  <c r="T220" i="7"/>
  <c r="S220" i="7"/>
  <c r="R220" i="7"/>
  <c r="Q220" i="7"/>
  <c r="P220" i="7"/>
  <c r="O220" i="7"/>
  <c r="N220" i="7"/>
  <c r="W219" i="7"/>
  <c r="V219" i="7"/>
  <c r="U219" i="7"/>
  <c r="T219" i="7"/>
  <c r="S219" i="7"/>
  <c r="R219" i="7"/>
  <c r="Q219" i="7"/>
  <c r="P219" i="7"/>
  <c r="O219" i="7"/>
  <c r="N219" i="7"/>
  <c r="W218" i="7"/>
  <c r="V218" i="7"/>
  <c r="U218" i="7"/>
  <c r="T218" i="7"/>
  <c r="S218" i="7"/>
  <c r="R218" i="7"/>
  <c r="Q218" i="7"/>
  <c r="P218" i="7"/>
  <c r="O218" i="7"/>
  <c r="N218" i="7"/>
  <c r="W217" i="7"/>
  <c r="V217" i="7"/>
  <c r="U217" i="7"/>
  <c r="T217" i="7"/>
  <c r="S217" i="7"/>
  <c r="R217" i="7"/>
  <c r="Q217" i="7"/>
  <c r="P217" i="7"/>
  <c r="O217" i="7"/>
  <c r="N217" i="7"/>
  <c r="W216" i="7"/>
  <c r="V216" i="7"/>
  <c r="U216" i="7"/>
  <c r="T216" i="7"/>
  <c r="S216" i="7"/>
  <c r="R216" i="7"/>
  <c r="Q216" i="7"/>
  <c r="P216" i="7"/>
  <c r="O216" i="7"/>
  <c r="N216" i="7"/>
  <c r="W215" i="7"/>
  <c r="V215" i="7"/>
  <c r="U215" i="7"/>
  <c r="T215" i="7"/>
  <c r="S215" i="7"/>
  <c r="R215" i="7"/>
  <c r="Q215" i="7"/>
  <c r="P215" i="7"/>
  <c r="O215" i="7"/>
  <c r="N215" i="7"/>
  <c r="W214" i="7"/>
  <c r="V214" i="7"/>
  <c r="U214" i="7"/>
  <c r="T214" i="7"/>
  <c r="S214" i="7"/>
  <c r="R214" i="7"/>
  <c r="Q214" i="7"/>
  <c r="P214" i="7"/>
  <c r="O214" i="7"/>
  <c r="N214" i="7"/>
  <c r="W213" i="7"/>
  <c r="V213" i="7"/>
  <c r="U213" i="7"/>
  <c r="T213" i="7"/>
  <c r="S213" i="7"/>
  <c r="R213" i="7"/>
  <c r="Q213" i="7"/>
  <c r="P213" i="7"/>
  <c r="O213" i="7"/>
  <c r="N213" i="7"/>
  <c r="W212" i="7"/>
  <c r="V212" i="7"/>
  <c r="U212" i="7"/>
  <c r="T212" i="7"/>
  <c r="S212" i="7"/>
  <c r="R212" i="7"/>
  <c r="Q212" i="7"/>
  <c r="P212" i="7"/>
  <c r="O212" i="7"/>
  <c r="N212" i="7"/>
  <c r="W211" i="7"/>
  <c r="V211" i="7"/>
  <c r="U211" i="7"/>
  <c r="T211" i="7"/>
  <c r="S211" i="7"/>
  <c r="R211" i="7"/>
  <c r="Q211" i="7"/>
  <c r="P211" i="7"/>
  <c r="O211" i="7"/>
  <c r="N211" i="7"/>
  <c r="W210" i="7"/>
  <c r="V210" i="7"/>
  <c r="U210" i="7"/>
  <c r="T210" i="7"/>
  <c r="S210" i="7"/>
  <c r="R210" i="7"/>
  <c r="Q210" i="7"/>
  <c r="P210" i="7"/>
  <c r="O210" i="7"/>
  <c r="N210" i="7"/>
  <c r="W209" i="7"/>
  <c r="V209" i="7"/>
  <c r="U209" i="7"/>
  <c r="T209" i="7"/>
  <c r="S209" i="7"/>
  <c r="R209" i="7"/>
  <c r="Q209" i="7"/>
  <c r="P209" i="7"/>
  <c r="O209" i="7"/>
  <c r="N209" i="7"/>
  <c r="W208" i="7"/>
  <c r="V208" i="7"/>
  <c r="U208" i="7"/>
  <c r="T208" i="7"/>
  <c r="S208" i="7"/>
  <c r="R208" i="7"/>
  <c r="Q208" i="7"/>
  <c r="P208" i="7"/>
  <c r="O208" i="7"/>
  <c r="N208" i="7"/>
  <c r="W207" i="7"/>
  <c r="V207" i="7"/>
  <c r="U207" i="7"/>
  <c r="T207" i="7"/>
  <c r="S207" i="7"/>
  <c r="R207" i="7"/>
  <c r="Q207" i="7"/>
  <c r="P207" i="7"/>
  <c r="O207" i="7"/>
  <c r="N207" i="7"/>
  <c r="W206" i="7"/>
  <c r="V206" i="7"/>
  <c r="U206" i="7"/>
  <c r="T206" i="7"/>
  <c r="S206" i="7"/>
  <c r="R206" i="7"/>
  <c r="Q206" i="7"/>
  <c r="P206" i="7"/>
  <c r="O206" i="7"/>
  <c r="N206" i="7"/>
  <c r="W205" i="7"/>
  <c r="V205" i="7"/>
  <c r="U205" i="7"/>
  <c r="T205" i="7"/>
  <c r="S205" i="7"/>
  <c r="R205" i="7"/>
  <c r="Q205" i="7"/>
  <c r="P205" i="7"/>
  <c r="O205" i="7"/>
  <c r="N205" i="7"/>
  <c r="W204" i="7"/>
  <c r="V204" i="7"/>
  <c r="U204" i="7"/>
  <c r="T204" i="7"/>
  <c r="S204" i="7"/>
  <c r="R204" i="7"/>
  <c r="Q204" i="7"/>
  <c r="P204" i="7"/>
  <c r="O204" i="7"/>
  <c r="N204" i="7"/>
  <c r="W203" i="7"/>
  <c r="V203" i="7"/>
  <c r="U203" i="7"/>
  <c r="T203" i="7"/>
  <c r="S203" i="7"/>
  <c r="R203" i="7"/>
  <c r="Q203" i="7"/>
  <c r="P203" i="7"/>
  <c r="O203" i="7"/>
  <c r="N203" i="7"/>
  <c r="W202" i="7"/>
  <c r="V202" i="7"/>
  <c r="U202" i="7"/>
  <c r="T202" i="7"/>
  <c r="S202" i="7"/>
  <c r="R202" i="7"/>
  <c r="Q202" i="7"/>
  <c r="P202" i="7"/>
  <c r="O202" i="7"/>
  <c r="N202" i="7"/>
  <c r="W201" i="7"/>
  <c r="V201" i="7"/>
  <c r="U201" i="7"/>
  <c r="T201" i="7"/>
  <c r="S201" i="7"/>
  <c r="R201" i="7"/>
  <c r="Q201" i="7"/>
  <c r="P201" i="7"/>
  <c r="O201" i="7"/>
  <c r="N201" i="7"/>
  <c r="W200" i="7"/>
  <c r="V200" i="7"/>
  <c r="U200" i="7"/>
  <c r="T200" i="7"/>
  <c r="S200" i="7"/>
  <c r="R200" i="7"/>
  <c r="Q200" i="7"/>
  <c r="P200" i="7"/>
  <c r="O200" i="7"/>
  <c r="N200" i="7"/>
  <c r="W199" i="7"/>
  <c r="V199" i="7"/>
  <c r="U199" i="7"/>
  <c r="T199" i="7"/>
  <c r="S199" i="7"/>
  <c r="R199" i="7"/>
  <c r="Q199" i="7"/>
  <c r="P199" i="7"/>
  <c r="O199" i="7"/>
  <c r="N199" i="7"/>
  <c r="W198" i="7"/>
  <c r="V198" i="7"/>
  <c r="U198" i="7"/>
  <c r="T198" i="7"/>
  <c r="S198" i="7"/>
  <c r="R198" i="7"/>
  <c r="Q198" i="7"/>
  <c r="P198" i="7"/>
  <c r="O198" i="7"/>
  <c r="N198" i="7"/>
  <c r="W197" i="7"/>
  <c r="V197" i="7"/>
  <c r="U197" i="7"/>
  <c r="T197" i="7"/>
  <c r="S197" i="7"/>
  <c r="R197" i="7"/>
  <c r="Q197" i="7"/>
  <c r="P197" i="7"/>
  <c r="O197" i="7"/>
  <c r="N197" i="7"/>
  <c r="W196" i="7"/>
  <c r="V196" i="7"/>
  <c r="U196" i="7"/>
  <c r="T196" i="7"/>
  <c r="S196" i="7"/>
  <c r="R196" i="7"/>
  <c r="Q196" i="7"/>
  <c r="P196" i="7"/>
  <c r="O196" i="7"/>
  <c r="N196" i="7"/>
  <c r="W195" i="7"/>
  <c r="V195" i="7"/>
  <c r="U195" i="7"/>
  <c r="T195" i="7"/>
  <c r="S195" i="7"/>
  <c r="R195" i="7"/>
  <c r="Q195" i="7"/>
  <c r="P195" i="7"/>
  <c r="O195" i="7"/>
  <c r="N195" i="7"/>
  <c r="W194" i="7"/>
  <c r="V194" i="7"/>
  <c r="U194" i="7"/>
  <c r="T194" i="7"/>
  <c r="S194" i="7"/>
  <c r="R194" i="7"/>
  <c r="Q194" i="7"/>
  <c r="P194" i="7"/>
  <c r="O194" i="7"/>
  <c r="N194" i="7"/>
  <c r="W193" i="7"/>
  <c r="V193" i="7"/>
  <c r="U193" i="7"/>
  <c r="T193" i="7"/>
  <c r="S193" i="7"/>
  <c r="R193" i="7"/>
  <c r="Q193" i="7"/>
  <c r="P193" i="7"/>
  <c r="O193" i="7"/>
  <c r="N193" i="7"/>
  <c r="W192" i="7"/>
  <c r="V192" i="7"/>
  <c r="U192" i="7"/>
  <c r="T192" i="7"/>
  <c r="S192" i="7"/>
  <c r="R192" i="7"/>
  <c r="Q192" i="7"/>
  <c r="P192" i="7"/>
  <c r="O192" i="7"/>
  <c r="N192" i="7"/>
  <c r="W191" i="7"/>
  <c r="V191" i="7"/>
  <c r="U191" i="7"/>
  <c r="T191" i="7"/>
  <c r="S191" i="7"/>
  <c r="R191" i="7"/>
  <c r="Q191" i="7"/>
  <c r="P191" i="7"/>
  <c r="O191" i="7"/>
  <c r="N191" i="7"/>
  <c r="W190" i="7"/>
  <c r="V190" i="7"/>
  <c r="U190" i="7"/>
  <c r="T190" i="7"/>
  <c r="S190" i="7"/>
  <c r="R190" i="7"/>
  <c r="Q190" i="7"/>
  <c r="P190" i="7"/>
  <c r="O190" i="7"/>
  <c r="N190" i="7"/>
  <c r="W189" i="7"/>
  <c r="V189" i="7"/>
  <c r="U189" i="7"/>
  <c r="T189" i="7"/>
  <c r="S189" i="7"/>
  <c r="R189" i="7"/>
  <c r="Q189" i="7"/>
  <c r="P189" i="7"/>
  <c r="O189" i="7"/>
  <c r="N189" i="7"/>
  <c r="W188" i="7"/>
  <c r="V188" i="7"/>
  <c r="U188" i="7"/>
  <c r="T188" i="7"/>
  <c r="S188" i="7"/>
  <c r="R188" i="7"/>
  <c r="Q188" i="7"/>
  <c r="P188" i="7"/>
  <c r="O188" i="7"/>
  <c r="N188" i="7"/>
  <c r="W187" i="7"/>
  <c r="V187" i="7"/>
  <c r="U187" i="7"/>
  <c r="T187" i="7"/>
  <c r="S187" i="7"/>
  <c r="R187" i="7"/>
  <c r="Q187" i="7"/>
  <c r="P187" i="7"/>
  <c r="O187" i="7"/>
  <c r="N187" i="7"/>
  <c r="W186" i="7"/>
  <c r="V186" i="7"/>
  <c r="U186" i="7"/>
  <c r="T186" i="7"/>
  <c r="S186" i="7"/>
  <c r="R186" i="7"/>
  <c r="Q186" i="7"/>
  <c r="P186" i="7"/>
  <c r="O186" i="7"/>
  <c r="N186" i="7"/>
  <c r="W185" i="7"/>
  <c r="V185" i="7"/>
  <c r="U185" i="7"/>
  <c r="T185" i="7"/>
  <c r="S185" i="7"/>
  <c r="R185" i="7"/>
  <c r="Q185" i="7"/>
  <c r="P185" i="7"/>
  <c r="O185" i="7"/>
  <c r="N185" i="7"/>
  <c r="W184" i="7"/>
  <c r="V184" i="7"/>
  <c r="U184" i="7"/>
  <c r="T184" i="7"/>
  <c r="S184" i="7"/>
  <c r="R184" i="7"/>
  <c r="Q184" i="7"/>
  <c r="P184" i="7"/>
  <c r="O184" i="7"/>
  <c r="N184" i="7"/>
  <c r="W183" i="7"/>
  <c r="V183" i="7"/>
  <c r="U183" i="7"/>
  <c r="T183" i="7"/>
  <c r="S183" i="7"/>
  <c r="R183" i="7"/>
  <c r="Q183" i="7"/>
  <c r="P183" i="7"/>
  <c r="O183" i="7"/>
  <c r="N183" i="7"/>
  <c r="W182" i="7"/>
  <c r="V182" i="7"/>
  <c r="U182" i="7"/>
  <c r="T182" i="7"/>
  <c r="S182" i="7"/>
  <c r="R182" i="7"/>
  <c r="Q182" i="7"/>
  <c r="P182" i="7"/>
  <c r="O182" i="7"/>
  <c r="N182" i="7"/>
  <c r="W181" i="7"/>
  <c r="V181" i="7"/>
  <c r="U181" i="7"/>
  <c r="T181" i="7"/>
  <c r="S181" i="7"/>
  <c r="R181" i="7"/>
  <c r="Q181" i="7"/>
  <c r="P181" i="7"/>
  <c r="O181" i="7"/>
  <c r="N181" i="7"/>
  <c r="W180" i="7"/>
  <c r="V180" i="7"/>
  <c r="U180" i="7"/>
  <c r="T180" i="7"/>
  <c r="S180" i="7"/>
  <c r="R180" i="7"/>
  <c r="Q180" i="7"/>
  <c r="P180" i="7"/>
  <c r="O180" i="7"/>
  <c r="N180" i="7"/>
  <c r="W179" i="7"/>
  <c r="V179" i="7"/>
  <c r="U179" i="7"/>
  <c r="T179" i="7"/>
  <c r="S179" i="7"/>
  <c r="R179" i="7"/>
  <c r="Q179" i="7"/>
  <c r="P179" i="7"/>
  <c r="O179" i="7"/>
  <c r="N179" i="7"/>
  <c r="W178" i="7"/>
  <c r="V178" i="7"/>
  <c r="U178" i="7"/>
  <c r="T178" i="7"/>
  <c r="S178" i="7"/>
  <c r="R178" i="7"/>
  <c r="Q178" i="7"/>
  <c r="P178" i="7"/>
  <c r="O178" i="7"/>
  <c r="N178" i="7"/>
  <c r="W177" i="7"/>
  <c r="V177" i="7"/>
  <c r="U177" i="7"/>
  <c r="T177" i="7"/>
  <c r="S177" i="7"/>
  <c r="R177" i="7"/>
  <c r="Q177" i="7"/>
  <c r="P177" i="7"/>
  <c r="O177" i="7"/>
  <c r="N177" i="7"/>
  <c r="W176" i="7"/>
  <c r="V176" i="7"/>
  <c r="U176" i="7"/>
  <c r="T176" i="7"/>
  <c r="S176" i="7"/>
  <c r="R176" i="7"/>
  <c r="Q176" i="7"/>
  <c r="P176" i="7"/>
  <c r="O176" i="7"/>
  <c r="N176" i="7"/>
  <c r="W175" i="7"/>
  <c r="V175" i="7"/>
  <c r="U175" i="7"/>
  <c r="T175" i="7"/>
  <c r="S175" i="7"/>
  <c r="R175" i="7"/>
  <c r="Q175" i="7"/>
  <c r="P175" i="7"/>
  <c r="O175" i="7"/>
  <c r="N175" i="7"/>
  <c r="W174" i="7"/>
  <c r="V174" i="7"/>
  <c r="U174" i="7"/>
  <c r="T174" i="7"/>
  <c r="S174" i="7"/>
  <c r="R174" i="7"/>
  <c r="Q174" i="7"/>
  <c r="P174" i="7"/>
  <c r="O174" i="7"/>
  <c r="N174" i="7"/>
  <c r="W173" i="7"/>
  <c r="V173" i="7"/>
  <c r="U173" i="7"/>
  <c r="T173" i="7"/>
  <c r="S173" i="7"/>
  <c r="R173" i="7"/>
  <c r="Q173" i="7"/>
  <c r="P173" i="7"/>
  <c r="O173" i="7"/>
  <c r="N173" i="7"/>
  <c r="W172" i="7"/>
  <c r="V172" i="7"/>
  <c r="U172" i="7"/>
  <c r="T172" i="7"/>
  <c r="S172" i="7"/>
  <c r="R172" i="7"/>
  <c r="Q172" i="7"/>
  <c r="P172" i="7"/>
  <c r="O172" i="7"/>
  <c r="N172" i="7"/>
  <c r="W171" i="7"/>
  <c r="V171" i="7"/>
  <c r="U171" i="7"/>
  <c r="T171" i="7"/>
  <c r="S171" i="7"/>
  <c r="R171" i="7"/>
  <c r="Q171" i="7"/>
  <c r="P171" i="7"/>
  <c r="O171" i="7"/>
  <c r="N171" i="7"/>
  <c r="W170" i="7"/>
  <c r="V170" i="7"/>
  <c r="U170" i="7"/>
  <c r="T170" i="7"/>
  <c r="S170" i="7"/>
  <c r="R170" i="7"/>
  <c r="Q170" i="7"/>
  <c r="P170" i="7"/>
  <c r="O170" i="7"/>
  <c r="N170" i="7"/>
  <c r="W169" i="7"/>
  <c r="V169" i="7"/>
  <c r="U169" i="7"/>
  <c r="T169" i="7"/>
  <c r="S169" i="7"/>
  <c r="R169" i="7"/>
  <c r="Q169" i="7"/>
  <c r="P169" i="7"/>
  <c r="O169" i="7"/>
  <c r="N169" i="7"/>
  <c r="W168" i="7"/>
  <c r="V168" i="7"/>
  <c r="U168" i="7"/>
  <c r="T168" i="7"/>
  <c r="S168" i="7"/>
  <c r="R168" i="7"/>
  <c r="Q168" i="7"/>
  <c r="P168" i="7"/>
  <c r="O168" i="7"/>
  <c r="N168" i="7"/>
  <c r="W167" i="7"/>
  <c r="V167" i="7"/>
  <c r="U167" i="7"/>
  <c r="T167" i="7"/>
  <c r="S167" i="7"/>
  <c r="R167" i="7"/>
  <c r="Q167" i="7"/>
  <c r="P167" i="7"/>
  <c r="O167" i="7"/>
  <c r="N167" i="7"/>
  <c r="W166" i="7"/>
  <c r="V166" i="7"/>
  <c r="U166" i="7"/>
  <c r="T166" i="7"/>
  <c r="S166" i="7"/>
  <c r="R166" i="7"/>
  <c r="Q166" i="7"/>
  <c r="P166" i="7"/>
  <c r="O166" i="7"/>
  <c r="N166" i="7"/>
  <c r="W165" i="7"/>
  <c r="V165" i="7"/>
  <c r="U165" i="7"/>
  <c r="T165" i="7"/>
  <c r="S165" i="7"/>
  <c r="R165" i="7"/>
  <c r="Q165" i="7"/>
  <c r="P165" i="7"/>
  <c r="O165" i="7"/>
  <c r="N165" i="7"/>
  <c r="W164" i="7"/>
  <c r="V164" i="7"/>
  <c r="U164" i="7"/>
  <c r="T164" i="7"/>
  <c r="S164" i="7"/>
  <c r="R164" i="7"/>
  <c r="Q164" i="7"/>
  <c r="P164" i="7"/>
  <c r="O164" i="7"/>
  <c r="N164" i="7"/>
  <c r="W163" i="7"/>
  <c r="V163" i="7"/>
  <c r="U163" i="7"/>
  <c r="T163" i="7"/>
  <c r="S163" i="7"/>
  <c r="R163" i="7"/>
  <c r="Q163" i="7"/>
  <c r="P163" i="7"/>
  <c r="O163" i="7"/>
  <c r="N163" i="7"/>
  <c r="W162" i="7"/>
  <c r="V162" i="7"/>
  <c r="U162" i="7"/>
  <c r="T162" i="7"/>
  <c r="S162" i="7"/>
  <c r="R162" i="7"/>
  <c r="Q162" i="7"/>
  <c r="P162" i="7"/>
  <c r="O162" i="7"/>
  <c r="N162" i="7"/>
  <c r="W161" i="7"/>
  <c r="V161" i="7"/>
  <c r="U161" i="7"/>
  <c r="T161" i="7"/>
  <c r="S161" i="7"/>
  <c r="R161" i="7"/>
  <c r="Q161" i="7"/>
  <c r="P161" i="7"/>
  <c r="O161" i="7"/>
  <c r="N161" i="7"/>
  <c r="W160" i="7"/>
  <c r="V160" i="7"/>
  <c r="U160" i="7"/>
  <c r="T160" i="7"/>
  <c r="S160" i="7"/>
  <c r="R160" i="7"/>
  <c r="Q160" i="7"/>
  <c r="P160" i="7"/>
  <c r="O160" i="7"/>
  <c r="N160" i="7"/>
  <c r="W159" i="7"/>
  <c r="V159" i="7"/>
  <c r="U159" i="7"/>
  <c r="T159" i="7"/>
  <c r="S159" i="7"/>
  <c r="R159" i="7"/>
  <c r="Q159" i="7"/>
  <c r="P159" i="7"/>
  <c r="O159" i="7"/>
  <c r="N159" i="7"/>
  <c r="W158" i="7"/>
  <c r="V158" i="7"/>
  <c r="U158" i="7"/>
  <c r="T158" i="7"/>
  <c r="S158" i="7"/>
  <c r="R158" i="7"/>
  <c r="Q158" i="7"/>
  <c r="P158" i="7"/>
  <c r="O158" i="7"/>
  <c r="N158" i="7"/>
  <c r="W157" i="7"/>
  <c r="V157" i="7"/>
  <c r="U157" i="7"/>
  <c r="T157" i="7"/>
  <c r="S157" i="7"/>
  <c r="R157" i="7"/>
  <c r="Q157" i="7"/>
  <c r="P157" i="7"/>
  <c r="O157" i="7"/>
  <c r="N157" i="7"/>
  <c r="W156" i="7"/>
  <c r="V156" i="7"/>
  <c r="U156" i="7"/>
  <c r="T156" i="7"/>
  <c r="S156" i="7"/>
  <c r="R156" i="7"/>
  <c r="Q156" i="7"/>
  <c r="P156" i="7"/>
  <c r="O156" i="7"/>
  <c r="N156" i="7"/>
  <c r="W155" i="7"/>
  <c r="V155" i="7"/>
  <c r="U155" i="7"/>
  <c r="T155" i="7"/>
  <c r="S155" i="7"/>
  <c r="R155" i="7"/>
  <c r="Q155" i="7"/>
  <c r="P155" i="7"/>
  <c r="O155" i="7"/>
  <c r="N155" i="7"/>
  <c r="W154" i="7"/>
  <c r="V154" i="7"/>
  <c r="U154" i="7"/>
  <c r="T154" i="7"/>
  <c r="S154" i="7"/>
  <c r="R154" i="7"/>
  <c r="Q154" i="7"/>
  <c r="P154" i="7"/>
  <c r="O154" i="7"/>
  <c r="N154" i="7"/>
  <c r="W153" i="7"/>
  <c r="V153" i="7"/>
  <c r="U153" i="7"/>
  <c r="T153" i="7"/>
  <c r="S153" i="7"/>
  <c r="R153" i="7"/>
  <c r="Q153" i="7"/>
  <c r="P153" i="7"/>
  <c r="O153" i="7"/>
  <c r="N153" i="7"/>
  <c r="W152" i="7"/>
  <c r="V152" i="7"/>
  <c r="U152" i="7"/>
  <c r="T152" i="7"/>
  <c r="S152" i="7"/>
  <c r="R152" i="7"/>
  <c r="Q152" i="7"/>
  <c r="P152" i="7"/>
  <c r="O152" i="7"/>
  <c r="N152" i="7"/>
  <c r="W151" i="7"/>
  <c r="V151" i="7"/>
  <c r="U151" i="7"/>
  <c r="T151" i="7"/>
  <c r="S151" i="7"/>
  <c r="R151" i="7"/>
  <c r="Q151" i="7"/>
  <c r="P151" i="7"/>
  <c r="O151" i="7"/>
  <c r="N151" i="7"/>
  <c r="W150" i="7"/>
  <c r="V150" i="7"/>
  <c r="U150" i="7"/>
  <c r="T150" i="7"/>
  <c r="S150" i="7"/>
  <c r="R150" i="7"/>
  <c r="Q150" i="7"/>
  <c r="P150" i="7"/>
  <c r="O150" i="7"/>
  <c r="N150" i="7"/>
  <c r="W149" i="7"/>
  <c r="V149" i="7"/>
  <c r="U149" i="7"/>
  <c r="T149" i="7"/>
  <c r="S149" i="7"/>
  <c r="R149" i="7"/>
  <c r="Q149" i="7"/>
  <c r="P149" i="7"/>
  <c r="O149" i="7"/>
  <c r="N149" i="7"/>
  <c r="W148" i="7"/>
  <c r="V148" i="7"/>
  <c r="U148" i="7"/>
  <c r="T148" i="7"/>
  <c r="S148" i="7"/>
  <c r="R148" i="7"/>
  <c r="Q148" i="7"/>
  <c r="P148" i="7"/>
  <c r="O148" i="7"/>
  <c r="N148" i="7"/>
  <c r="W147" i="7"/>
  <c r="V147" i="7"/>
  <c r="U147" i="7"/>
  <c r="T147" i="7"/>
  <c r="S147" i="7"/>
  <c r="R147" i="7"/>
  <c r="Q147" i="7"/>
  <c r="P147" i="7"/>
  <c r="O147" i="7"/>
  <c r="N147" i="7"/>
  <c r="W146" i="7"/>
  <c r="V146" i="7"/>
  <c r="U146" i="7"/>
  <c r="T146" i="7"/>
  <c r="S146" i="7"/>
  <c r="R146" i="7"/>
  <c r="Q146" i="7"/>
  <c r="P146" i="7"/>
  <c r="O146" i="7"/>
  <c r="N146" i="7"/>
  <c r="W145" i="7"/>
  <c r="V145" i="7"/>
  <c r="U145" i="7"/>
  <c r="T145" i="7"/>
  <c r="S145" i="7"/>
  <c r="R145" i="7"/>
  <c r="Q145" i="7"/>
  <c r="P145" i="7"/>
  <c r="O145" i="7"/>
  <c r="N145" i="7"/>
  <c r="W144" i="7"/>
  <c r="V144" i="7"/>
  <c r="U144" i="7"/>
  <c r="T144" i="7"/>
  <c r="S144" i="7"/>
  <c r="R144" i="7"/>
  <c r="Q144" i="7"/>
  <c r="P144" i="7"/>
  <c r="O144" i="7"/>
  <c r="N144" i="7"/>
  <c r="W143" i="7"/>
  <c r="V143" i="7"/>
  <c r="U143" i="7"/>
  <c r="T143" i="7"/>
  <c r="S143" i="7"/>
  <c r="R143" i="7"/>
  <c r="Q143" i="7"/>
  <c r="P143" i="7"/>
  <c r="O143" i="7"/>
  <c r="N143" i="7"/>
  <c r="W142" i="7"/>
  <c r="V142" i="7"/>
  <c r="U142" i="7"/>
  <c r="T142" i="7"/>
  <c r="S142" i="7"/>
  <c r="R142" i="7"/>
  <c r="Q142" i="7"/>
  <c r="P142" i="7"/>
  <c r="O142" i="7"/>
  <c r="N142" i="7"/>
  <c r="W141" i="7"/>
  <c r="V141" i="7"/>
  <c r="U141" i="7"/>
  <c r="T141" i="7"/>
  <c r="S141" i="7"/>
  <c r="R141" i="7"/>
  <c r="Q141" i="7"/>
  <c r="P141" i="7"/>
  <c r="O141" i="7"/>
  <c r="N141" i="7"/>
  <c r="W140" i="7"/>
  <c r="V140" i="7"/>
  <c r="U140" i="7"/>
  <c r="T140" i="7"/>
  <c r="S140" i="7"/>
  <c r="R140" i="7"/>
  <c r="Q140" i="7"/>
  <c r="P140" i="7"/>
  <c r="O140" i="7"/>
  <c r="N140" i="7"/>
  <c r="W139" i="7"/>
  <c r="V139" i="7"/>
  <c r="U139" i="7"/>
  <c r="T139" i="7"/>
  <c r="S139" i="7"/>
  <c r="R139" i="7"/>
  <c r="Q139" i="7"/>
  <c r="P139" i="7"/>
  <c r="O139" i="7"/>
  <c r="N139" i="7"/>
  <c r="W138" i="7"/>
  <c r="V138" i="7"/>
  <c r="U138" i="7"/>
  <c r="T138" i="7"/>
  <c r="S138" i="7"/>
  <c r="R138" i="7"/>
  <c r="Q138" i="7"/>
  <c r="P138" i="7"/>
  <c r="O138" i="7"/>
  <c r="N138" i="7"/>
  <c r="W137" i="7"/>
  <c r="V137" i="7"/>
  <c r="U137" i="7"/>
  <c r="T137" i="7"/>
  <c r="S137" i="7"/>
  <c r="R137" i="7"/>
  <c r="Q137" i="7"/>
  <c r="P137" i="7"/>
  <c r="O137" i="7"/>
  <c r="N137" i="7"/>
  <c r="W136" i="7"/>
  <c r="V136" i="7"/>
  <c r="U136" i="7"/>
  <c r="T136" i="7"/>
  <c r="S136" i="7"/>
  <c r="R136" i="7"/>
  <c r="Q136" i="7"/>
  <c r="P136" i="7"/>
  <c r="O136" i="7"/>
  <c r="N136" i="7"/>
  <c r="W135" i="7"/>
  <c r="V135" i="7"/>
  <c r="U135" i="7"/>
  <c r="T135" i="7"/>
  <c r="S135" i="7"/>
  <c r="R135" i="7"/>
  <c r="Q135" i="7"/>
  <c r="P135" i="7"/>
  <c r="O135" i="7"/>
  <c r="N135" i="7"/>
  <c r="W134" i="7"/>
  <c r="V134" i="7"/>
  <c r="U134" i="7"/>
  <c r="T134" i="7"/>
  <c r="S134" i="7"/>
  <c r="R134" i="7"/>
  <c r="Q134" i="7"/>
  <c r="P134" i="7"/>
  <c r="O134" i="7"/>
  <c r="N134" i="7"/>
  <c r="W133" i="7"/>
  <c r="V133" i="7"/>
  <c r="U133" i="7"/>
  <c r="T133" i="7"/>
  <c r="S133" i="7"/>
  <c r="R133" i="7"/>
  <c r="Q133" i="7"/>
  <c r="P133" i="7"/>
  <c r="O133" i="7"/>
  <c r="N133" i="7"/>
  <c r="W132" i="7"/>
  <c r="V132" i="7"/>
  <c r="U132" i="7"/>
  <c r="T132" i="7"/>
  <c r="S132" i="7"/>
  <c r="R132" i="7"/>
  <c r="Q132" i="7"/>
  <c r="P132" i="7"/>
  <c r="O132" i="7"/>
  <c r="N132" i="7"/>
  <c r="W131" i="7"/>
  <c r="V131" i="7"/>
  <c r="U131" i="7"/>
  <c r="T131" i="7"/>
  <c r="S131" i="7"/>
  <c r="R131" i="7"/>
  <c r="Q131" i="7"/>
  <c r="P131" i="7"/>
  <c r="O131" i="7"/>
  <c r="N131" i="7"/>
  <c r="W130" i="7"/>
  <c r="V130" i="7"/>
  <c r="U130" i="7"/>
  <c r="T130" i="7"/>
  <c r="S130" i="7"/>
  <c r="R130" i="7"/>
  <c r="Q130" i="7"/>
  <c r="P130" i="7"/>
  <c r="O130" i="7"/>
  <c r="N130" i="7"/>
  <c r="W129" i="7"/>
  <c r="V129" i="7"/>
  <c r="U129" i="7"/>
  <c r="T129" i="7"/>
  <c r="S129" i="7"/>
  <c r="R129" i="7"/>
  <c r="Q129" i="7"/>
  <c r="P129" i="7"/>
  <c r="O129" i="7"/>
  <c r="N129" i="7"/>
  <c r="W128" i="7"/>
  <c r="V128" i="7"/>
  <c r="U128" i="7"/>
  <c r="T128" i="7"/>
  <c r="S128" i="7"/>
  <c r="R128" i="7"/>
  <c r="Q128" i="7"/>
  <c r="P128" i="7"/>
  <c r="O128" i="7"/>
  <c r="N128" i="7"/>
  <c r="W127" i="7"/>
  <c r="V127" i="7"/>
  <c r="U127" i="7"/>
  <c r="T127" i="7"/>
  <c r="S127" i="7"/>
  <c r="R127" i="7"/>
  <c r="Q127" i="7"/>
  <c r="P127" i="7"/>
  <c r="O127" i="7"/>
  <c r="N127" i="7"/>
  <c r="W126" i="7"/>
  <c r="V126" i="7"/>
  <c r="U126" i="7"/>
  <c r="T126" i="7"/>
  <c r="S126" i="7"/>
  <c r="R126" i="7"/>
  <c r="Q126" i="7"/>
  <c r="P126" i="7"/>
  <c r="O126" i="7"/>
  <c r="N126" i="7"/>
  <c r="W125" i="7"/>
  <c r="V125" i="7"/>
  <c r="U125" i="7"/>
  <c r="T125" i="7"/>
  <c r="S125" i="7"/>
  <c r="R125" i="7"/>
  <c r="Q125" i="7"/>
  <c r="P125" i="7"/>
  <c r="O125" i="7"/>
  <c r="N125" i="7"/>
  <c r="W124" i="7"/>
  <c r="V124" i="7"/>
  <c r="U124" i="7"/>
  <c r="T124" i="7"/>
  <c r="S124" i="7"/>
  <c r="R124" i="7"/>
  <c r="Q124" i="7"/>
  <c r="P124" i="7"/>
  <c r="O124" i="7"/>
  <c r="N124" i="7"/>
  <c r="W123" i="7"/>
  <c r="V123" i="7"/>
  <c r="U123" i="7"/>
  <c r="T123" i="7"/>
  <c r="S123" i="7"/>
  <c r="R123" i="7"/>
  <c r="Q123" i="7"/>
  <c r="P123" i="7"/>
  <c r="O123" i="7"/>
  <c r="N123" i="7"/>
  <c r="W122" i="7"/>
  <c r="V122" i="7"/>
  <c r="U122" i="7"/>
  <c r="T122" i="7"/>
  <c r="S122" i="7"/>
  <c r="R122" i="7"/>
  <c r="Q122" i="7"/>
  <c r="P122" i="7"/>
  <c r="O122" i="7"/>
  <c r="N122" i="7"/>
  <c r="W121" i="7"/>
  <c r="V121" i="7"/>
  <c r="U121" i="7"/>
  <c r="T121" i="7"/>
  <c r="S121" i="7"/>
  <c r="R121" i="7"/>
  <c r="Q121" i="7"/>
  <c r="P121" i="7"/>
  <c r="O121" i="7"/>
  <c r="N121" i="7"/>
  <c r="W120" i="7"/>
  <c r="V120" i="7"/>
  <c r="U120" i="7"/>
  <c r="T120" i="7"/>
  <c r="S120" i="7"/>
  <c r="R120" i="7"/>
  <c r="Q120" i="7"/>
  <c r="P120" i="7"/>
  <c r="O120" i="7"/>
  <c r="N120" i="7"/>
  <c r="W119" i="7"/>
  <c r="V119" i="7"/>
  <c r="U119" i="7"/>
  <c r="T119" i="7"/>
  <c r="S119" i="7"/>
  <c r="R119" i="7"/>
  <c r="Q119" i="7"/>
  <c r="P119" i="7"/>
  <c r="O119" i="7"/>
  <c r="N119" i="7"/>
  <c r="W118" i="7"/>
  <c r="V118" i="7"/>
  <c r="U118" i="7"/>
  <c r="T118" i="7"/>
  <c r="S118" i="7"/>
  <c r="R118" i="7"/>
  <c r="Q118" i="7"/>
  <c r="P118" i="7"/>
  <c r="O118" i="7"/>
  <c r="N118" i="7"/>
  <c r="W117" i="7"/>
  <c r="V117" i="7"/>
  <c r="U117" i="7"/>
  <c r="T117" i="7"/>
  <c r="S117" i="7"/>
  <c r="R117" i="7"/>
  <c r="Q117" i="7"/>
  <c r="P117" i="7"/>
  <c r="O117" i="7"/>
  <c r="N117" i="7"/>
  <c r="W116" i="7"/>
  <c r="V116" i="7"/>
  <c r="U116" i="7"/>
  <c r="T116" i="7"/>
  <c r="S116" i="7"/>
  <c r="R116" i="7"/>
  <c r="Q116" i="7"/>
  <c r="P116" i="7"/>
  <c r="O116" i="7"/>
  <c r="N116" i="7"/>
  <c r="W115" i="7"/>
  <c r="V115" i="7"/>
  <c r="U115" i="7"/>
  <c r="T115" i="7"/>
  <c r="S115" i="7"/>
  <c r="R115" i="7"/>
  <c r="Q115" i="7"/>
  <c r="P115" i="7"/>
  <c r="O115" i="7"/>
  <c r="N115" i="7"/>
  <c r="W114" i="7"/>
  <c r="V114" i="7"/>
  <c r="U114" i="7"/>
  <c r="T114" i="7"/>
  <c r="S114" i="7"/>
  <c r="R114" i="7"/>
  <c r="Q114" i="7"/>
  <c r="P114" i="7"/>
  <c r="O114" i="7"/>
  <c r="N114" i="7"/>
  <c r="W113" i="7"/>
  <c r="V113" i="7"/>
  <c r="U113" i="7"/>
  <c r="T113" i="7"/>
  <c r="S113" i="7"/>
  <c r="R113" i="7"/>
  <c r="Q113" i="7"/>
  <c r="P113" i="7"/>
  <c r="O113" i="7"/>
  <c r="N113" i="7"/>
  <c r="W112" i="7"/>
  <c r="V112" i="7"/>
  <c r="U112" i="7"/>
  <c r="T112" i="7"/>
  <c r="S112" i="7"/>
  <c r="R112" i="7"/>
  <c r="Q112" i="7"/>
  <c r="P112" i="7"/>
  <c r="O112" i="7"/>
  <c r="N112" i="7"/>
  <c r="W111" i="7"/>
  <c r="V111" i="7"/>
  <c r="U111" i="7"/>
  <c r="T111" i="7"/>
  <c r="S111" i="7"/>
  <c r="R111" i="7"/>
  <c r="Q111" i="7"/>
  <c r="P111" i="7"/>
  <c r="O111" i="7"/>
  <c r="N111" i="7"/>
  <c r="W110" i="7"/>
  <c r="V110" i="7"/>
  <c r="U110" i="7"/>
  <c r="T110" i="7"/>
  <c r="S110" i="7"/>
  <c r="R110" i="7"/>
  <c r="Q110" i="7"/>
  <c r="P110" i="7"/>
  <c r="O110" i="7"/>
  <c r="N110" i="7"/>
  <c r="W109" i="7"/>
  <c r="V109" i="7"/>
  <c r="U109" i="7"/>
  <c r="T109" i="7"/>
  <c r="S109" i="7"/>
  <c r="R109" i="7"/>
  <c r="Q109" i="7"/>
  <c r="P109" i="7"/>
  <c r="O109" i="7"/>
  <c r="N109" i="7"/>
  <c r="W108" i="7"/>
  <c r="V108" i="7"/>
  <c r="U108" i="7"/>
  <c r="T108" i="7"/>
  <c r="S108" i="7"/>
  <c r="R108" i="7"/>
  <c r="Q108" i="7"/>
  <c r="P108" i="7"/>
  <c r="O108" i="7"/>
  <c r="N108" i="7"/>
  <c r="W107" i="7"/>
  <c r="V107" i="7"/>
  <c r="U107" i="7"/>
  <c r="T107" i="7"/>
  <c r="S107" i="7"/>
  <c r="R107" i="7"/>
  <c r="Q107" i="7"/>
  <c r="P107" i="7"/>
  <c r="O107" i="7"/>
  <c r="N107" i="7"/>
  <c r="W106" i="7"/>
  <c r="V106" i="7"/>
  <c r="U106" i="7"/>
  <c r="T106" i="7"/>
  <c r="S106" i="7"/>
  <c r="R106" i="7"/>
  <c r="Q106" i="7"/>
  <c r="P106" i="7"/>
  <c r="O106" i="7"/>
  <c r="N106" i="7"/>
  <c r="W105" i="7"/>
  <c r="V105" i="7"/>
  <c r="U105" i="7"/>
  <c r="T105" i="7"/>
  <c r="S105" i="7"/>
  <c r="R105" i="7"/>
  <c r="Q105" i="7"/>
  <c r="P105" i="7"/>
  <c r="O105" i="7"/>
  <c r="N105" i="7"/>
  <c r="W104" i="7"/>
  <c r="V104" i="7"/>
  <c r="U104" i="7"/>
  <c r="T104" i="7"/>
  <c r="S104" i="7"/>
  <c r="R104" i="7"/>
  <c r="Q104" i="7"/>
  <c r="P104" i="7"/>
  <c r="O104" i="7"/>
  <c r="N104" i="7"/>
  <c r="W103" i="7"/>
  <c r="V103" i="7"/>
  <c r="U103" i="7"/>
  <c r="T103" i="7"/>
  <c r="S103" i="7"/>
  <c r="R103" i="7"/>
  <c r="Q103" i="7"/>
  <c r="P103" i="7"/>
  <c r="O103" i="7"/>
  <c r="N103" i="7"/>
  <c r="W102" i="7"/>
  <c r="V102" i="7"/>
  <c r="U102" i="7"/>
  <c r="T102" i="7"/>
  <c r="S102" i="7"/>
  <c r="R102" i="7"/>
  <c r="Q102" i="7"/>
  <c r="P102" i="7"/>
  <c r="O102" i="7"/>
  <c r="N102" i="7"/>
  <c r="W101" i="7"/>
  <c r="V101" i="7"/>
  <c r="U101" i="7"/>
  <c r="T101" i="7"/>
  <c r="S101" i="7"/>
  <c r="R101" i="7"/>
  <c r="Q101" i="7"/>
  <c r="P101" i="7"/>
  <c r="O101" i="7"/>
  <c r="N101" i="7"/>
  <c r="W100" i="7"/>
  <c r="V100" i="7"/>
  <c r="U100" i="7"/>
  <c r="T100" i="7"/>
  <c r="S100" i="7"/>
  <c r="R100" i="7"/>
  <c r="Q100" i="7"/>
  <c r="P100" i="7"/>
  <c r="O100" i="7"/>
  <c r="N100" i="7"/>
  <c r="W99" i="7"/>
  <c r="V99" i="7"/>
  <c r="U99" i="7"/>
  <c r="T99" i="7"/>
  <c r="S99" i="7"/>
  <c r="R99" i="7"/>
  <c r="Q99" i="7"/>
  <c r="P99" i="7"/>
  <c r="O99" i="7"/>
  <c r="N99" i="7"/>
  <c r="W98" i="7"/>
  <c r="V98" i="7"/>
  <c r="U98" i="7"/>
  <c r="T98" i="7"/>
  <c r="S98" i="7"/>
  <c r="R98" i="7"/>
  <c r="Q98" i="7"/>
  <c r="P98" i="7"/>
  <c r="O98" i="7"/>
  <c r="N98" i="7"/>
  <c r="W97" i="7"/>
  <c r="V97" i="7"/>
  <c r="U97" i="7"/>
  <c r="T97" i="7"/>
  <c r="S97" i="7"/>
  <c r="R97" i="7"/>
  <c r="Q97" i="7"/>
  <c r="P97" i="7"/>
  <c r="O97" i="7"/>
  <c r="N97" i="7"/>
  <c r="W96" i="7"/>
  <c r="V96" i="7"/>
  <c r="U96" i="7"/>
  <c r="T96" i="7"/>
  <c r="S96" i="7"/>
  <c r="R96" i="7"/>
  <c r="Q96" i="7"/>
  <c r="P96" i="7"/>
  <c r="O96" i="7"/>
  <c r="N96" i="7"/>
  <c r="W95" i="7"/>
  <c r="V95" i="7"/>
  <c r="U95" i="7"/>
  <c r="T95" i="7"/>
  <c r="S95" i="7"/>
  <c r="R95" i="7"/>
  <c r="Q95" i="7"/>
  <c r="P95" i="7"/>
  <c r="O95" i="7"/>
  <c r="N95" i="7"/>
  <c r="W94" i="7"/>
  <c r="V94" i="7"/>
  <c r="U94" i="7"/>
  <c r="T94" i="7"/>
  <c r="S94" i="7"/>
  <c r="R94" i="7"/>
  <c r="Q94" i="7"/>
  <c r="P94" i="7"/>
  <c r="O94" i="7"/>
  <c r="N94" i="7"/>
  <c r="W93" i="7"/>
  <c r="V93" i="7"/>
  <c r="U93" i="7"/>
  <c r="T93" i="7"/>
  <c r="S93" i="7"/>
  <c r="R93" i="7"/>
  <c r="Q93" i="7"/>
  <c r="P93" i="7"/>
  <c r="O93" i="7"/>
  <c r="N93" i="7"/>
  <c r="W92" i="7"/>
  <c r="V92" i="7"/>
  <c r="U92" i="7"/>
  <c r="T92" i="7"/>
  <c r="S92" i="7"/>
  <c r="R92" i="7"/>
  <c r="Q92" i="7"/>
  <c r="P92" i="7"/>
  <c r="O92" i="7"/>
  <c r="N92" i="7"/>
  <c r="W91" i="7"/>
  <c r="V91" i="7"/>
  <c r="U91" i="7"/>
  <c r="T91" i="7"/>
  <c r="S91" i="7"/>
  <c r="R91" i="7"/>
  <c r="Q91" i="7"/>
  <c r="P91" i="7"/>
  <c r="O91" i="7"/>
  <c r="N91" i="7"/>
  <c r="W90" i="7"/>
  <c r="V90" i="7"/>
  <c r="U90" i="7"/>
  <c r="T90" i="7"/>
  <c r="S90" i="7"/>
  <c r="R90" i="7"/>
  <c r="Q90" i="7"/>
  <c r="P90" i="7"/>
  <c r="O90" i="7"/>
  <c r="N90" i="7"/>
  <c r="W89" i="7"/>
  <c r="V89" i="7"/>
  <c r="U89" i="7"/>
  <c r="T89" i="7"/>
  <c r="S89" i="7"/>
  <c r="R89" i="7"/>
  <c r="Q89" i="7"/>
  <c r="P89" i="7"/>
  <c r="O89" i="7"/>
  <c r="N89" i="7"/>
  <c r="W88" i="7"/>
  <c r="V88" i="7"/>
  <c r="U88" i="7"/>
  <c r="T88" i="7"/>
  <c r="S88" i="7"/>
  <c r="R88" i="7"/>
  <c r="Q88" i="7"/>
  <c r="P88" i="7"/>
  <c r="O88" i="7"/>
  <c r="N88" i="7"/>
  <c r="W87" i="7"/>
  <c r="V87" i="7"/>
  <c r="U87" i="7"/>
  <c r="T87" i="7"/>
  <c r="S87" i="7"/>
  <c r="R87" i="7"/>
  <c r="Q87" i="7"/>
  <c r="P87" i="7"/>
  <c r="O87" i="7"/>
  <c r="N87" i="7"/>
  <c r="W86" i="7"/>
  <c r="V86" i="7"/>
  <c r="U86" i="7"/>
  <c r="T86" i="7"/>
  <c r="S86" i="7"/>
  <c r="R86" i="7"/>
  <c r="Q86" i="7"/>
  <c r="P86" i="7"/>
  <c r="O86" i="7"/>
  <c r="N86" i="7"/>
  <c r="W85" i="7"/>
  <c r="V85" i="7"/>
  <c r="U85" i="7"/>
  <c r="T85" i="7"/>
  <c r="S85" i="7"/>
  <c r="R85" i="7"/>
  <c r="Q85" i="7"/>
  <c r="P85" i="7"/>
  <c r="O85" i="7"/>
  <c r="N85" i="7"/>
  <c r="W84" i="7"/>
  <c r="V84" i="7"/>
  <c r="U84" i="7"/>
  <c r="T84" i="7"/>
  <c r="S84" i="7"/>
  <c r="R84" i="7"/>
  <c r="Q84" i="7"/>
  <c r="P84" i="7"/>
  <c r="O84" i="7"/>
  <c r="N84" i="7"/>
  <c r="W83" i="7"/>
  <c r="V83" i="7"/>
  <c r="U83" i="7"/>
  <c r="T83" i="7"/>
  <c r="S83" i="7"/>
  <c r="R83" i="7"/>
  <c r="Q83" i="7"/>
  <c r="P83" i="7"/>
  <c r="O83" i="7"/>
  <c r="N83" i="7"/>
  <c r="W82" i="7"/>
  <c r="V82" i="7"/>
  <c r="U82" i="7"/>
  <c r="T82" i="7"/>
  <c r="S82" i="7"/>
  <c r="R82" i="7"/>
  <c r="Q82" i="7"/>
  <c r="P82" i="7"/>
  <c r="O82" i="7"/>
  <c r="N82" i="7"/>
  <c r="W81" i="7"/>
  <c r="V81" i="7"/>
  <c r="U81" i="7"/>
  <c r="T81" i="7"/>
  <c r="S81" i="7"/>
  <c r="R81" i="7"/>
  <c r="Q81" i="7"/>
  <c r="P81" i="7"/>
  <c r="O81" i="7"/>
  <c r="N81" i="7"/>
  <c r="W80" i="7"/>
  <c r="V80" i="7"/>
  <c r="U80" i="7"/>
  <c r="T80" i="7"/>
  <c r="S80" i="7"/>
  <c r="R80" i="7"/>
  <c r="Q80" i="7"/>
  <c r="P80" i="7"/>
  <c r="O80" i="7"/>
  <c r="N80" i="7"/>
  <c r="W79" i="7"/>
  <c r="V79" i="7"/>
  <c r="U79" i="7"/>
  <c r="T79" i="7"/>
  <c r="S79" i="7"/>
  <c r="R79" i="7"/>
  <c r="Q79" i="7"/>
  <c r="P79" i="7"/>
  <c r="O79" i="7"/>
  <c r="N79" i="7"/>
  <c r="W78" i="7"/>
  <c r="V78" i="7"/>
  <c r="U78" i="7"/>
  <c r="T78" i="7"/>
  <c r="S78" i="7"/>
  <c r="R78" i="7"/>
  <c r="Q78" i="7"/>
  <c r="P78" i="7"/>
  <c r="O78" i="7"/>
  <c r="N78" i="7"/>
  <c r="W77" i="7"/>
  <c r="V77" i="7"/>
  <c r="U77" i="7"/>
  <c r="T77" i="7"/>
  <c r="S77" i="7"/>
  <c r="R77" i="7"/>
  <c r="Q77" i="7"/>
  <c r="P77" i="7"/>
  <c r="O77" i="7"/>
  <c r="N77" i="7"/>
  <c r="W76" i="7"/>
  <c r="V76" i="7"/>
  <c r="U76" i="7"/>
  <c r="T76" i="7"/>
  <c r="S76" i="7"/>
  <c r="R76" i="7"/>
  <c r="Q76" i="7"/>
  <c r="P76" i="7"/>
  <c r="O76" i="7"/>
  <c r="N76" i="7"/>
  <c r="W75" i="7"/>
  <c r="V75" i="7"/>
  <c r="U75" i="7"/>
  <c r="T75" i="7"/>
  <c r="S75" i="7"/>
  <c r="R75" i="7"/>
  <c r="Q75" i="7"/>
  <c r="P75" i="7"/>
  <c r="O75" i="7"/>
  <c r="N75" i="7"/>
  <c r="W74" i="7"/>
  <c r="V74" i="7"/>
  <c r="U74" i="7"/>
  <c r="T74" i="7"/>
  <c r="S74" i="7"/>
  <c r="R74" i="7"/>
  <c r="Q74" i="7"/>
  <c r="P74" i="7"/>
  <c r="O74" i="7"/>
  <c r="N74" i="7"/>
  <c r="W73" i="7"/>
  <c r="V73" i="7"/>
  <c r="U73" i="7"/>
  <c r="T73" i="7"/>
  <c r="S73" i="7"/>
  <c r="R73" i="7"/>
  <c r="Q73" i="7"/>
  <c r="P73" i="7"/>
  <c r="O73" i="7"/>
  <c r="N73" i="7"/>
  <c r="W72" i="7"/>
  <c r="V72" i="7"/>
  <c r="U72" i="7"/>
  <c r="T72" i="7"/>
  <c r="S72" i="7"/>
  <c r="R72" i="7"/>
  <c r="Q72" i="7"/>
  <c r="P72" i="7"/>
  <c r="O72" i="7"/>
  <c r="N72" i="7"/>
  <c r="W71" i="7"/>
  <c r="V71" i="7"/>
  <c r="U71" i="7"/>
  <c r="T71" i="7"/>
  <c r="S71" i="7"/>
  <c r="R71" i="7"/>
  <c r="Q71" i="7"/>
  <c r="P71" i="7"/>
  <c r="O71" i="7"/>
  <c r="N71" i="7"/>
  <c r="W70" i="7"/>
  <c r="V70" i="7"/>
  <c r="U70" i="7"/>
  <c r="T70" i="7"/>
  <c r="S70" i="7"/>
  <c r="R70" i="7"/>
  <c r="Q70" i="7"/>
  <c r="P70" i="7"/>
  <c r="O70" i="7"/>
  <c r="N70" i="7"/>
  <c r="W69" i="7"/>
  <c r="V69" i="7"/>
  <c r="U69" i="7"/>
  <c r="T69" i="7"/>
  <c r="S69" i="7"/>
  <c r="R69" i="7"/>
  <c r="Q69" i="7"/>
  <c r="P69" i="7"/>
  <c r="O69" i="7"/>
  <c r="N69" i="7"/>
  <c r="W68" i="7"/>
  <c r="V68" i="7"/>
  <c r="U68" i="7"/>
  <c r="T68" i="7"/>
  <c r="S68" i="7"/>
  <c r="R68" i="7"/>
  <c r="Q68" i="7"/>
  <c r="P68" i="7"/>
  <c r="O68" i="7"/>
  <c r="N68" i="7"/>
  <c r="W67" i="7"/>
  <c r="V67" i="7"/>
  <c r="U67" i="7"/>
  <c r="T67" i="7"/>
  <c r="S67" i="7"/>
  <c r="R67" i="7"/>
  <c r="Q67" i="7"/>
  <c r="P67" i="7"/>
  <c r="O67" i="7"/>
  <c r="N67" i="7"/>
  <c r="W66" i="7"/>
  <c r="V66" i="7"/>
  <c r="U66" i="7"/>
  <c r="T66" i="7"/>
  <c r="S66" i="7"/>
  <c r="R66" i="7"/>
  <c r="Q66" i="7"/>
  <c r="P66" i="7"/>
  <c r="O66" i="7"/>
  <c r="N66" i="7"/>
  <c r="W65" i="7"/>
  <c r="V65" i="7"/>
  <c r="U65" i="7"/>
  <c r="T65" i="7"/>
  <c r="S65" i="7"/>
  <c r="R65" i="7"/>
  <c r="Q65" i="7"/>
  <c r="P65" i="7"/>
  <c r="O65" i="7"/>
  <c r="N65" i="7"/>
  <c r="W64" i="7"/>
  <c r="V64" i="7"/>
  <c r="U64" i="7"/>
  <c r="T64" i="7"/>
  <c r="S64" i="7"/>
  <c r="R64" i="7"/>
  <c r="Q64" i="7"/>
  <c r="P64" i="7"/>
  <c r="O64" i="7"/>
  <c r="N64" i="7"/>
  <c r="W63" i="7"/>
  <c r="V63" i="7"/>
  <c r="U63" i="7"/>
  <c r="T63" i="7"/>
  <c r="S63" i="7"/>
  <c r="R63" i="7"/>
  <c r="Q63" i="7"/>
  <c r="P63" i="7"/>
  <c r="O63" i="7"/>
  <c r="N63" i="7"/>
  <c r="W62" i="7"/>
  <c r="V62" i="7"/>
  <c r="U62" i="7"/>
  <c r="T62" i="7"/>
  <c r="S62" i="7"/>
  <c r="R62" i="7"/>
  <c r="Q62" i="7"/>
  <c r="P62" i="7"/>
  <c r="O62" i="7"/>
  <c r="N62" i="7"/>
  <c r="W61" i="7"/>
  <c r="V61" i="7"/>
  <c r="U61" i="7"/>
  <c r="T61" i="7"/>
  <c r="S61" i="7"/>
  <c r="R61" i="7"/>
  <c r="Q61" i="7"/>
  <c r="P61" i="7"/>
  <c r="O61" i="7"/>
  <c r="N61" i="7"/>
  <c r="W60" i="7"/>
  <c r="V60" i="7"/>
  <c r="U60" i="7"/>
  <c r="T60" i="7"/>
  <c r="S60" i="7"/>
  <c r="R60" i="7"/>
  <c r="Q60" i="7"/>
  <c r="P60" i="7"/>
  <c r="O60" i="7"/>
  <c r="N60" i="7"/>
  <c r="W59" i="7"/>
  <c r="V59" i="7"/>
  <c r="U59" i="7"/>
  <c r="T59" i="7"/>
  <c r="S59" i="7"/>
  <c r="R59" i="7"/>
  <c r="Q59" i="7"/>
  <c r="P59" i="7"/>
  <c r="O59" i="7"/>
  <c r="N59" i="7"/>
  <c r="W58" i="7"/>
  <c r="V58" i="7"/>
  <c r="U58" i="7"/>
  <c r="T58" i="7"/>
  <c r="S58" i="7"/>
  <c r="R58" i="7"/>
  <c r="Q58" i="7"/>
  <c r="P58" i="7"/>
  <c r="O58" i="7"/>
  <c r="N58" i="7"/>
  <c r="W57" i="7"/>
  <c r="V57" i="7"/>
  <c r="U57" i="7"/>
  <c r="T57" i="7"/>
  <c r="S57" i="7"/>
  <c r="R57" i="7"/>
  <c r="Q57" i="7"/>
  <c r="P57" i="7"/>
  <c r="O57" i="7"/>
  <c r="N57" i="7"/>
  <c r="W56" i="7"/>
  <c r="V56" i="7"/>
  <c r="U56" i="7"/>
  <c r="T56" i="7"/>
  <c r="S56" i="7"/>
  <c r="R56" i="7"/>
  <c r="Q56" i="7"/>
  <c r="P56" i="7"/>
  <c r="O56" i="7"/>
  <c r="N56" i="7"/>
  <c r="W55" i="7"/>
  <c r="V55" i="7"/>
  <c r="U55" i="7"/>
  <c r="T55" i="7"/>
  <c r="S55" i="7"/>
  <c r="R55" i="7"/>
  <c r="Q55" i="7"/>
  <c r="P55" i="7"/>
  <c r="O55" i="7"/>
  <c r="N55" i="7"/>
  <c r="W54" i="7"/>
  <c r="V54" i="7"/>
  <c r="U54" i="7"/>
  <c r="T54" i="7"/>
  <c r="S54" i="7"/>
  <c r="R54" i="7"/>
  <c r="Q54" i="7"/>
  <c r="P54" i="7"/>
  <c r="O54" i="7"/>
  <c r="N54" i="7"/>
  <c r="W53" i="7"/>
  <c r="V53" i="7"/>
  <c r="U53" i="7"/>
  <c r="T53" i="7"/>
  <c r="S53" i="7"/>
  <c r="R53" i="7"/>
  <c r="Q53" i="7"/>
  <c r="P53" i="7"/>
  <c r="O53" i="7"/>
  <c r="N53" i="7"/>
  <c r="W52" i="7"/>
  <c r="V52" i="7"/>
  <c r="U52" i="7"/>
  <c r="T52" i="7"/>
  <c r="S52" i="7"/>
  <c r="R52" i="7"/>
  <c r="Q52" i="7"/>
  <c r="P52" i="7"/>
  <c r="O52" i="7"/>
  <c r="N52" i="7"/>
  <c r="W51" i="7"/>
  <c r="V51" i="7"/>
  <c r="U51" i="7"/>
  <c r="T51" i="7"/>
  <c r="S51" i="7"/>
  <c r="R51" i="7"/>
  <c r="Q51" i="7"/>
  <c r="P51" i="7"/>
  <c r="O51" i="7"/>
  <c r="N51" i="7"/>
  <c r="W50" i="7"/>
  <c r="V50" i="7"/>
  <c r="U50" i="7"/>
  <c r="T50" i="7"/>
  <c r="S50" i="7"/>
  <c r="R50" i="7"/>
  <c r="Q50" i="7"/>
  <c r="P50" i="7"/>
  <c r="O50" i="7"/>
  <c r="N50" i="7"/>
  <c r="W49" i="7"/>
  <c r="V49" i="7"/>
  <c r="U49" i="7"/>
  <c r="T49" i="7"/>
  <c r="S49" i="7"/>
  <c r="R49" i="7"/>
  <c r="Q49" i="7"/>
  <c r="P49" i="7"/>
  <c r="O49" i="7"/>
  <c r="N49" i="7"/>
  <c r="W48" i="7"/>
  <c r="V48" i="7"/>
  <c r="U48" i="7"/>
  <c r="T48" i="7"/>
  <c r="S48" i="7"/>
  <c r="R48" i="7"/>
  <c r="Q48" i="7"/>
  <c r="P48" i="7"/>
  <c r="O48" i="7"/>
  <c r="N48" i="7"/>
  <c r="W47" i="7"/>
  <c r="V47" i="7"/>
  <c r="U47" i="7"/>
  <c r="T47" i="7"/>
  <c r="S47" i="7"/>
  <c r="R47" i="7"/>
  <c r="Q47" i="7"/>
  <c r="P47" i="7"/>
  <c r="O47" i="7"/>
  <c r="N47" i="7"/>
  <c r="W46" i="7"/>
  <c r="V46" i="7"/>
  <c r="U46" i="7"/>
  <c r="T46" i="7"/>
  <c r="S46" i="7"/>
  <c r="R46" i="7"/>
  <c r="Q46" i="7"/>
  <c r="P46" i="7"/>
  <c r="O46" i="7"/>
  <c r="N46" i="7"/>
  <c r="W45" i="7"/>
  <c r="V45" i="7"/>
  <c r="U45" i="7"/>
  <c r="T45" i="7"/>
  <c r="S45" i="7"/>
  <c r="R45" i="7"/>
  <c r="Q45" i="7"/>
  <c r="P45" i="7"/>
  <c r="O45" i="7"/>
  <c r="N45" i="7"/>
  <c r="W44" i="7"/>
  <c r="V44" i="7"/>
  <c r="U44" i="7"/>
  <c r="T44" i="7"/>
  <c r="S44" i="7"/>
  <c r="R44" i="7"/>
  <c r="Q44" i="7"/>
  <c r="P44" i="7"/>
  <c r="O44" i="7"/>
  <c r="N44" i="7"/>
  <c r="W43" i="7"/>
  <c r="V43" i="7"/>
  <c r="U43" i="7"/>
  <c r="T43" i="7"/>
  <c r="S43" i="7"/>
  <c r="R43" i="7"/>
  <c r="Q43" i="7"/>
  <c r="P43" i="7"/>
  <c r="O43" i="7"/>
  <c r="N43" i="7"/>
  <c r="W42" i="7"/>
  <c r="V42" i="7"/>
  <c r="U42" i="7"/>
  <c r="T42" i="7"/>
  <c r="S42" i="7"/>
  <c r="R42" i="7"/>
  <c r="Q42" i="7"/>
  <c r="P42" i="7"/>
  <c r="O42" i="7"/>
  <c r="N42" i="7"/>
  <c r="W41" i="7"/>
  <c r="V41" i="7"/>
  <c r="U41" i="7"/>
  <c r="T41" i="7"/>
  <c r="S41" i="7"/>
  <c r="R41" i="7"/>
  <c r="Q41" i="7"/>
  <c r="P41" i="7"/>
  <c r="O41" i="7"/>
  <c r="N41" i="7"/>
  <c r="W40" i="7"/>
  <c r="V40" i="7"/>
  <c r="U40" i="7"/>
  <c r="T40" i="7"/>
  <c r="S40" i="7"/>
  <c r="R40" i="7"/>
  <c r="Q40" i="7"/>
  <c r="P40" i="7"/>
  <c r="O40" i="7"/>
  <c r="N40" i="7"/>
  <c r="W39" i="7"/>
  <c r="V39" i="7"/>
  <c r="U39" i="7"/>
  <c r="T39" i="7"/>
  <c r="S39" i="7"/>
  <c r="R39" i="7"/>
  <c r="Q39" i="7"/>
  <c r="P39" i="7"/>
  <c r="O39" i="7"/>
  <c r="N39" i="7"/>
  <c r="W38" i="7"/>
  <c r="V38" i="7"/>
  <c r="U38" i="7"/>
  <c r="T38" i="7"/>
  <c r="S38" i="7"/>
  <c r="R38" i="7"/>
  <c r="Q38" i="7"/>
  <c r="P38" i="7"/>
  <c r="O38" i="7"/>
  <c r="N38" i="7"/>
  <c r="W37" i="7"/>
  <c r="V37" i="7"/>
  <c r="U37" i="7"/>
  <c r="T37" i="7"/>
  <c r="S37" i="7"/>
  <c r="R37" i="7"/>
  <c r="Q37" i="7"/>
  <c r="P37" i="7"/>
  <c r="O37" i="7"/>
  <c r="N37" i="7"/>
  <c r="W36" i="7"/>
  <c r="V36" i="7"/>
  <c r="U36" i="7"/>
  <c r="T36" i="7"/>
  <c r="S36" i="7"/>
  <c r="R36" i="7"/>
  <c r="Q36" i="7"/>
  <c r="P36" i="7"/>
  <c r="O36" i="7"/>
  <c r="N36" i="7"/>
  <c r="W35" i="7"/>
  <c r="V35" i="7"/>
  <c r="U35" i="7"/>
  <c r="T35" i="7"/>
  <c r="S35" i="7"/>
  <c r="R35" i="7"/>
  <c r="Q35" i="7"/>
  <c r="P35" i="7"/>
  <c r="O35" i="7"/>
  <c r="N35" i="7"/>
  <c r="W34" i="7"/>
  <c r="V34" i="7"/>
  <c r="U34" i="7"/>
  <c r="T34" i="7"/>
  <c r="S34" i="7"/>
  <c r="R34" i="7"/>
  <c r="Q34" i="7"/>
  <c r="P34" i="7"/>
  <c r="O34" i="7"/>
  <c r="N34" i="7"/>
  <c r="W33" i="7"/>
  <c r="V33" i="7"/>
  <c r="U33" i="7"/>
  <c r="T33" i="7"/>
  <c r="S33" i="7"/>
  <c r="R33" i="7"/>
  <c r="Q33" i="7"/>
  <c r="P33" i="7"/>
  <c r="O33" i="7"/>
  <c r="N33" i="7"/>
  <c r="W32" i="7"/>
  <c r="V32" i="7"/>
  <c r="U32" i="7"/>
  <c r="T32" i="7"/>
  <c r="S32" i="7"/>
  <c r="R32" i="7"/>
  <c r="Q32" i="7"/>
  <c r="P32" i="7"/>
  <c r="O32" i="7"/>
  <c r="N32" i="7"/>
  <c r="W31" i="7"/>
  <c r="V31" i="7"/>
  <c r="U31" i="7"/>
  <c r="T31" i="7"/>
  <c r="S31" i="7"/>
  <c r="R31" i="7"/>
  <c r="Q31" i="7"/>
  <c r="P31" i="7"/>
  <c r="O31" i="7"/>
  <c r="N31" i="7"/>
  <c r="W30" i="7"/>
  <c r="V30" i="7"/>
  <c r="U30" i="7"/>
  <c r="T30" i="7"/>
  <c r="S30" i="7"/>
  <c r="R30" i="7"/>
  <c r="Q30" i="7"/>
  <c r="P30" i="7"/>
  <c r="O30" i="7"/>
  <c r="N30" i="7"/>
  <c r="W29" i="7"/>
  <c r="V29" i="7"/>
  <c r="U29" i="7"/>
  <c r="T29" i="7"/>
  <c r="S29" i="7"/>
  <c r="R29" i="7"/>
  <c r="Q29" i="7"/>
  <c r="P29" i="7"/>
  <c r="O29" i="7"/>
  <c r="N29" i="7"/>
  <c r="W28" i="7"/>
  <c r="V28" i="7"/>
  <c r="U28" i="7"/>
  <c r="T28" i="7"/>
  <c r="S28" i="7"/>
  <c r="R28" i="7"/>
  <c r="Q28" i="7"/>
  <c r="P28" i="7"/>
  <c r="O28" i="7"/>
  <c r="N28" i="7"/>
  <c r="W27" i="7"/>
  <c r="V27" i="7"/>
  <c r="U27" i="7"/>
  <c r="T27" i="7"/>
  <c r="S27" i="7"/>
  <c r="R27" i="7"/>
  <c r="Q27" i="7"/>
  <c r="P27" i="7"/>
  <c r="O27" i="7"/>
  <c r="N27" i="7"/>
  <c r="W26" i="7"/>
  <c r="V26" i="7"/>
  <c r="U26" i="7"/>
  <c r="T26" i="7"/>
  <c r="S26" i="7"/>
  <c r="R26" i="7"/>
  <c r="Q26" i="7"/>
  <c r="P26" i="7"/>
  <c r="O26" i="7"/>
  <c r="N26" i="7"/>
  <c r="W25" i="7"/>
  <c r="V25" i="7"/>
  <c r="U25" i="7"/>
  <c r="T25" i="7"/>
  <c r="S25" i="7"/>
  <c r="R25" i="7"/>
  <c r="Q25" i="7"/>
  <c r="P25" i="7"/>
  <c r="O25" i="7"/>
  <c r="N25" i="7"/>
  <c r="W24" i="7"/>
  <c r="V24" i="7"/>
  <c r="U24" i="7"/>
  <c r="T24" i="7"/>
  <c r="S24" i="7"/>
  <c r="R24" i="7"/>
  <c r="Q24" i="7"/>
  <c r="P24" i="7"/>
  <c r="O24" i="7"/>
  <c r="N24" i="7"/>
  <c r="W23" i="7"/>
  <c r="V23" i="7"/>
  <c r="U23" i="7"/>
  <c r="T23" i="7"/>
  <c r="S23" i="7"/>
  <c r="R23" i="7"/>
  <c r="Q23" i="7"/>
  <c r="P23" i="7"/>
  <c r="O23" i="7"/>
  <c r="N23" i="7"/>
  <c r="W22" i="7"/>
  <c r="V22" i="7"/>
  <c r="U22" i="7"/>
  <c r="T22" i="7"/>
  <c r="S22" i="7"/>
  <c r="R22" i="7"/>
  <c r="Q22" i="7"/>
  <c r="P22" i="7"/>
  <c r="O22" i="7"/>
  <c r="N22" i="7"/>
  <c r="W21" i="7"/>
  <c r="V21" i="7"/>
  <c r="U21" i="7"/>
  <c r="T21" i="7"/>
  <c r="S21" i="7"/>
  <c r="R21" i="7"/>
  <c r="Q21" i="7"/>
  <c r="P21" i="7"/>
  <c r="O21" i="7"/>
  <c r="N21" i="7"/>
  <c r="W20" i="7"/>
  <c r="V20" i="7"/>
  <c r="U20" i="7"/>
  <c r="T20" i="7"/>
  <c r="S20" i="7"/>
  <c r="R20" i="7"/>
  <c r="Q20" i="7"/>
  <c r="P20" i="7"/>
  <c r="O20" i="7"/>
  <c r="N20" i="7"/>
  <c r="W19" i="7"/>
  <c r="V19" i="7"/>
  <c r="U19" i="7"/>
  <c r="T19" i="7"/>
  <c r="S19" i="7"/>
  <c r="R19" i="7"/>
  <c r="Q19" i="7"/>
  <c r="P19" i="7"/>
  <c r="O19" i="7"/>
  <c r="N19" i="7"/>
  <c r="W18" i="7"/>
  <c r="V18" i="7"/>
  <c r="U18" i="7"/>
  <c r="T18" i="7"/>
  <c r="S18" i="7"/>
  <c r="R18" i="7"/>
  <c r="Q18" i="7"/>
  <c r="P18" i="7"/>
  <c r="O18" i="7"/>
  <c r="N18" i="7"/>
  <c r="W17" i="7"/>
  <c r="V17" i="7"/>
  <c r="U17" i="7"/>
  <c r="T17" i="7"/>
  <c r="S17" i="7"/>
  <c r="R17" i="7"/>
  <c r="Q17" i="7"/>
  <c r="P17" i="7"/>
  <c r="O17" i="7"/>
  <c r="N17" i="7"/>
  <c r="W16" i="7"/>
  <c r="V16" i="7"/>
  <c r="U16" i="7"/>
  <c r="T16" i="7"/>
  <c r="S16" i="7"/>
  <c r="R16" i="7"/>
  <c r="Q16" i="7"/>
  <c r="P16" i="7"/>
  <c r="O16" i="7"/>
  <c r="N16" i="7"/>
  <c r="W15" i="7"/>
  <c r="V15" i="7"/>
  <c r="U15" i="7"/>
  <c r="T15" i="7"/>
  <c r="S15" i="7"/>
  <c r="R15" i="7"/>
  <c r="Q15" i="7"/>
  <c r="P15" i="7"/>
  <c r="O15" i="7"/>
  <c r="N15" i="7"/>
  <c r="W14" i="7"/>
  <c r="V14" i="7"/>
  <c r="U14" i="7"/>
  <c r="T14" i="7"/>
  <c r="S14" i="7"/>
  <c r="R14" i="7"/>
  <c r="Q14" i="7"/>
  <c r="P14" i="7"/>
  <c r="O14" i="7"/>
  <c r="N14" i="7"/>
  <c r="W13" i="7"/>
  <c r="V13" i="7"/>
  <c r="U13" i="7"/>
  <c r="T13" i="7"/>
  <c r="S13" i="7"/>
  <c r="R13" i="7"/>
  <c r="Q13" i="7"/>
  <c r="P13" i="7"/>
  <c r="O13" i="7"/>
  <c r="N13" i="7"/>
  <c r="W12" i="7"/>
  <c r="V12" i="7"/>
  <c r="U12" i="7"/>
  <c r="T12" i="7"/>
  <c r="S12" i="7"/>
  <c r="R12" i="7"/>
  <c r="Q12" i="7"/>
  <c r="P12" i="7"/>
  <c r="O12" i="7"/>
  <c r="N12" i="7"/>
  <c r="W11" i="7"/>
  <c r="V11" i="7"/>
  <c r="U11" i="7"/>
  <c r="T11" i="7"/>
  <c r="S11" i="7"/>
  <c r="R11" i="7"/>
  <c r="Q11" i="7"/>
  <c r="P11" i="7"/>
  <c r="O11" i="7"/>
  <c r="N11" i="7"/>
  <c r="W10" i="7"/>
  <c r="V10" i="7"/>
  <c r="U10" i="7"/>
  <c r="T10" i="7"/>
  <c r="S10" i="7"/>
  <c r="R10" i="7"/>
  <c r="Q10" i="7"/>
  <c r="P10" i="7"/>
  <c r="O10" i="7"/>
  <c r="N10" i="7"/>
  <c r="W9" i="7"/>
  <c r="V9" i="7"/>
  <c r="U9" i="7"/>
  <c r="T9" i="7"/>
  <c r="S9" i="7"/>
  <c r="R9" i="7"/>
  <c r="Q9" i="7"/>
  <c r="P9" i="7"/>
  <c r="O9" i="7"/>
  <c r="N9" i="7"/>
  <c r="W8" i="7"/>
  <c r="V8" i="7"/>
  <c r="U8" i="7"/>
  <c r="T8" i="7"/>
  <c r="S8" i="7"/>
  <c r="R8" i="7"/>
  <c r="Q8" i="7"/>
  <c r="P8" i="7"/>
  <c r="O8" i="7"/>
  <c r="N8" i="7"/>
  <c r="W7" i="7"/>
  <c r="V7" i="7"/>
  <c r="U7" i="7"/>
  <c r="T7" i="7"/>
  <c r="S7" i="7"/>
  <c r="R7" i="7"/>
  <c r="Q7" i="7"/>
  <c r="P7" i="7"/>
  <c r="O7" i="7"/>
  <c r="N7" i="7"/>
  <c r="W6" i="7"/>
  <c r="V6" i="7"/>
  <c r="U6" i="7"/>
  <c r="T6" i="7"/>
  <c r="S6" i="7"/>
  <c r="R6" i="7"/>
  <c r="Q6" i="7"/>
  <c r="P6" i="7"/>
  <c r="O6" i="7"/>
  <c r="N6" i="7"/>
  <c r="D30" i="6"/>
  <c r="D29" i="6"/>
  <c r="D28" i="6"/>
  <c r="D27" i="6"/>
  <c r="B9" i="6"/>
  <c r="T18" i="1"/>
  <c r="BX18" i="1" s="1"/>
  <c r="N16" i="1"/>
  <c r="N17" i="1"/>
  <c r="BR17" i="1" s="1"/>
  <c r="N18" i="1"/>
  <c r="P18" i="1" s="1"/>
  <c r="BT18" i="1" s="1"/>
  <c r="BR18" i="1"/>
  <c r="N19" i="1"/>
  <c r="N20" i="1"/>
  <c r="N21" i="1"/>
  <c r="P21" i="1" s="1"/>
  <c r="BT21" i="1" s="1"/>
  <c r="N22" i="1"/>
  <c r="N23" i="1"/>
  <c r="AG23" i="1" s="1"/>
  <c r="CK23" i="1" s="1"/>
  <c r="N24" i="1"/>
  <c r="AG24" i="1" s="1"/>
  <c r="CK24" i="1" s="1"/>
  <c r="N25" i="1"/>
  <c r="N26" i="1"/>
  <c r="P26" i="1" s="1"/>
  <c r="BT26" i="1" s="1"/>
  <c r="N27" i="1"/>
  <c r="N28" i="1"/>
  <c r="N29" i="1"/>
  <c r="N30" i="1"/>
  <c r="N31" i="1"/>
  <c r="AG31" i="1" s="1"/>
  <c r="CK31" i="1" s="1"/>
  <c r="N32" i="1"/>
  <c r="P32" i="1"/>
  <c r="BT32" i="1" s="1"/>
  <c r="N33" i="1"/>
  <c r="N34" i="1"/>
  <c r="P34" i="1" s="1"/>
  <c r="BT34" i="1" s="1"/>
  <c r="N35" i="1"/>
  <c r="P35" i="1" s="1"/>
  <c r="BT35" i="1" s="1"/>
  <c r="N36" i="1"/>
  <c r="N37" i="1"/>
  <c r="N38" i="1"/>
  <c r="N39" i="1"/>
  <c r="N40" i="1"/>
  <c r="N41" i="1"/>
  <c r="N42" i="1"/>
  <c r="N43" i="1"/>
  <c r="P43" i="1" s="1"/>
  <c r="BT43" i="1" s="1"/>
  <c r="N44" i="1"/>
  <c r="AG44" i="1" s="1"/>
  <c r="CK44" i="1" s="1"/>
  <c r="P44" i="1"/>
  <c r="BT44" i="1" s="1"/>
  <c r="N45" i="1"/>
  <c r="N46" i="1"/>
  <c r="AG46" i="1" s="1"/>
  <c r="CK46" i="1" s="1"/>
  <c r="N47" i="1"/>
  <c r="AG47" i="1" s="1"/>
  <c r="CK47" i="1" s="1"/>
  <c r="N48" i="1"/>
  <c r="N49" i="1"/>
  <c r="BR49" i="1" s="1"/>
  <c r="N50" i="1"/>
  <c r="AG50" i="1" s="1"/>
  <c r="CK50" i="1" s="1"/>
  <c r="N51" i="1"/>
  <c r="P51" i="1" s="1"/>
  <c r="BT51" i="1" s="1"/>
  <c r="N52" i="1"/>
  <c r="AG52" i="1"/>
  <c r="CK52" i="1" s="1"/>
  <c r="N53" i="1"/>
  <c r="P53" i="1" s="1"/>
  <c r="BT53" i="1" s="1"/>
  <c r="N54" i="1"/>
  <c r="N55" i="1"/>
  <c r="P55" i="1" s="1"/>
  <c r="BT55" i="1" s="1"/>
  <c r="N56" i="1"/>
  <c r="N57" i="1"/>
  <c r="N58" i="1"/>
  <c r="P58" i="1" s="1"/>
  <c r="N59" i="1"/>
  <c r="AG59" i="1" s="1"/>
  <c r="CK59" i="1" s="1"/>
  <c r="N60" i="1"/>
  <c r="P60" i="1"/>
  <c r="BT60" i="1" s="1"/>
  <c r="N61" i="1"/>
  <c r="BR61" i="1" s="1"/>
  <c r="N62" i="1"/>
  <c r="N63" i="1"/>
  <c r="N64" i="1"/>
  <c r="N65" i="1"/>
  <c r="N66" i="1"/>
  <c r="AG66" i="1" s="1"/>
  <c r="CK66" i="1" s="1"/>
  <c r="N67" i="1"/>
  <c r="P67" i="1" s="1"/>
  <c r="BT67" i="1" s="1"/>
  <c r="N68" i="1"/>
  <c r="N69" i="1"/>
  <c r="N70" i="1"/>
  <c r="BR70" i="1"/>
  <c r="N71" i="1"/>
  <c r="BR71" i="1" s="1"/>
  <c r="AG71" i="1"/>
  <c r="CK71" i="1" s="1"/>
  <c r="N72" i="1"/>
  <c r="N73" i="1"/>
  <c r="P73" i="1"/>
  <c r="BT73" i="1" s="1"/>
  <c r="N74" i="1"/>
  <c r="AG74" i="1" s="1"/>
  <c r="CK74" i="1" s="1"/>
  <c r="N75" i="1"/>
  <c r="N76" i="1"/>
  <c r="AG76" i="1" s="1"/>
  <c r="CK76" i="1" s="1"/>
  <c r="N77" i="1"/>
  <c r="BR77" i="1" s="1"/>
  <c r="N78" i="1"/>
  <c r="BR78" i="1" s="1"/>
  <c r="AG78" i="1"/>
  <c r="CK78" i="1" s="1"/>
  <c r="N79" i="1"/>
  <c r="N80" i="1"/>
  <c r="P80" i="1" s="1"/>
  <c r="BT80" i="1" s="1"/>
  <c r="N81" i="1"/>
  <c r="AG81" i="1" s="1"/>
  <c r="CK81" i="1" s="1"/>
  <c r="N82" i="1"/>
  <c r="N83" i="1"/>
  <c r="AG83" i="1" s="1"/>
  <c r="CK83" i="1" s="1"/>
  <c r="BR83" i="1"/>
  <c r="N84" i="1"/>
  <c r="N85" i="1"/>
  <c r="N86" i="1"/>
  <c r="N87" i="1"/>
  <c r="P87" i="1" s="1"/>
  <c r="BT87" i="1" s="1"/>
  <c r="N88" i="1"/>
  <c r="AG88" i="1"/>
  <c r="CK88" i="1" s="1"/>
  <c r="N89" i="1"/>
  <c r="P89" i="1" s="1"/>
  <c r="BT89" i="1"/>
  <c r="N90" i="1"/>
  <c r="AG90" i="1"/>
  <c r="CK90" i="1" s="1"/>
  <c r="N91" i="1"/>
  <c r="AG91" i="1" s="1"/>
  <c r="CK91" i="1" s="1"/>
  <c r="N92" i="1"/>
  <c r="BR92" i="1" s="1"/>
  <c r="AG92" i="1"/>
  <c r="CK92" i="1" s="1"/>
  <c r="N93" i="1"/>
  <c r="BR93" i="1" s="1"/>
  <c r="N94" i="1"/>
  <c r="N95" i="1"/>
  <c r="AG95" i="1" s="1"/>
  <c r="CK95" i="1" s="1"/>
  <c r="N96" i="1"/>
  <c r="N97" i="1"/>
  <c r="BR97" i="1"/>
  <c r="N98" i="1"/>
  <c r="P98" i="1"/>
  <c r="BT98" i="1" s="1"/>
  <c r="N99" i="1"/>
  <c r="BR99" i="1" s="1"/>
  <c r="N100" i="1"/>
  <c r="N101" i="1"/>
  <c r="AG101" i="1" s="1"/>
  <c r="CK101" i="1" s="1"/>
  <c r="N102" i="1"/>
  <c r="P102" i="1" s="1"/>
  <c r="BT102" i="1" s="1"/>
  <c r="N103" i="1"/>
  <c r="P103" i="1" s="1"/>
  <c r="BT103" i="1" s="1"/>
  <c r="N104" i="1"/>
  <c r="P104" i="1"/>
  <c r="BT104" i="1" s="1"/>
  <c r="N105" i="1"/>
  <c r="AG105" i="1" s="1"/>
  <c r="CK105" i="1" s="1"/>
  <c r="N106" i="1"/>
  <c r="P106" i="1"/>
  <c r="BT106" i="1" s="1"/>
  <c r="N107" i="1"/>
  <c r="AG107" i="1" s="1"/>
  <c r="CK107" i="1" s="1"/>
  <c r="N108" i="1"/>
  <c r="AG108" i="1" s="1"/>
  <c r="CK108" i="1" s="1"/>
  <c r="P108" i="1"/>
  <c r="BT108" i="1" s="1"/>
  <c r="N109" i="1"/>
  <c r="N110" i="1"/>
  <c r="N111" i="1"/>
  <c r="BR111" i="1" s="1"/>
  <c r="N112" i="1"/>
  <c r="N113" i="1"/>
  <c r="AG113" i="1" s="1"/>
  <c r="CK113" i="1" s="1"/>
  <c r="P113" i="1"/>
  <c r="BT113" i="1" s="1"/>
  <c r="N114" i="1"/>
  <c r="N115" i="1"/>
  <c r="N116" i="1"/>
  <c r="AG116" i="1" s="1"/>
  <c r="CK116" i="1" s="1"/>
  <c r="N117" i="1"/>
  <c r="N118" i="1"/>
  <c r="BR118" i="1" s="1"/>
  <c r="N119" i="1"/>
  <c r="AG119" i="1" s="1"/>
  <c r="CK119" i="1" s="1"/>
  <c r="N120" i="1"/>
  <c r="N121" i="1"/>
  <c r="N122" i="1"/>
  <c r="P122" i="1"/>
  <c r="BT122" i="1" s="1"/>
  <c r="N123" i="1"/>
  <c r="P123" i="1" s="1"/>
  <c r="BT123" i="1" s="1"/>
  <c r="N124" i="1"/>
  <c r="N125" i="1"/>
  <c r="N126" i="1"/>
  <c r="N127" i="1"/>
  <c r="P127" i="1" s="1"/>
  <c r="BT127" i="1" s="1"/>
  <c r="N128" i="1"/>
  <c r="N129" i="1"/>
  <c r="N130" i="1"/>
  <c r="BR130" i="1" s="1"/>
  <c r="N131" i="1"/>
  <c r="N132" i="1"/>
  <c r="BR132" i="1" s="1"/>
  <c r="N133" i="1"/>
  <c r="P133" i="1" s="1"/>
  <c r="BT133" i="1" s="1"/>
  <c r="N134" i="1"/>
  <c r="N135" i="1"/>
  <c r="AG135" i="1" s="1"/>
  <c r="CK135" i="1" s="1"/>
  <c r="BR135" i="1"/>
  <c r="N136" i="1"/>
  <c r="AG136" i="1" s="1"/>
  <c r="CK136" i="1" s="1"/>
  <c r="N137" i="1"/>
  <c r="AG137" i="1" s="1"/>
  <c r="CK137" i="1" s="1"/>
  <c r="N138" i="1"/>
  <c r="AG138" i="1" s="1"/>
  <c r="CK138" i="1" s="1"/>
  <c r="N139" i="1"/>
  <c r="BR139" i="1" s="1"/>
  <c r="N140" i="1"/>
  <c r="N141" i="1"/>
  <c r="N142" i="1"/>
  <c r="BR142" i="1" s="1"/>
  <c r="N143" i="1"/>
  <c r="BR143" i="1" s="1"/>
  <c r="N144" i="1"/>
  <c r="AG144" i="1" s="1"/>
  <c r="CK144" i="1" s="1"/>
  <c r="N145" i="1"/>
  <c r="N146" i="1"/>
  <c r="BR146" i="1" s="1"/>
  <c r="N147" i="1"/>
  <c r="AG147" i="1" s="1"/>
  <c r="CK147" i="1" s="1"/>
  <c r="N148" i="1"/>
  <c r="N149" i="1"/>
  <c r="AG149" i="1"/>
  <c r="CK149" i="1" s="1"/>
  <c r="N150" i="1"/>
  <c r="BR150" i="1" s="1"/>
  <c r="N151" i="1"/>
  <c r="N152" i="1"/>
  <c r="BR152" i="1" s="1"/>
  <c r="N153" i="1"/>
  <c r="N154" i="1"/>
  <c r="P154" i="1" s="1"/>
  <c r="BT154" i="1" s="1"/>
  <c r="N155" i="1"/>
  <c r="N156" i="1"/>
  <c r="BR156" i="1" s="1"/>
  <c r="N157" i="1"/>
  <c r="BR157" i="1" s="1"/>
  <c r="N158" i="1"/>
  <c r="P158" i="1" s="1"/>
  <c r="BT158" i="1" s="1"/>
  <c r="N159" i="1"/>
  <c r="N160" i="1"/>
  <c r="N161" i="1"/>
  <c r="AG161" i="1" s="1"/>
  <c r="CK161" i="1" s="1"/>
  <c r="N162" i="1"/>
  <c r="N163" i="1"/>
  <c r="BR163" i="1"/>
  <c r="N15" i="1"/>
  <c r="AG15" i="1" s="1"/>
  <c r="CK15" i="1" s="1"/>
  <c r="T57" i="1"/>
  <c r="BX57" i="1" s="1"/>
  <c r="T129" i="1"/>
  <c r="BX129" i="1" s="1"/>
  <c r="T33" i="1"/>
  <c r="BX33" i="1" s="1"/>
  <c r="T120" i="1"/>
  <c r="BX120" i="1" s="1"/>
  <c r="T80" i="1"/>
  <c r="BX80" i="1" s="1"/>
  <c r="T16" i="1"/>
  <c r="BX16" i="1" s="1"/>
  <c r="T112" i="1"/>
  <c r="BX112" i="1" s="1"/>
  <c r="T77" i="1"/>
  <c r="BX77" i="1" s="1"/>
  <c r="T24" i="1"/>
  <c r="BX24" i="1" s="1"/>
  <c r="T105" i="1"/>
  <c r="BX105" i="1" s="1"/>
  <c r="T81" i="1"/>
  <c r="BX81" i="1" s="1"/>
  <c r="T25" i="1"/>
  <c r="BX25" i="1" s="1"/>
  <c r="T161" i="1"/>
  <c r="BX161" i="1" s="1"/>
  <c r="T109" i="1"/>
  <c r="BX109" i="1" s="1"/>
  <c r="T61" i="1"/>
  <c r="BX61" i="1" s="1"/>
  <c r="T21" i="1"/>
  <c r="BX21" i="1" s="1"/>
  <c r="T145" i="1"/>
  <c r="BX145" i="1" s="1"/>
  <c r="T17" i="1"/>
  <c r="BX17" i="1" s="1"/>
  <c r="T144" i="1"/>
  <c r="BX144" i="1" s="1"/>
  <c r="T104" i="1"/>
  <c r="BX104" i="1" s="1"/>
  <c r="T56" i="1"/>
  <c r="BX56" i="1" s="1"/>
  <c r="T141" i="1"/>
  <c r="BX141" i="1" s="1"/>
  <c r="T88" i="1"/>
  <c r="BX88" i="1" s="1"/>
  <c r="T48" i="1"/>
  <c r="BX48" i="1" s="1"/>
  <c r="T133" i="1"/>
  <c r="BX133" i="1" s="1"/>
  <c r="T85" i="1"/>
  <c r="BX85" i="1" s="1"/>
  <c r="T45" i="1"/>
  <c r="BX45" i="1" s="1"/>
  <c r="T153" i="1"/>
  <c r="BX153" i="1" s="1"/>
  <c r="T128" i="1"/>
  <c r="BX128" i="1" s="1"/>
  <c r="T101" i="1"/>
  <c r="BX101" i="1" s="1"/>
  <c r="T69" i="1"/>
  <c r="BX69" i="1" s="1"/>
  <c r="T41" i="1"/>
  <c r="BX41" i="1" s="1"/>
  <c r="T152" i="1"/>
  <c r="BX152" i="1" s="1"/>
  <c r="T125" i="1"/>
  <c r="BX125" i="1" s="1"/>
  <c r="T97" i="1"/>
  <c r="BX97" i="1" s="1"/>
  <c r="T65" i="1"/>
  <c r="BX65" i="1" s="1"/>
  <c r="T40" i="1"/>
  <c r="BX40" i="1" s="1"/>
  <c r="T149" i="1"/>
  <c r="BX149" i="1" s="1"/>
  <c r="T121" i="1"/>
  <c r="BX121" i="1" s="1"/>
  <c r="T89" i="1"/>
  <c r="BX89" i="1" s="1"/>
  <c r="T64" i="1"/>
  <c r="BX64" i="1" s="1"/>
  <c r="T37" i="1"/>
  <c r="BX37" i="1" s="1"/>
  <c r="T160" i="1"/>
  <c r="BX160" i="1" s="1"/>
  <c r="T137" i="1"/>
  <c r="BX137" i="1" s="1"/>
  <c r="T117" i="1"/>
  <c r="BX117" i="1" s="1"/>
  <c r="T96" i="1"/>
  <c r="BX96" i="1" s="1"/>
  <c r="T73" i="1"/>
  <c r="BX73" i="1" s="1"/>
  <c r="T53" i="1"/>
  <c r="BX53" i="1" s="1"/>
  <c r="T32" i="1"/>
  <c r="BX32" i="1" s="1"/>
  <c r="T157" i="1"/>
  <c r="BX157" i="1" s="1"/>
  <c r="T136" i="1"/>
  <c r="BX136" i="1" s="1"/>
  <c r="T113" i="1"/>
  <c r="BX113" i="1" s="1"/>
  <c r="T93" i="1"/>
  <c r="BX93" i="1" s="1"/>
  <c r="T72" i="1"/>
  <c r="BX72" i="1" s="1"/>
  <c r="T49" i="1"/>
  <c r="BX49" i="1" s="1"/>
  <c r="T29" i="1"/>
  <c r="BX29" i="1" s="1"/>
  <c r="M3" i="1"/>
  <c r="T159" i="1"/>
  <c r="BX159" i="1" s="1"/>
  <c r="T151" i="1"/>
  <c r="BX151" i="1" s="1"/>
  <c r="T143" i="1"/>
  <c r="BX143" i="1" s="1"/>
  <c r="T135" i="1"/>
  <c r="BX135" i="1" s="1"/>
  <c r="T127" i="1"/>
  <c r="BX127" i="1" s="1"/>
  <c r="T119" i="1"/>
  <c r="BX119" i="1" s="1"/>
  <c r="T111" i="1"/>
  <c r="BX111" i="1" s="1"/>
  <c r="T103" i="1"/>
  <c r="BX103" i="1" s="1"/>
  <c r="T95" i="1"/>
  <c r="BX95" i="1"/>
  <c r="T87" i="1"/>
  <c r="BX87" i="1" s="1"/>
  <c r="T79" i="1"/>
  <c r="BX79" i="1" s="1"/>
  <c r="T71" i="1"/>
  <c r="BX71" i="1" s="1"/>
  <c r="T63" i="1"/>
  <c r="BX63" i="1" s="1"/>
  <c r="T55" i="1"/>
  <c r="BX55" i="1" s="1"/>
  <c r="T47" i="1"/>
  <c r="BX47" i="1" s="1"/>
  <c r="T39" i="1"/>
  <c r="BX39" i="1" s="1"/>
  <c r="T31" i="1"/>
  <c r="BX31" i="1" s="1"/>
  <c r="T23" i="1"/>
  <c r="BX23" i="1" s="1"/>
  <c r="T15" i="1"/>
  <c r="BX15" i="1" s="1"/>
  <c r="T158" i="1"/>
  <c r="BX158" i="1" s="1"/>
  <c r="T150" i="1"/>
  <c r="BX150" i="1" s="1"/>
  <c r="T142" i="1"/>
  <c r="BX142" i="1" s="1"/>
  <c r="T134" i="1"/>
  <c r="BX134" i="1" s="1"/>
  <c r="T126" i="1"/>
  <c r="BX126" i="1" s="1"/>
  <c r="T118" i="1"/>
  <c r="BX118" i="1" s="1"/>
  <c r="T110" i="1"/>
  <c r="BX110" i="1" s="1"/>
  <c r="T102" i="1"/>
  <c r="BX102" i="1" s="1"/>
  <c r="T94" i="1"/>
  <c r="BX94" i="1" s="1"/>
  <c r="T86" i="1"/>
  <c r="BX86" i="1" s="1"/>
  <c r="T78" i="1"/>
  <c r="BX78" i="1" s="1"/>
  <c r="T70" i="1"/>
  <c r="BX70" i="1" s="1"/>
  <c r="T62" i="1"/>
  <c r="BX62" i="1" s="1"/>
  <c r="T54" i="1"/>
  <c r="BX54" i="1" s="1"/>
  <c r="T46" i="1"/>
  <c r="BX46" i="1" s="1"/>
  <c r="T38" i="1"/>
  <c r="BX38" i="1" s="1"/>
  <c r="T30" i="1"/>
  <c r="BX30" i="1" s="1"/>
  <c r="T22" i="1"/>
  <c r="BX22" i="1" s="1"/>
  <c r="T148" i="1"/>
  <c r="BX148" i="1" s="1"/>
  <c r="T132" i="1"/>
  <c r="BX132" i="1" s="1"/>
  <c r="T116" i="1"/>
  <c r="BX116" i="1" s="1"/>
  <c r="T108" i="1"/>
  <c r="BX108" i="1" s="1"/>
  <c r="T92" i="1"/>
  <c r="BX92" i="1" s="1"/>
  <c r="T76" i="1"/>
  <c r="BX76" i="1" s="1"/>
  <c r="T60" i="1"/>
  <c r="BX60" i="1" s="1"/>
  <c r="T44" i="1"/>
  <c r="BX44" i="1" s="1"/>
  <c r="T20" i="1"/>
  <c r="BX20" i="1" s="1"/>
  <c r="T163" i="1"/>
  <c r="BX163" i="1" s="1"/>
  <c r="T155" i="1"/>
  <c r="BX155" i="1" s="1"/>
  <c r="T147" i="1"/>
  <c r="BX147" i="1" s="1"/>
  <c r="T139" i="1"/>
  <c r="BX139" i="1" s="1"/>
  <c r="T131" i="1"/>
  <c r="BX131" i="1" s="1"/>
  <c r="T123" i="1"/>
  <c r="BX123" i="1" s="1"/>
  <c r="T115" i="1"/>
  <c r="BX115" i="1" s="1"/>
  <c r="T107" i="1"/>
  <c r="BX107" i="1" s="1"/>
  <c r="T99" i="1"/>
  <c r="BX99" i="1" s="1"/>
  <c r="T91" i="1"/>
  <c r="BX91" i="1" s="1"/>
  <c r="T83" i="1"/>
  <c r="BX83" i="1" s="1"/>
  <c r="T75" i="1"/>
  <c r="BX75" i="1" s="1"/>
  <c r="T67" i="1"/>
  <c r="BX67" i="1" s="1"/>
  <c r="T59" i="1"/>
  <c r="BX59" i="1" s="1"/>
  <c r="T51" i="1"/>
  <c r="BX51" i="1" s="1"/>
  <c r="T43" i="1"/>
  <c r="BX43" i="1" s="1"/>
  <c r="T35" i="1"/>
  <c r="BX35" i="1" s="1"/>
  <c r="T27" i="1"/>
  <c r="BX27" i="1" s="1"/>
  <c r="T19" i="1"/>
  <c r="BX19" i="1" s="1"/>
  <c r="T156" i="1"/>
  <c r="BX156" i="1" s="1"/>
  <c r="T140" i="1"/>
  <c r="BX140" i="1" s="1"/>
  <c r="T124" i="1"/>
  <c r="BX124" i="1" s="1"/>
  <c r="T100" i="1"/>
  <c r="BX100" i="1" s="1"/>
  <c r="T84" i="1"/>
  <c r="BX84" i="1" s="1"/>
  <c r="T68" i="1"/>
  <c r="BX68" i="1" s="1"/>
  <c r="T52" i="1"/>
  <c r="BX52" i="1" s="1"/>
  <c r="T36" i="1"/>
  <c r="BX36" i="1" s="1"/>
  <c r="T28" i="1"/>
  <c r="BX28" i="1" s="1"/>
  <c r="T162" i="1"/>
  <c r="BX162" i="1" s="1"/>
  <c r="T154" i="1"/>
  <c r="BX154" i="1" s="1"/>
  <c r="T146" i="1"/>
  <c r="BX146" i="1" s="1"/>
  <c r="T138" i="1"/>
  <c r="BX138" i="1" s="1"/>
  <c r="T130" i="1"/>
  <c r="BX130" i="1" s="1"/>
  <c r="T122" i="1"/>
  <c r="BX122" i="1" s="1"/>
  <c r="T114" i="1"/>
  <c r="BX114" i="1" s="1"/>
  <c r="T106" i="1"/>
  <c r="BX106" i="1" s="1"/>
  <c r="T98" i="1"/>
  <c r="BX98" i="1" s="1"/>
  <c r="T90" i="1"/>
  <c r="BX90" i="1" s="1"/>
  <c r="T82" i="1"/>
  <c r="BX82" i="1" s="1"/>
  <c r="T74" i="1"/>
  <c r="BX74" i="1" s="1"/>
  <c r="T66" i="1"/>
  <c r="BX66" i="1" s="1"/>
  <c r="T58" i="1"/>
  <c r="BX58" i="1" s="1"/>
  <c r="T50" i="1"/>
  <c r="BX50" i="1" s="1"/>
  <c r="T42" i="1"/>
  <c r="BX42" i="1" s="1"/>
  <c r="T34" i="1"/>
  <c r="BX34" i="1" s="1"/>
  <c r="T26" i="1"/>
  <c r="BX26" i="1" s="1"/>
  <c r="BR95" i="1"/>
  <c r="AG111" i="1"/>
  <c r="CK111" i="1"/>
  <c r="P129" i="1"/>
  <c r="BT129" i="1" s="1"/>
  <c r="BR56" i="1"/>
  <c r="AI49" i="1"/>
  <c r="CM49" i="1"/>
  <c r="AI28" i="1"/>
  <c r="CM28" i="1" s="1"/>
  <c r="AI102" i="1"/>
  <c r="CM102" i="1"/>
  <c r="AI114" i="1"/>
  <c r="CM114" i="1" s="1"/>
  <c r="AI52" i="1"/>
  <c r="CM52" i="1"/>
  <c r="AI136" i="1"/>
  <c r="CM136" i="1" s="1"/>
  <c r="AI36" i="1"/>
  <c r="CM36" i="1" s="1"/>
  <c r="AI108" i="1"/>
  <c r="CM108" i="1" s="1"/>
  <c r="AI161" i="1"/>
  <c r="CM161" i="1" s="1"/>
  <c r="AI158" i="1"/>
  <c r="CM158" i="1" s="1"/>
  <c r="AO126" i="1"/>
  <c r="CS126" i="1"/>
  <c r="AH33" i="1"/>
  <c r="CL33" i="1"/>
  <c r="AH49" i="1"/>
  <c r="CL49" i="1" s="1"/>
  <c r="AH74" i="1"/>
  <c r="CL74" i="1" s="1"/>
  <c r="AH28" i="1"/>
  <c r="CL28" i="1" s="1"/>
  <c r="AH83" i="1"/>
  <c r="CL83" i="1" s="1"/>
  <c r="AH85" i="1"/>
  <c r="CL85" i="1" s="1"/>
  <c r="AH130" i="1"/>
  <c r="CL130" i="1" s="1"/>
  <c r="AH139" i="1"/>
  <c r="CL139" i="1" s="1"/>
  <c r="AH63" i="1"/>
  <c r="CL63" i="1"/>
  <c r="AP94" i="1"/>
  <c r="CT94" i="1" s="1"/>
  <c r="AQ65" i="1"/>
  <c r="CU65" i="1" s="1"/>
  <c r="AQ19" i="1"/>
  <c r="CU19" i="1" s="1"/>
  <c r="AI150" i="1"/>
  <c r="CM150" i="1" s="1"/>
  <c r="AH15" i="1"/>
  <c r="CL15" i="1"/>
  <c r="AO15" i="1"/>
  <c r="CS15" i="1" s="1"/>
  <c r="AO48" i="1"/>
  <c r="CS48" i="1" s="1"/>
  <c r="AO80" i="1"/>
  <c r="CS80" i="1" s="1"/>
  <c r="AO27" i="1"/>
  <c r="CS27" i="1"/>
  <c r="AO39" i="1"/>
  <c r="CS39" i="1" s="1"/>
  <c r="AO22" i="1"/>
  <c r="CS22" i="1" s="1"/>
  <c r="AO117" i="1"/>
  <c r="CS117" i="1" s="1"/>
  <c r="AO87" i="1"/>
  <c r="CS87" i="1"/>
  <c r="AO102" i="1"/>
  <c r="CS102" i="1" s="1"/>
  <c r="AO135" i="1"/>
  <c r="CS135" i="1" s="1"/>
  <c r="AO147" i="1"/>
  <c r="CS147" i="1" s="1"/>
  <c r="AO29" i="1"/>
  <c r="CS29" i="1"/>
  <c r="AO75" i="1"/>
  <c r="CS75" i="1" s="1"/>
  <c r="AO110" i="1"/>
  <c r="CS110" i="1" s="1"/>
  <c r="AO73" i="1"/>
  <c r="CS73" i="1" s="1"/>
  <c r="AO156" i="1"/>
  <c r="CS156" i="1"/>
  <c r="AO137" i="1"/>
  <c r="CS137" i="1" s="1"/>
  <c r="AP162" i="1"/>
  <c r="CT162" i="1"/>
  <c r="AH157" i="1"/>
  <c r="CL157" i="1"/>
  <c r="AO122" i="1"/>
  <c r="CS122" i="1"/>
  <c r="AH107" i="1"/>
  <c r="CL107" i="1" s="1"/>
  <c r="AM120" i="1"/>
  <c r="CQ120" i="1" s="1"/>
  <c r="D20" i="6"/>
  <c r="AN20" i="1"/>
  <c r="CR20" i="1" s="1"/>
  <c r="AN24" i="1"/>
  <c r="CR24" i="1" s="1"/>
  <c r="AN28" i="1"/>
  <c r="CR28" i="1"/>
  <c r="AN32" i="1"/>
  <c r="CR32" i="1" s="1"/>
  <c r="AN36" i="1"/>
  <c r="CR36" i="1" s="1"/>
  <c r="AN40" i="1"/>
  <c r="CR40" i="1" s="1"/>
  <c r="AN44" i="1"/>
  <c r="CR44" i="1"/>
  <c r="AN48" i="1"/>
  <c r="CR48" i="1" s="1"/>
  <c r="AN52" i="1"/>
  <c r="CR52" i="1" s="1"/>
  <c r="AN56" i="1"/>
  <c r="CR56" i="1" s="1"/>
  <c r="AN60" i="1"/>
  <c r="CR60" i="1" s="1"/>
  <c r="AN64" i="1"/>
  <c r="CR64" i="1" s="1"/>
  <c r="AN68" i="1"/>
  <c r="CR68" i="1" s="1"/>
  <c r="AN72" i="1"/>
  <c r="CR72" i="1" s="1"/>
  <c r="AN76" i="1"/>
  <c r="CR76" i="1"/>
  <c r="AN80" i="1"/>
  <c r="CR80" i="1" s="1"/>
  <c r="AN17" i="1"/>
  <c r="CR17" i="1" s="1"/>
  <c r="AN21" i="1"/>
  <c r="CR21" i="1" s="1"/>
  <c r="AN25" i="1"/>
  <c r="CR25" i="1" s="1"/>
  <c r="AN29" i="1"/>
  <c r="CR29" i="1" s="1"/>
  <c r="AN33" i="1"/>
  <c r="CR33" i="1" s="1"/>
  <c r="AN37" i="1"/>
  <c r="CR37" i="1" s="1"/>
  <c r="AN41" i="1"/>
  <c r="CR41" i="1" s="1"/>
  <c r="AN45" i="1"/>
  <c r="CR45" i="1" s="1"/>
  <c r="AN49" i="1"/>
  <c r="CR49" i="1" s="1"/>
  <c r="AN53" i="1"/>
  <c r="CR53" i="1" s="1"/>
  <c r="AN57" i="1"/>
  <c r="CR57" i="1"/>
  <c r="AN61" i="1"/>
  <c r="CR61" i="1" s="1"/>
  <c r="AN65" i="1"/>
  <c r="CR65" i="1" s="1"/>
  <c r="AN69" i="1"/>
  <c r="CR69" i="1" s="1"/>
  <c r="AN73" i="1"/>
  <c r="CR73" i="1"/>
  <c r="AN77" i="1"/>
  <c r="CR77" i="1" s="1"/>
  <c r="AN81" i="1"/>
  <c r="CR81" i="1" s="1"/>
  <c r="AN27" i="1"/>
  <c r="CR27" i="1"/>
  <c r="AN34" i="1"/>
  <c r="CR34" i="1"/>
  <c r="AN59" i="1"/>
  <c r="CR59" i="1" s="1"/>
  <c r="AN66" i="1"/>
  <c r="CR66" i="1" s="1"/>
  <c r="AN85" i="1"/>
  <c r="CR85" i="1" s="1"/>
  <c r="AN89" i="1"/>
  <c r="CR89" i="1"/>
  <c r="AN93" i="1"/>
  <c r="CR93" i="1" s="1"/>
  <c r="AN97" i="1"/>
  <c r="CR97" i="1" s="1"/>
  <c r="AN101" i="1"/>
  <c r="CR101" i="1" s="1"/>
  <c r="AN105" i="1"/>
  <c r="CR105" i="1"/>
  <c r="AN109" i="1"/>
  <c r="CR109" i="1" s="1"/>
  <c r="AN31" i="1"/>
  <c r="CR31" i="1" s="1"/>
  <c r="AN38" i="1"/>
  <c r="CR38" i="1" s="1"/>
  <c r="AN63" i="1"/>
  <c r="CR63" i="1"/>
  <c r="AN70" i="1"/>
  <c r="CR70" i="1" s="1"/>
  <c r="AN18" i="1"/>
  <c r="CR18" i="1" s="1"/>
  <c r="AN43" i="1"/>
  <c r="CR43" i="1" s="1"/>
  <c r="AN50" i="1"/>
  <c r="CR50" i="1"/>
  <c r="AN75" i="1"/>
  <c r="CR75" i="1" s="1"/>
  <c r="AN82" i="1"/>
  <c r="CR82" i="1" s="1"/>
  <c r="AN87" i="1"/>
  <c r="CR87" i="1" s="1"/>
  <c r="AN91" i="1"/>
  <c r="CR91" i="1" s="1"/>
  <c r="AN95" i="1"/>
  <c r="CR95" i="1" s="1"/>
  <c r="AN99" i="1"/>
  <c r="CR99" i="1" s="1"/>
  <c r="AN103" i="1"/>
  <c r="CR103" i="1" s="1"/>
  <c r="AN107" i="1"/>
  <c r="CR107" i="1" s="1"/>
  <c r="AN19" i="1"/>
  <c r="CR19" i="1" s="1"/>
  <c r="AN23" i="1"/>
  <c r="CR23" i="1" s="1"/>
  <c r="AN26" i="1"/>
  <c r="CR26" i="1" s="1"/>
  <c r="AN90" i="1"/>
  <c r="CR90" i="1" s="1"/>
  <c r="AN108" i="1"/>
  <c r="CR108" i="1" s="1"/>
  <c r="AN30" i="1"/>
  <c r="CR30" i="1" s="1"/>
  <c r="AN94" i="1"/>
  <c r="CR94" i="1" s="1"/>
  <c r="AN112" i="1"/>
  <c r="CR112" i="1"/>
  <c r="AN116" i="1"/>
  <c r="CR116" i="1" s="1"/>
  <c r="AN120" i="1"/>
  <c r="CR120" i="1" s="1"/>
  <c r="AN124" i="1"/>
  <c r="CR124" i="1" s="1"/>
  <c r="AN128" i="1"/>
  <c r="CR128" i="1" s="1"/>
  <c r="AN132" i="1"/>
  <c r="CR132" i="1" s="1"/>
  <c r="AN136" i="1"/>
  <c r="CR136" i="1" s="1"/>
  <c r="AN54" i="1"/>
  <c r="CR54" i="1"/>
  <c r="AN67" i="1"/>
  <c r="CR67" i="1" s="1"/>
  <c r="AN71" i="1"/>
  <c r="CR71" i="1"/>
  <c r="AN92" i="1"/>
  <c r="CR92" i="1" s="1"/>
  <c r="AN106" i="1"/>
  <c r="CR106" i="1" s="1"/>
  <c r="AN137" i="1"/>
  <c r="CR137" i="1"/>
  <c r="AN134" i="1"/>
  <c r="CR134" i="1" s="1"/>
  <c r="AJ131" i="1"/>
  <c r="CN131" i="1" s="1"/>
  <c r="AN123" i="1"/>
  <c r="CR123" i="1" s="1"/>
  <c r="AJ117" i="1"/>
  <c r="CN117" i="1" s="1"/>
  <c r="AN42" i="1"/>
  <c r="CR42" i="1" s="1"/>
  <c r="AN22" i="1"/>
  <c r="CR22" i="1" s="1"/>
  <c r="AJ50" i="1"/>
  <c r="CN50" i="1" s="1"/>
  <c r="AJ54" i="1"/>
  <c r="CN54" i="1" s="1"/>
  <c r="AJ66" i="1"/>
  <c r="CN66" i="1" s="1"/>
  <c r="AJ75" i="1"/>
  <c r="CN75" i="1" s="1"/>
  <c r="AJ81" i="1"/>
  <c r="CN81" i="1" s="1"/>
  <c r="AJ84" i="1"/>
  <c r="CN84" i="1"/>
  <c r="AJ88" i="1"/>
  <c r="CN88" i="1" s="1"/>
  <c r="AJ134" i="1"/>
  <c r="CN134" i="1" s="1"/>
  <c r="AK22" i="1"/>
  <c r="CO22" i="1" s="1"/>
  <c r="AK26" i="1"/>
  <c r="CO26" i="1" s="1"/>
  <c r="AK30" i="1"/>
  <c r="CO30" i="1" s="1"/>
  <c r="AK62" i="1"/>
  <c r="CO62" i="1" s="1"/>
  <c r="AK49" i="1"/>
  <c r="CO49" i="1" s="1"/>
  <c r="AK67" i="1"/>
  <c r="CO67" i="1"/>
  <c r="AK81" i="1"/>
  <c r="CO81" i="1" s="1"/>
  <c r="AK84" i="1"/>
  <c r="CO84" i="1" s="1"/>
  <c r="AK64" i="1"/>
  <c r="CO64" i="1" s="1"/>
  <c r="AK40" i="1"/>
  <c r="CO40" i="1"/>
  <c r="AK111" i="1"/>
  <c r="CO111" i="1" s="1"/>
  <c r="AK115" i="1"/>
  <c r="CO115" i="1" s="1"/>
  <c r="AK119" i="1"/>
  <c r="CO119" i="1"/>
  <c r="AK65" i="1"/>
  <c r="CO65" i="1"/>
  <c r="AK117" i="1"/>
  <c r="CO117" i="1"/>
  <c r="AK129" i="1"/>
  <c r="CO129" i="1" s="1"/>
  <c r="AK133" i="1"/>
  <c r="CO133" i="1" s="1"/>
  <c r="AN162" i="1"/>
  <c r="CR162" i="1" s="1"/>
  <c r="AN158" i="1"/>
  <c r="CR158" i="1" s="1"/>
  <c r="AN154" i="1"/>
  <c r="CR154" i="1" s="1"/>
  <c r="AL153" i="1"/>
  <c r="CP153" i="1" s="1"/>
  <c r="AN150" i="1"/>
  <c r="CR150" i="1"/>
  <c r="AL149" i="1"/>
  <c r="CP149" i="1" s="1"/>
  <c r="AN146" i="1"/>
  <c r="CR146" i="1" s="1"/>
  <c r="AL145" i="1"/>
  <c r="CP145" i="1" s="1"/>
  <c r="AN142" i="1"/>
  <c r="CR142" i="1" s="1"/>
  <c r="AN138" i="1"/>
  <c r="CR138" i="1" s="1"/>
  <c r="AN135" i="1"/>
  <c r="CR135" i="1" s="1"/>
  <c r="AK132" i="1"/>
  <c r="CO132" i="1" s="1"/>
  <c r="AL125" i="1"/>
  <c r="CP125" i="1"/>
  <c r="AK122" i="1"/>
  <c r="CO122" i="1" s="1"/>
  <c r="AN117" i="1"/>
  <c r="CR117" i="1" s="1"/>
  <c r="AN114" i="1"/>
  <c r="CR114" i="1" s="1"/>
  <c r="AN110" i="1"/>
  <c r="CR110" i="1"/>
  <c r="AN104" i="1"/>
  <c r="CR104" i="1" s="1"/>
  <c r="AN102" i="1"/>
  <c r="CR102" i="1" s="1"/>
  <c r="AN100" i="1"/>
  <c r="CR100" i="1" s="1"/>
  <c r="AN98" i="1"/>
  <c r="CR98" i="1"/>
  <c r="AN96" i="1"/>
  <c r="CR96" i="1" s="1"/>
  <c r="AK94" i="1"/>
  <c r="CO94" i="1" s="1"/>
  <c r="AK93" i="1"/>
  <c r="CO93" i="1" s="1"/>
  <c r="AN46" i="1"/>
  <c r="CR46" i="1" s="1"/>
  <c r="D18" i="6"/>
  <c r="AL19" i="1"/>
  <c r="CP19" i="1" s="1"/>
  <c r="AL27" i="1"/>
  <c r="CP27" i="1" s="1"/>
  <c r="AL39" i="1"/>
  <c r="CP39" i="1" s="1"/>
  <c r="AL43" i="1"/>
  <c r="CP43" i="1" s="1"/>
  <c r="AL47" i="1"/>
  <c r="CP47" i="1" s="1"/>
  <c r="AL63" i="1"/>
  <c r="CP63" i="1"/>
  <c r="AL67" i="1"/>
  <c r="CP67" i="1" s="1"/>
  <c r="AL79" i="1"/>
  <c r="CP79" i="1" s="1"/>
  <c r="AL83" i="1"/>
  <c r="CP83" i="1" s="1"/>
  <c r="AL32" i="1"/>
  <c r="CP32" i="1" s="1"/>
  <c r="AL40" i="1"/>
  <c r="CP40" i="1" s="1"/>
  <c r="AL44" i="1"/>
  <c r="CP44" i="1" s="1"/>
  <c r="AL56" i="1"/>
  <c r="CP56" i="1" s="1"/>
  <c r="AL76" i="1"/>
  <c r="CP76" i="1" s="1"/>
  <c r="AL80" i="1"/>
  <c r="CP80" i="1" s="1"/>
  <c r="AL73" i="1"/>
  <c r="CP73" i="1" s="1"/>
  <c r="AL88" i="1"/>
  <c r="CP88" i="1" s="1"/>
  <c r="AL100" i="1"/>
  <c r="CP100" i="1" s="1"/>
  <c r="AL104" i="1"/>
  <c r="CP104" i="1" s="1"/>
  <c r="AL78" i="1"/>
  <c r="CP78" i="1"/>
  <c r="AL25" i="1"/>
  <c r="CP25" i="1" s="1"/>
  <c r="AL26" i="1"/>
  <c r="CP26" i="1" s="1"/>
  <c r="AL57" i="1"/>
  <c r="CP57" i="1" s="1"/>
  <c r="AL94" i="1"/>
  <c r="CP94" i="1" s="1"/>
  <c r="AL17" i="1"/>
  <c r="CP17" i="1" s="1"/>
  <c r="AL29" i="1"/>
  <c r="CP29" i="1"/>
  <c r="AL33" i="1"/>
  <c r="CP33" i="1" s="1"/>
  <c r="AL95" i="1"/>
  <c r="CP95" i="1" s="1"/>
  <c r="AL111" i="1"/>
  <c r="CP111" i="1" s="1"/>
  <c r="AL66" i="1"/>
  <c r="CP66" i="1"/>
  <c r="AL70" i="1"/>
  <c r="CP70" i="1" s="1"/>
  <c r="AL85" i="1"/>
  <c r="CP85" i="1" s="1"/>
  <c r="AK153" i="1"/>
  <c r="CO153" i="1" s="1"/>
  <c r="AJ132" i="1"/>
  <c r="CN132" i="1"/>
  <c r="AN131" i="1"/>
  <c r="CR131" i="1" s="1"/>
  <c r="AL114" i="1"/>
  <c r="CP114" i="1" s="1"/>
  <c r="AN113" i="1"/>
  <c r="CR113" i="1" s="1"/>
  <c r="AL81" i="1"/>
  <c r="CP81" i="1" s="1"/>
  <c r="AN55" i="1"/>
  <c r="CR55" i="1" s="1"/>
  <c r="AJ48" i="1"/>
  <c r="CN48" i="1" s="1"/>
  <c r="AN47" i="1"/>
  <c r="CR47" i="1" s="1"/>
  <c r="AK25" i="1"/>
  <c r="CO25" i="1" s="1"/>
  <c r="AN15" i="1"/>
  <c r="CR15" i="1" s="1"/>
  <c r="AI34" i="1"/>
  <c r="CM34" i="1"/>
  <c r="AI16" i="1"/>
  <c r="CM16" i="1" s="1"/>
  <c r="AI109" i="1"/>
  <c r="CM109" i="1"/>
  <c r="AI162" i="1"/>
  <c r="CM162" i="1" s="1"/>
  <c r="AQ157" i="1"/>
  <c r="CU157" i="1" s="1"/>
  <c r="AQ57" i="1"/>
  <c r="CU57" i="1" s="1"/>
  <c r="AP73" i="1"/>
  <c r="CT73" i="1"/>
  <c r="AI142" i="1"/>
  <c r="CM142" i="1" s="1"/>
  <c r="AI153" i="1"/>
  <c r="CM153" i="1"/>
  <c r="AI23" i="1"/>
  <c r="CM23" i="1"/>
  <c r="AI133" i="1"/>
  <c r="CM133" i="1"/>
  <c r="AI144" i="1"/>
  <c r="CM144" i="1" s="1"/>
  <c r="AI120" i="1"/>
  <c r="CM120" i="1" s="1"/>
  <c r="AI43" i="1"/>
  <c r="CM43" i="1" s="1"/>
  <c r="AI95" i="1"/>
  <c r="CM95" i="1"/>
  <c r="AI94" i="1"/>
  <c r="CM94" i="1" s="1"/>
  <c r="AI56" i="1"/>
  <c r="CM56" i="1" s="1"/>
  <c r="AI45" i="1"/>
  <c r="CM45" i="1"/>
  <c r="AJ150" i="1"/>
  <c r="CN150" i="1"/>
  <c r="AJ128" i="1"/>
  <c r="CN128" i="1" s="1"/>
  <c r="AJ105" i="1"/>
  <c r="CN105" i="1" s="1"/>
  <c r="AJ71" i="1"/>
  <c r="CN71" i="1" s="1"/>
  <c r="AJ18" i="1"/>
  <c r="CN18" i="1"/>
  <c r="AI26" i="1"/>
  <c r="CM26" i="1" s="1"/>
  <c r="D15" i="6"/>
  <c r="AQ115" i="1"/>
  <c r="CU115" i="1"/>
  <c r="AP43" i="1"/>
  <c r="CT43" i="1" s="1"/>
  <c r="AP149" i="1"/>
  <c r="CT149" i="1"/>
  <c r="AI149" i="1"/>
  <c r="CM149" i="1" s="1"/>
  <c r="AI159" i="1"/>
  <c r="CM159" i="1" s="1"/>
  <c r="AI89" i="1"/>
  <c r="CM89" i="1" s="1"/>
  <c r="AI140" i="1"/>
  <c r="CM140" i="1" s="1"/>
  <c r="AI116" i="1"/>
  <c r="CM116" i="1" s="1"/>
  <c r="AI79" i="1"/>
  <c r="CM79" i="1" s="1"/>
  <c r="AI62" i="1"/>
  <c r="CM62" i="1" s="1"/>
  <c r="AI90" i="1"/>
  <c r="CM90" i="1" s="1"/>
  <c r="AI46" i="1"/>
  <c r="CM46" i="1"/>
  <c r="AI41" i="1"/>
  <c r="CM41" i="1" s="1"/>
  <c r="AI58" i="1"/>
  <c r="CM58" i="1" s="1"/>
  <c r="AK149" i="1"/>
  <c r="CO149" i="1" s="1"/>
  <c r="AK79" i="1"/>
  <c r="CO79" i="1"/>
  <c r="AK77" i="1"/>
  <c r="CO77" i="1" s="1"/>
  <c r="AK18" i="1"/>
  <c r="CO18" i="1" s="1"/>
  <c r="AJ101" i="1"/>
  <c r="CN101" i="1" s="1"/>
  <c r="AJ63" i="1"/>
  <c r="CN63" i="1"/>
  <c r="AJ15" i="1"/>
  <c r="CN15" i="1"/>
  <c r="AI74" i="1"/>
  <c r="CM74" i="1" s="1"/>
  <c r="AI66" i="1"/>
  <c r="CM66" i="1"/>
  <c r="AQ159" i="1"/>
  <c r="CU159" i="1" s="1"/>
  <c r="AP159" i="1"/>
  <c r="CT159" i="1" s="1"/>
  <c r="AI105" i="1"/>
  <c r="CM105" i="1" s="1"/>
  <c r="AI138" i="1"/>
  <c r="CM138" i="1" s="1"/>
  <c r="AI155" i="1"/>
  <c r="CM155" i="1" s="1"/>
  <c r="AI87" i="1"/>
  <c r="CM87" i="1" s="1"/>
  <c r="AI129" i="1"/>
  <c r="CM129" i="1"/>
  <c r="AI112" i="1"/>
  <c r="CM112" i="1" s="1"/>
  <c r="AI51" i="1"/>
  <c r="CM51" i="1" s="1"/>
  <c r="AI71" i="1"/>
  <c r="CM71" i="1" s="1"/>
  <c r="AI77" i="1"/>
  <c r="CM77" i="1" s="1"/>
  <c r="AI25" i="1"/>
  <c r="CM25" i="1" s="1"/>
  <c r="AJ153" i="1"/>
  <c r="CN153" i="1" s="1"/>
  <c r="AN115" i="1"/>
  <c r="CR115" i="1" s="1"/>
  <c r="AI157" i="1"/>
  <c r="CM157" i="1" s="1"/>
  <c r="AI160" i="1"/>
  <c r="CM160" i="1"/>
  <c r="AI47" i="1"/>
  <c r="CM47" i="1" s="1"/>
  <c r="AI98" i="1"/>
  <c r="CM98" i="1" s="1"/>
  <c r="AJ156" i="1"/>
  <c r="CN156" i="1" s="1"/>
  <c r="AJ115" i="1"/>
  <c r="CN115" i="1" s="1"/>
  <c r="AJ36" i="1"/>
  <c r="CN36" i="1"/>
  <c r="AJ39" i="1"/>
  <c r="CN39" i="1" s="1"/>
  <c r="AI27" i="1"/>
  <c r="CM27" i="1" s="1"/>
  <c r="AQ101" i="1"/>
  <c r="CU101" i="1" s="1"/>
  <c r="AQ136" i="1"/>
  <c r="CU136" i="1"/>
  <c r="AI117" i="1"/>
  <c r="CM117" i="1" s="1"/>
  <c r="AI100" i="1"/>
  <c r="CM100" i="1" s="1"/>
  <c r="AI151" i="1"/>
  <c r="CM151" i="1" s="1"/>
  <c r="AI80" i="1"/>
  <c r="CM80" i="1" s="1"/>
  <c r="AI111" i="1"/>
  <c r="CM111" i="1" s="1"/>
  <c r="AI104" i="1"/>
  <c r="CM104" i="1" s="1"/>
  <c r="AI75" i="1"/>
  <c r="CM75" i="1" s="1"/>
  <c r="AI40" i="1"/>
  <c r="CM40" i="1" s="1"/>
  <c r="AI60" i="1"/>
  <c r="CM60" i="1" s="1"/>
  <c r="AI73" i="1"/>
  <c r="CM73" i="1" s="1"/>
  <c r="AI21" i="1"/>
  <c r="CM21" i="1" s="1"/>
  <c r="AJ154" i="1"/>
  <c r="CN154" i="1" s="1"/>
  <c r="AJ29" i="1"/>
  <c r="CN29" i="1" s="1"/>
  <c r="AK75" i="1"/>
  <c r="CO75" i="1"/>
  <c r="AK57" i="1"/>
  <c r="CO57" i="1" s="1"/>
  <c r="AK29" i="1"/>
  <c r="CO29" i="1" s="1"/>
  <c r="AK82" i="1"/>
  <c r="CO82" i="1" s="1"/>
  <c r="AJ33" i="1"/>
  <c r="CN33" i="1" s="1"/>
  <c r="AJ25" i="1"/>
  <c r="CN25" i="1" s="1"/>
  <c r="AI22" i="1"/>
  <c r="CM22" i="1" s="1"/>
  <c r="AQ132" i="1"/>
  <c r="CU132" i="1" s="1"/>
  <c r="AP79" i="1"/>
  <c r="CT79" i="1" s="1"/>
  <c r="AI96" i="1"/>
  <c r="CM96" i="1" s="1"/>
  <c r="AI135" i="1"/>
  <c r="CM135" i="1" s="1"/>
  <c r="AI139" i="1"/>
  <c r="CM139" i="1" s="1"/>
  <c r="AI32" i="1"/>
  <c r="CM32" i="1" s="1"/>
  <c r="AI76" i="1"/>
  <c r="CM76" i="1" s="1"/>
  <c r="AI93" i="1"/>
  <c r="CM93" i="1" s="1"/>
  <c r="AI134" i="1"/>
  <c r="CM134" i="1" s="1"/>
  <c r="AI30" i="1"/>
  <c r="CM30" i="1" s="1"/>
  <c r="AI50" i="1"/>
  <c r="CM50" i="1" s="1"/>
  <c r="AI69" i="1"/>
  <c r="CM69" i="1"/>
  <c r="AI17" i="1"/>
  <c r="CM17" i="1" s="1"/>
  <c r="AN157" i="1"/>
  <c r="CR157" i="1" s="1"/>
  <c r="AI154" i="1"/>
  <c r="CM154" i="1" s="1"/>
  <c r="AN139" i="1"/>
  <c r="CR139" i="1" s="1"/>
  <c r="AN86" i="1"/>
  <c r="CR86" i="1" s="1"/>
  <c r="AI38" i="1"/>
  <c r="CM38" i="1" s="1"/>
  <c r="AP77" i="1"/>
  <c r="CT77" i="1" s="1"/>
  <c r="AI64" i="1"/>
  <c r="CM64" i="1" s="1"/>
  <c r="AI132" i="1"/>
  <c r="CM132" i="1" s="1"/>
  <c r="AI67" i="1"/>
  <c r="CM67" i="1"/>
  <c r="AK33" i="1"/>
  <c r="CO33" i="1" s="1"/>
  <c r="AK118" i="1"/>
  <c r="CO118" i="1" s="1"/>
  <c r="AK85" i="1"/>
  <c r="CO85" i="1" s="1"/>
  <c r="AK101" i="1"/>
  <c r="CO101" i="1"/>
  <c r="AK135" i="1"/>
  <c r="CO135" i="1" s="1"/>
  <c r="AK103" i="1"/>
  <c r="CO103" i="1" s="1"/>
  <c r="AK70" i="1"/>
  <c r="CO70" i="1" s="1"/>
  <c r="AJ138" i="1"/>
  <c r="CN138" i="1" s="1"/>
  <c r="AJ56" i="1"/>
  <c r="CN56" i="1"/>
  <c r="AJ35" i="1"/>
  <c r="CN35" i="1" s="1"/>
  <c r="AI131" i="1"/>
  <c r="CM131" i="1" s="1"/>
  <c r="AP84" i="1"/>
  <c r="CT84" i="1" s="1"/>
  <c r="AI55" i="1"/>
  <c r="CM55" i="1"/>
  <c r="AI121" i="1"/>
  <c r="CM121" i="1" s="1"/>
  <c r="AI119" i="1"/>
  <c r="CM119" i="1" s="1"/>
  <c r="AI137" i="1"/>
  <c r="CM137" i="1" s="1"/>
  <c r="AI70" i="1"/>
  <c r="CM70" i="1" s="1"/>
  <c r="AI59" i="1"/>
  <c r="CM59" i="1" s="1"/>
  <c r="AI130" i="1"/>
  <c r="CM130" i="1" s="1"/>
  <c r="AI106" i="1"/>
  <c r="CM106" i="1" s="1"/>
  <c r="AI39" i="1"/>
  <c r="CM39" i="1" s="1"/>
  <c r="AN160" i="1"/>
  <c r="CR160" i="1"/>
  <c r="AN155" i="1"/>
  <c r="CR155" i="1" s="1"/>
  <c r="AJ139" i="1"/>
  <c r="CN139" i="1" s="1"/>
  <c r="AN78" i="1"/>
  <c r="CR78" i="1" s="1"/>
  <c r="AN39" i="1"/>
  <c r="CR39" i="1" s="1"/>
  <c r="AP68" i="1"/>
  <c r="CT68" i="1" s="1"/>
  <c r="AP41" i="1"/>
  <c r="CT41" i="1" s="1"/>
  <c r="AP34" i="1"/>
  <c r="CT34" i="1"/>
  <c r="AP55" i="1"/>
  <c r="CT55" i="1" s="1"/>
  <c r="AP32" i="1"/>
  <c r="CT32" i="1" s="1"/>
  <c r="AP148" i="1"/>
  <c r="CT148" i="1" s="1"/>
  <c r="AP89" i="1"/>
  <c r="CT89" i="1" s="1"/>
  <c r="AP138" i="1"/>
  <c r="CT138" i="1" s="1"/>
  <c r="AP58" i="1"/>
  <c r="CT58" i="1" s="1"/>
  <c r="AP76" i="1"/>
  <c r="CT76" i="1" s="1"/>
  <c r="AP97" i="1"/>
  <c r="CT97" i="1" s="1"/>
  <c r="AP71" i="1"/>
  <c r="CT71" i="1"/>
  <c r="AP143" i="1"/>
  <c r="CT143" i="1" s="1"/>
  <c r="AP152" i="1"/>
  <c r="CT152" i="1" s="1"/>
  <c r="AP60" i="1"/>
  <c r="CT60" i="1" s="1"/>
  <c r="AP15" i="1"/>
  <c r="CT15" i="1" s="1"/>
  <c r="AP45" i="1"/>
  <c r="CT45" i="1" s="1"/>
  <c r="AP62" i="1"/>
  <c r="CT62" i="1" s="1"/>
  <c r="AP67" i="1"/>
  <c r="CT67" i="1" s="1"/>
  <c r="AP117" i="1"/>
  <c r="CT117" i="1" s="1"/>
  <c r="AP134" i="1"/>
  <c r="CT134" i="1" s="1"/>
  <c r="AP155" i="1"/>
  <c r="CT155" i="1" s="1"/>
  <c r="AP161" i="1"/>
  <c r="CT161" i="1" s="1"/>
  <c r="D23" i="6"/>
  <c r="AQ15" i="1"/>
  <c r="CU15" i="1" s="1"/>
  <c r="AQ30" i="1"/>
  <c r="CU30" i="1"/>
  <c r="AQ134" i="1"/>
  <c r="CU134" i="1" s="1"/>
  <c r="AQ71" i="1"/>
  <c r="CU71" i="1" s="1"/>
  <c r="AQ149" i="1"/>
  <c r="CU149" i="1" s="1"/>
  <c r="AQ38" i="1"/>
  <c r="CU38" i="1" s="1"/>
  <c r="AQ109" i="1"/>
  <c r="CU109" i="1" s="1"/>
  <c r="AQ125" i="1"/>
  <c r="CU125" i="1" s="1"/>
  <c r="AQ83" i="1"/>
  <c r="CU83" i="1" s="1"/>
  <c r="AQ39" i="1"/>
  <c r="CU39" i="1" s="1"/>
  <c r="AQ113" i="1"/>
  <c r="CU113" i="1" s="1"/>
  <c r="AQ153" i="1"/>
  <c r="CU153" i="1" s="1"/>
  <c r="AJ157" i="1"/>
  <c r="CN157" i="1" s="1"/>
  <c r="AJ151" i="1"/>
  <c r="CN151" i="1"/>
  <c r="AJ86" i="1"/>
  <c r="CN86" i="1" s="1"/>
  <c r="AJ130" i="1"/>
  <c r="CN130" i="1" s="1"/>
  <c r="AJ97" i="1"/>
  <c r="CN97" i="1" s="1"/>
  <c r="AJ21" i="1"/>
  <c r="CN21" i="1"/>
  <c r="AJ52" i="1"/>
  <c r="CN52" i="1"/>
  <c r="AJ59" i="1"/>
  <c r="CN59" i="1" s="1"/>
  <c r="AJ31" i="1"/>
  <c r="CN31" i="1" s="1"/>
  <c r="AJ46" i="1"/>
  <c r="CN46" i="1"/>
  <c r="AQ131" i="1"/>
  <c r="CU131" i="1" s="1"/>
  <c r="AQ130" i="1"/>
  <c r="CU130" i="1" s="1"/>
  <c r="AQ25" i="1"/>
  <c r="CU25" i="1" s="1"/>
  <c r="AP99" i="1"/>
  <c r="CT99" i="1"/>
  <c r="AP121" i="1"/>
  <c r="CT121" i="1" s="1"/>
  <c r="AP86" i="1"/>
  <c r="CT86" i="1" s="1"/>
  <c r="AP37" i="1"/>
  <c r="CT37" i="1" s="1"/>
  <c r="AK148" i="1"/>
  <c r="CO148" i="1" s="1"/>
  <c r="AK162" i="1"/>
  <c r="CO162" i="1" s="1"/>
  <c r="AK74" i="1"/>
  <c r="CO74" i="1" s="1"/>
  <c r="AK20" i="1"/>
  <c r="CO20" i="1" s="1"/>
  <c r="AK123" i="1"/>
  <c r="CO123" i="1" s="1"/>
  <c r="AK109" i="1"/>
  <c r="CO109" i="1" s="1"/>
  <c r="AK89" i="1"/>
  <c r="CO89" i="1" s="1"/>
  <c r="AK137" i="1"/>
  <c r="CO137" i="1" s="1"/>
  <c r="AK92" i="1"/>
  <c r="CO92" i="1" s="1"/>
  <c r="AK145" i="1"/>
  <c r="CO145" i="1" s="1"/>
  <c r="AK108" i="1"/>
  <c r="CO108" i="1" s="1"/>
  <c r="AK71" i="1"/>
  <c r="CO71" i="1" s="1"/>
  <c r="AK140" i="1"/>
  <c r="CO140" i="1" s="1"/>
  <c r="AK150" i="1"/>
  <c r="CO150" i="1" s="1"/>
  <c r="AK38" i="1"/>
  <c r="CO38" i="1" s="1"/>
  <c r="AK87" i="1"/>
  <c r="CO87" i="1" s="1"/>
  <c r="AK47" i="1"/>
  <c r="CO47" i="1"/>
  <c r="AK37" i="1"/>
  <c r="CO37" i="1" s="1"/>
  <c r="AK127" i="1"/>
  <c r="CO127" i="1" s="1"/>
  <c r="AK55" i="1"/>
  <c r="CO55" i="1" s="1"/>
  <c r="AK96" i="1"/>
  <c r="CO96" i="1" s="1"/>
  <c r="AK53" i="1"/>
  <c r="CO53" i="1" s="1"/>
  <c r="AK141" i="1"/>
  <c r="CO141" i="1" s="1"/>
  <c r="AK104" i="1"/>
  <c r="CO104" i="1" s="1"/>
  <c r="AK112" i="1"/>
  <c r="CO112" i="1"/>
  <c r="AK146" i="1"/>
  <c r="CO146" i="1" s="1"/>
  <c r="AK120" i="1"/>
  <c r="CO120" i="1" s="1"/>
  <c r="D17" i="6"/>
  <c r="AK46" i="1"/>
  <c r="CO46" i="1" s="1"/>
  <c r="AK78" i="1"/>
  <c r="CO78" i="1" s="1"/>
  <c r="AK35" i="1"/>
  <c r="CO35" i="1" s="1"/>
  <c r="AK91" i="1"/>
  <c r="CO91" i="1" s="1"/>
  <c r="AK61" i="1"/>
  <c r="CO61" i="1" s="1"/>
  <c r="AK131" i="1"/>
  <c r="CO131" i="1" s="1"/>
  <c r="AK56" i="1"/>
  <c r="CO56" i="1" s="1"/>
  <c r="AK113" i="1"/>
  <c r="CO113" i="1" s="1"/>
  <c r="AK88" i="1"/>
  <c r="CO88" i="1" s="1"/>
  <c r="AK161" i="1"/>
  <c r="CO161" i="1" s="1"/>
  <c r="AK100" i="1"/>
  <c r="CO100" i="1" s="1"/>
  <c r="AJ158" i="1"/>
  <c r="CN158" i="1" s="1"/>
  <c r="AJ143" i="1"/>
  <c r="CN143" i="1" s="1"/>
  <c r="AJ137" i="1"/>
  <c r="CN137" i="1" s="1"/>
  <c r="AQ129" i="1"/>
  <c r="CU129" i="1" s="1"/>
  <c r="AJ108" i="1"/>
  <c r="CN108" i="1" s="1"/>
  <c r="AL50" i="1"/>
  <c r="CP50" i="1" s="1"/>
  <c r="AJ92" i="1"/>
  <c r="CN92" i="1" s="1"/>
  <c r="AL121" i="1"/>
  <c r="CP121" i="1" s="1"/>
  <c r="AL135" i="1"/>
  <c r="CP135" i="1" s="1"/>
  <c r="AL105" i="1"/>
  <c r="CP105" i="1" s="1"/>
  <c r="AL98" i="1"/>
  <c r="CP98" i="1" s="1"/>
  <c r="AL74" i="1"/>
  <c r="CP74" i="1" s="1"/>
  <c r="AL64" i="1"/>
  <c r="CP64" i="1" s="1"/>
  <c r="AL36" i="1"/>
  <c r="CP36" i="1" s="1"/>
  <c r="AJ76" i="1"/>
  <c r="CN76" i="1"/>
  <c r="AK97" i="1"/>
  <c r="CO97" i="1" s="1"/>
  <c r="AJ148" i="1"/>
  <c r="CN148" i="1"/>
  <c r="AK121" i="1"/>
  <c r="CO121" i="1" s="1"/>
  <c r="AK102" i="1"/>
  <c r="CO102" i="1" s="1"/>
  <c r="AK98" i="1"/>
  <c r="CO98" i="1"/>
  <c r="AK107" i="1"/>
  <c r="CO107" i="1" s="1"/>
  <c r="AK58" i="1"/>
  <c r="CO58" i="1" s="1"/>
  <c r="AJ40" i="1"/>
  <c r="CN40" i="1"/>
  <c r="AJ72" i="1"/>
  <c r="CN72" i="1"/>
  <c r="AJ107" i="1"/>
  <c r="CN107" i="1" s="1"/>
  <c r="AJ49" i="1"/>
  <c r="CN49" i="1" s="1"/>
  <c r="AJ55" i="1"/>
  <c r="CN55" i="1" s="1"/>
  <c r="AJ82" i="1"/>
  <c r="CN82" i="1" s="1"/>
  <c r="AJ42" i="1"/>
  <c r="CN42" i="1" s="1"/>
  <c r="AL49" i="1"/>
  <c r="CP49" i="1" s="1"/>
  <c r="AJ41" i="1"/>
  <c r="CN41" i="1"/>
  <c r="AP157" i="1"/>
  <c r="CT157" i="1"/>
  <c r="AQ117" i="1"/>
  <c r="CU117" i="1"/>
  <c r="AQ43" i="1"/>
  <c r="CU43" i="1" s="1"/>
  <c r="AP150" i="1"/>
  <c r="CT150" i="1" s="1"/>
  <c r="AP63" i="1"/>
  <c r="CT63" i="1" s="1"/>
  <c r="AP110" i="1"/>
  <c r="CT110" i="1" s="1"/>
  <c r="AP83" i="1"/>
  <c r="CT83" i="1" s="1"/>
  <c r="AP17" i="1"/>
  <c r="CT17" i="1" s="1"/>
  <c r="AP91" i="1"/>
  <c r="CT91" i="1"/>
  <c r="AJ161" i="1"/>
  <c r="CN161" i="1"/>
  <c r="AK116" i="1"/>
  <c r="CO116" i="1" s="1"/>
  <c r="AP139" i="1"/>
  <c r="CT139" i="1"/>
  <c r="AP125" i="1"/>
  <c r="CT125" i="1" s="1"/>
  <c r="AP90" i="1"/>
  <c r="CT90" i="1" s="1"/>
  <c r="AP49" i="1"/>
  <c r="CT49" i="1" s="1"/>
  <c r="AP111" i="1"/>
  <c r="CT111" i="1"/>
  <c r="AL136" i="1"/>
  <c r="CP136" i="1" s="1"/>
  <c r="AL137" i="1"/>
  <c r="CP137" i="1" s="1"/>
  <c r="AL31" i="1"/>
  <c r="CP31" i="1" s="1"/>
  <c r="AL51" i="1"/>
  <c r="CP51" i="1" s="1"/>
  <c r="AL48" i="1"/>
  <c r="CP48" i="1" s="1"/>
  <c r="AL41" i="1"/>
  <c r="CP41" i="1" s="1"/>
  <c r="AL92" i="1"/>
  <c r="CP92" i="1" s="1"/>
  <c r="AL45" i="1"/>
  <c r="CP45" i="1" s="1"/>
  <c r="AL102" i="1"/>
  <c r="CP102" i="1" s="1"/>
  <c r="AL91" i="1"/>
  <c r="CP91" i="1" s="1"/>
  <c r="AL115" i="1"/>
  <c r="CP115" i="1" s="1"/>
  <c r="AL53" i="1"/>
  <c r="CP53" i="1" s="1"/>
  <c r="AL110" i="1"/>
  <c r="CP110" i="1" s="1"/>
  <c r="AL103" i="1"/>
  <c r="CP103" i="1"/>
  <c r="AL142" i="1"/>
  <c r="CP142" i="1" s="1"/>
  <c r="AL148" i="1"/>
  <c r="CP148" i="1"/>
  <c r="AL159" i="1"/>
  <c r="CP159" i="1" s="1"/>
  <c r="AL30" i="1"/>
  <c r="CP30" i="1" s="1"/>
  <c r="AL71" i="1"/>
  <c r="CP71" i="1" s="1"/>
  <c r="AL28" i="1"/>
  <c r="CP28" i="1" s="1"/>
  <c r="AL68" i="1"/>
  <c r="CP68" i="1" s="1"/>
  <c r="AL96" i="1"/>
  <c r="CP96" i="1" s="1"/>
  <c r="AL46" i="1"/>
  <c r="CP46" i="1" s="1"/>
  <c r="AL58" i="1"/>
  <c r="CP58" i="1" s="1"/>
  <c r="AL101" i="1"/>
  <c r="CP101" i="1"/>
  <c r="AL119" i="1"/>
  <c r="CP119" i="1"/>
  <c r="AL157" i="1"/>
  <c r="CP157" i="1" s="1"/>
  <c r="AL141" i="1"/>
  <c r="CP141" i="1" s="1"/>
  <c r="AL128" i="1"/>
  <c r="CP128" i="1" s="1"/>
  <c r="AL35" i="1"/>
  <c r="CP35" i="1" s="1"/>
  <c r="AL55" i="1"/>
  <c r="CP55" i="1" s="1"/>
  <c r="AL75" i="1"/>
  <c r="CP75" i="1" s="1"/>
  <c r="AL52" i="1"/>
  <c r="CP52" i="1" s="1"/>
  <c r="AL72" i="1"/>
  <c r="CP72" i="1"/>
  <c r="AL42" i="1"/>
  <c r="CP42" i="1" s="1"/>
  <c r="AL77" i="1"/>
  <c r="CP77" i="1" s="1"/>
  <c r="AL106" i="1"/>
  <c r="CP106" i="1" s="1"/>
  <c r="AL37" i="1"/>
  <c r="CP37" i="1" s="1"/>
  <c r="AL123" i="1"/>
  <c r="CP123" i="1" s="1"/>
  <c r="AL62" i="1"/>
  <c r="CP62" i="1" s="1"/>
  <c r="AL138" i="1"/>
  <c r="CP138" i="1" s="1"/>
  <c r="AL124" i="1"/>
  <c r="CP124" i="1" s="1"/>
  <c r="AL54" i="1"/>
  <c r="CP54" i="1" s="1"/>
  <c r="AJ135" i="1"/>
  <c r="CN135" i="1" s="1"/>
  <c r="AK41" i="1"/>
  <c r="CO41" i="1" s="1"/>
  <c r="AJ96" i="1"/>
  <c r="CN96" i="1" s="1"/>
  <c r="AK128" i="1"/>
  <c r="CO128" i="1" s="1"/>
  <c r="AK157" i="1"/>
  <c r="CO157" i="1" s="1"/>
  <c r="AL131" i="1"/>
  <c r="CP131" i="1" s="1"/>
  <c r="AL82" i="1"/>
  <c r="CP82" i="1"/>
  <c r="AL90" i="1"/>
  <c r="CP90" i="1" s="1"/>
  <c r="AL108" i="1"/>
  <c r="CP108" i="1" s="1"/>
  <c r="AL60" i="1"/>
  <c r="CP60" i="1" s="1"/>
  <c r="AL24" i="1"/>
  <c r="CP24" i="1" s="1"/>
  <c r="AL23" i="1"/>
  <c r="CP23" i="1" s="1"/>
  <c r="AK83" i="1"/>
  <c r="CO83" i="1" s="1"/>
  <c r="AK36" i="1"/>
  <c r="CO36" i="1" s="1"/>
  <c r="AK99" i="1"/>
  <c r="CO99" i="1"/>
  <c r="AK63" i="1"/>
  <c r="CO63" i="1" s="1"/>
  <c r="AK54" i="1"/>
  <c r="CO54" i="1"/>
  <c r="AJ80" i="1"/>
  <c r="CN80" i="1" s="1"/>
  <c r="AJ68" i="1"/>
  <c r="CN68" i="1" s="1"/>
  <c r="AJ103" i="1"/>
  <c r="CN103" i="1" s="1"/>
  <c r="AJ79" i="1"/>
  <c r="CN79" i="1" s="1"/>
  <c r="AJ51" i="1"/>
  <c r="CN51" i="1" s="1"/>
  <c r="AJ74" i="1"/>
  <c r="CN74" i="1"/>
  <c r="AJ26" i="1"/>
  <c r="CN26" i="1" s="1"/>
  <c r="AL113" i="1"/>
  <c r="CP113" i="1" s="1"/>
  <c r="AP115" i="1"/>
  <c r="CT115" i="1" s="1"/>
  <c r="AP85" i="1"/>
  <c r="CT85" i="1" s="1"/>
  <c r="AQ139" i="1"/>
  <c r="CU139" i="1" s="1"/>
  <c r="AQ63" i="1"/>
  <c r="CU63" i="1"/>
  <c r="AP126" i="1"/>
  <c r="CT126" i="1" s="1"/>
  <c r="AP48" i="1"/>
  <c r="CT48" i="1" s="1"/>
  <c r="AP39" i="1"/>
  <c r="CT39" i="1" s="1"/>
  <c r="AP30" i="1"/>
  <c r="CT30" i="1" s="1"/>
  <c r="AJ146" i="1"/>
  <c r="CN146" i="1" s="1"/>
  <c r="AJ145" i="1"/>
  <c r="CN145" i="1"/>
  <c r="AJ141" i="1"/>
  <c r="CN141" i="1" s="1"/>
  <c r="AL120" i="1"/>
  <c r="CP120" i="1"/>
  <c r="AJ119" i="1"/>
  <c r="CN119" i="1"/>
  <c r="AL61" i="1"/>
  <c r="CP61" i="1"/>
  <c r="AJ149" i="1"/>
  <c r="CN149" i="1" s="1"/>
  <c r="AJ142" i="1"/>
  <c r="CN142" i="1"/>
  <c r="AJ124" i="1"/>
  <c r="CN124" i="1"/>
  <c r="AJ30" i="1"/>
  <c r="CN30" i="1" s="1"/>
  <c r="AJ58" i="1"/>
  <c r="CN58" i="1" s="1"/>
  <c r="AJ19" i="1"/>
  <c r="CN19" i="1"/>
  <c r="AJ83" i="1"/>
  <c r="CN83" i="1"/>
  <c r="AJ87" i="1"/>
  <c r="CN87" i="1"/>
  <c r="AJ24" i="1"/>
  <c r="CN24" i="1" s="1"/>
  <c r="AJ109" i="1"/>
  <c r="CN109" i="1"/>
  <c r="AJ118" i="1"/>
  <c r="CN118" i="1" s="1"/>
  <c r="AJ100" i="1"/>
  <c r="CN100" i="1" s="1"/>
  <c r="AJ32" i="1"/>
  <c r="CN32" i="1" s="1"/>
  <c r="AJ144" i="1"/>
  <c r="CN144" i="1"/>
  <c r="AJ111" i="1"/>
  <c r="CN111" i="1"/>
  <c r="AJ125" i="1"/>
  <c r="CN125" i="1" s="1"/>
  <c r="AJ104" i="1"/>
  <c r="CN104" i="1" s="1"/>
  <c r="AJ23" i="1"/>
  <c r="CN23" i="1" s="1"/>
  <c r="AJ47" i="1"/>
  <c r="CN47" i="1" s="1"/>
  <c r="AJ67" i="1"/>
  <c r="CN67" i="1" s="1"/>
  <c r="AJ17" i="1"/>
  <c r="CN17" i="1" s="1"/>
  <c r="AJ91" i="1"/>
  <c r="CN91" i="1"/>
  <c r="AJ85" i="1"/>
  <c r="CN85" i="1" s="1"/>
  <c r="AJ122" i="1"/>
  <c r="CN122" i="1"/>
  <c r="AJ61" i="1"/>
  <c r="CN61" i="1" s="1"/>
  <c r="AJ28" i="1"/>
  <c r="CN28" i="1"/>
  <c r="AJ129" i="1"/>
  <c r="CN129" i="1" s="1"/>
  <c r="AJ90" i="1"/>
  <c r="CN90" i="1" s="1"/>
  <c r="AJ16" i="1"/>
  <c r="CN16" i="1" s="1"/>
  <c r="AJ44" i="1"/>
  <c r="CN44" i="1" s="1"/>
  <c r="AJ73" i="1"/>
  <c r="CN73" i="1" s="1"/>
  <c r="AJ121" i="1"/>
  <c r="CN121" i="1"/>
  <c r="AJ147" i="1"/>
  <c r="CN147" i="1" s="1"/>
  <c r="AJ155" i="1"/>
  <c r="CN155" i="1" s="1"/>
  <c r="AJ77" i="1"/>
  <c r="CN77" i="1" s="1"/>
  <c r="AJ34" i="1"/>
  <c r="CN34" i="1"/>
  <c r="AJ62" i="1"/>
  <c r="CN62" i="1" s="1"/>
  <c r="AJ27" i="1"/>
  <c r="CN27" i="1" s="1"/>
  <c r="AJ20" i="1"/>
  <c r="CN20" i="1" s="1"/>
  <c r="AJ95" i="1"/>
  <c r="CN95" i="1"/>
  <c r="AJ53" i="1"/>
  <c r="CN53" i="1" s="1"/>
  <c r="AJ89" i="1"/>
  <c r="CN89" i="1" s="1"/>
  <c r="AJ102" i="1"/>
  <c r="CN102" i="1" s="1"/>
  <c r="AJ126" i="1"/>
  <c r="CN126" i="1"/>
  <c r="AJ64" i="1"/>
  <c r="CN64" i="1" s="1"/>
  <c r="AJ133" i="1"/>
  <c r="CN133" i="1" s="1"/>
  <c r="AJ37" i="1"/>
  <c r="CN37" i="1" s="1"/>
  <c r="AJ94" i="1"/>
  <c r="CN94" i="1" s="1"/>
  <c r="AJ136" i="1"/>
  <c r="CN136" i="1" s="1"/>
  <c r="AJ160" i="1"/>
  <c r="CN160" i="1" s="1"/>
  <c r="AJ45" i="1"/>
  <c r="CN45" i="1" s="1"/>
  <c r="AJ69" i="1"/>
  <c r="CN69" i="1" s="1"/>
  <c r="AJ114" i="1"/>
  <c r="CN114" i="1" s="1"/>
  <c r="AJ93" i="1"/>
  <c r="CN93" i="1"/>
  <c r="AJ78" i="1"/>
  <c r="CN78" i="1" s="1"/>
  <c r="AJ38" i="1"/>
  <c r="CN38" i="1" s="1"/>
  <c r="AP141" i="1"/>
  <c r="CT141" i="1" s="1"/>
  <c r="AQ103" i="1"/>
  <c r="CU103" i="1" s="1"/>
  <c r="AQ74" i="1"/>
  <c r="CU74" i="1" s="1"/>
  <c r="AP112" i="1"/>
  <c r="CT112" i="1"/>
  <c r="AP93" i="1"/>
  <c r="CT93" i="1" s="1"/>
  <c r="AP19" i="1"/>
  <c r="CT19" i="1"/>
  <c r="AQ154" i="1"/>
  <c r="CU154" i="1" s="1"/>
  <c r="AL144" i="1"/>
  <c r="CP144" i="1"/>
  <c r="D16" i="6"/>
  <c r="AJ98" i="1"/>
  <c r="CN98" i="1" s="1"/>
  <c r="AL107" i="1"/>
  <c r="CP107" i="1" s="1"/>
  <c r="AL127" i="1"/>
  <c r="CP127" i="1" s="1"/>
  <c r="AL86" i="1"/>
  <c r="CP86" i="1" s="1"/>
  <c r="AL84" i="1"/>
  <c r="CP84" i="1" s="1"/>
  <c r="AL20" i="1"/>
  <c r="CP20" i="1" s="1"/>
  <c r="AL59" i="1"/>
  <c r="CP59" i="1" s="1"/>
  <c r="AK86" i="1"/>
  <c r="CO86" i="1" s="1"/>
  <c r="AJ140" i="1"/>
  <c r="CN140" i="1" s="1"/>
  <c r="AJ152" i="1"/>
  <c r="CN152" i="1" s="1"/>
  <c r="AL161" i="1"/>
  <c r="CP161" i="1" s="1"/>
  <c r="AK73" i="1"/>
  <c r="CO73" i="1" s="1"/>
  <c r="AK27" i="1"/>
  <c r="CO27" i="1" s="1"/>
  <c r="AK95" i="1"/>
  <c r="CO95" i="1" s="1"/>
  <c r="AK48" i="1"/>
  <c r="CO48" i="1" s="1"/>
  <c r="AK34" i="1"/>
  <c r="CO34" i="1" s="1"/>
  <c r="AJ60" i="1"/>
  <c r="CN60" i="1" s="1"/>
  <c r="AJ106" i="1"/>
  <c r="CN106" i="1" s="1"/>
  <c r="AJ65" i="1"/>
  <c r="CN65" i="1" s="1"/>
  <c r="AJ99" i="1"/>
  <c r="CN99" i="1" s="1"/>
  <c r="AJ43" i="1"/>
  <c r="CN43" i="1" s="1"/>
  <c r="AJ70" i="1"/>
  <c r="CN70" i="1" s="1"/>
  <c r="AJ22" i="1"/>
  <c r="CN22" i="1" s="1"/>
  <c r="AL116" i="1"/>
  <c r="CP116" i="1"/>
  <c r="AL16" i="1"/>
  <c r="CP16" i="1" s="1"/>
  <c r="AP114" i="1"/>
  <c r="CT114" i="1" s="1"/>
  <c r="AQ140" i="1"/>
  <c r="CU140" i="1" s="1"/>
  <c r="AQ52" i="1"/>
  <c r="CU52" i="1" s="1"/>
  <c r="AP119" i="1"/>
  <c r="CT119" i="1" s="1"/>
  <c r="AP80" i="1"/>
  <c r="CT80" i="1" s="1"/>
  <c r="AP108" i="1"/>
  <c r="CT108" i="1" s="1"/>
  <c r="AP26" i="1"/>
  <c r="CT26" i="1"/>
  <c r="AL150" i="1"/>
  <c r="CP150" i="1" s="1"/>
  <c r="AJ120" i="1"/>
  <c r="CN120" i="1" s="1"/>
  <c r="AH67" i="1"/>
  <c r="CL67" i="1" s="1"/>
  <c r="AN159" i="1"/>
  <c r="CR159" i="1" s="1"/>
  <c r="AN140" i="1"/>
  <c r="CR140" i="1" s="1"/>
  <c r="AN133" i="1"/>
  <c r="CR133" i="1" s="1"/>
  <c r="AN129" i="1"/>
  <c r="CR129" i="1" s="1"/>
  <c r="AN35" i="1"/>
  <c r="CR35" i="1" s="1"/>
  <c r="AO136" i="1"/>
  <c r="CS136" i="1" s="1"/>
  <c r="AN130" i="1"/>
  <c r="CR130" i="1" s="1"/>
  <c r="AN122" i="1"/>
  <c r="CR122" i="1" s="1"/>
  <c r="AN83" i="1"/>
  <c r="CR83" i="1" s="1"/>
  <c r="AN143" i="1"/>
  <c r="CR143" i="1" s="1"/>
  <c r="AN141" i="1"/>
  <c r="CR141" i="1" s="1"/>
  <c r="AN88" i="1"/>
  <c r="CR88" i="1" s="1"/>
  <c r="AN79" i="1"/>
  <c r="CR79" i="1" s="1"/>
  <c r="AN74" i="1"/>
  <c r="CR74" i="1" s="1"/>
  <c r="AN62" i="1"/>
  <c r="CR62" i="1" s="1"/>
  <c r="AM140" i="1"/>
  <c r="CQ140" i="1" s="1"/>
  <c r="AM147" i="1"/>
  <c r="CQ147" i="1" s="1"/>
  <c r="AH70" i="1"/>
  <c r="CL70" i="1" s="1"/>
  <c r="AH162" i="1"/>
  <c r="CL162" i="1" s="1"/>
  <c r="AH88" i="1"/>
  <c r="CL88" i="1" s="1"/>
  <c r="AH150" i="1"/>
  <c r="CL150" i="1" s="1"/>
  <c r="AM142" i="1"/>
  <c r="CQ142" i="1" s="1"/>
  <c r="AH161" i="1"/>
  <c r="CL161" i="1" s="1"/>
  <c r="AH31" i="1"/>
  <c r="CL31" i="1" s="1"/>
  <c r="AH43" i="1"/>
  <c r="CL43" i="1" s="1"/>
  <c r="AH38" i="1"/>
  <c r="CL38" i="1" s="1"/>
  <c r="AH153" i="1"/>
  <c r="CL153" i="1" s="1"/>
  <c r="AQ60" i="1"/>
  <c r="CU60" i="1" s="1"/>
  <c r="AQ66" i="1"/>
  <c r="CU66" i="1"/>
  <c r="AQ99" i="1"/>
  <c r="CU99" i="1" s="1"/>
  <c r="AQ112" i="1"/>
  <c r="CU112" i="1" s="1"/>
  <c r="AQ106" i="1"/>
  <c r="CU106" i="1" s="1"/>
  <c r="AQ79" i="1"/>
  <c r="CU79" i="1" s="1"/>
  <c r="AQ21" i="1"/>
  <c r="CU21" i="1" s="1"/>
  <c r="AH152" i="1"/>
  <c r="CL152" i="1" s="1"/>
  <c r="AH159" i="1"/>
  <c r="CL159" i="1" s="1"/>
  <c r="AH32" i="1"/>
  <c r="CL32" i="1" s="1"/>
  <c r="AK44" i="1"/>
  <c r="CO44" i="1" s="1"/>
  <c r="AK72" i="1"/>
  <c r="CO72" i="1" s="1"/>
  <c r="AK134" i="1"/>
  <c r="CO134" i="1" s="1"/>
  <c r="AK19" i="1"/>
  <c r="CO19" i="1" s="1"/>
  <c r="AK43" i="1"/>
  <c r="CO43" i="1" s="1"/>
  <c r="AK60" i="1"/>
  <c r="CO60" i="1" s="1"/>
  <c r="AK69" i="1"/>
  <c r="CO69" i="1" s="1"/>
  <c r="AK90" i="1"/>
  <c r="CO90" i="1" s="1"/>
  <c r="AK126" i="1"/>
  <c r="CO126" i="1" s="1"/>
  <c r="AK68" i="1"/>
  <c r="CO68" i="1" s="1"/>
  <c r="AK160" i="1"/>
  <c r="CO160" i="1" s="1"/>
  <c r="AK163" i="1"/>
  <c r="CO163" i="1" s="1"/>
  <c r="AK16" i="1"/>
  <c r="CO16" i="1" s="1"/>
  <c r="AK155" i="1"/>
  <c r="CO155" i="1" s="1"/>
  <c r="AK24" i="1"/>
  <c r="CO24" i="1" s="1"/>
  <c r="AK39" i="1"/>
  <c r="CO39" i="1"/>
  <c r="AK110" i="1"/>
  <c r="CO110" i="1" s="1"/>
  <c r="AK124" i="1"/>
  <c r="CO124" i="1" s="1"/>
  <c r="AK152" i="1"/>
  <c r="CO152" i="1" s="1"/>
  <c r="AK114" i="1"/>
  <c r="CO114" i="1" s="1"/>
  <c r="AK147" i="1"/>
  <c r="CO147" i="1" s="1"/>
  <c r="AK21" i="1"/>
  <c r="CO21" i="1" s="1"/>
  <c r="AK59" i="1"/>
  <c r="CO59" i="1" s="1"/>
  <c r="AK144" i="1"/>
  <c r="CO144" i="1"/>
  <c r="AK158" i="1"/>
  <c r="CO158" i="1" s="1"/>
  <c r="AK142" i="1"/>
  <c r="CO142" i="1" s="1"/>
  <c r="AK42" i="1"/>
  <c r="CO42" i="1" s="1"/>
  <c r="AK66" i="1"/>
  <c r="CO66" i="1" s="1"/>
  <c r="AK31" i="1"/>
  <c r="CO31" i="1" s="1"/>
  <c r="AK80" i="1"/>
  <c r="CO80" i="1" s="1"/>
  <c r="AK52" i="1"/>
  <c r="CO52" i="1" s="1"/>
  <c r="AK32" i="1"/>
  <c r="CO32" i="1" s="1"/>
  <c r="AK28" i="1"/>
  <c r="CO28" i="1" s="1"/>
  <c r="AK105" i="1"/>
  <c r="CO105" i="1" s="1"/>
  <c r="AK51" i="1"/>
  <c r="CO51" i="1" s="1"/>
  <c r="AK76" i="1"/>
  <c r="CO76" i="1" s="1"/>
  <c r="AK125" i="1"/>
  <c r="CO125" i="1" s="1"/>
  <c r="AK136" i="1"/>
  <c r="CO136" i="1" s="1"/>
  <c r="AK139" i="1"/>
  <c r="CO139" i="1" s="1"/>
  <c r="AK143" i="1"/>
  <c r="CO143" i="1" s="1"/>
  <c r="AK154" i="1"/>
  <c r="CO154" i="1" s="1"/>
  <c r="AK50" i="1"/>
  <c r="CO50" i="1" s="1"/>
  <c r="AK45" i="1"/>
  <c r="CO45" i="1" s="1"/>
  <c r="AK17" i="1"/>
  <c r="CO17" i="1" s="1"/>
  <c r="AK159" i="1"/>
  <c r="CO159" i="1" s="1"/>
  <c r="AK151" i="1"/>
  <c r="CO151" i="1" s="1"/>
  <c r="AK130" i="1"/>
  <c r="CO130" i="1" s="1"/>
  <c r="AM68" i="1"/>
  <c r="CQ68" i="1"/>
  <c r="AM112" i="1"/>
  <c r="CQ112" i="1" s="1"/>
  <c r="AM41" i="1"/>
  <c r="CQ41" i="1" s="1"/>
  <c r="AM113" i="1"/>
  <c r="CQ113" i="1" s="1"/>
  <c r="AM43" i="1"/>
  <c r="CQ43" i="1"/>
  <c r="AM124" i="1"/>
  <c r="CQ124" i="1" s="1"/>
  <c r="AM86" i="1"/>
  <c r="CQ86" i="1" s="1"/>
  <c r="AH124" i="1"/>
  <c r="CL124" i="1" s="1"/>
  <c r="AH158" i="1"/>
  <c r="CL158" i="1"/>
  <c r="AH37" i="1"/>
  <c r="CL37" i="1" s="1"/>
  <c r="AH65" i="1"/>
  <c r="CL65" i="1" s="1"/>
  <c r="AH30" i="1"/>
  <c r="CL30" i="1" s="1"/>
  <c r="AH58" i="1"/>
  <c r="CL58" i="1" s="1"/>
  <c r="AH39" i="1"/>
  <c r="CL39" i="1" s="1"/>
  <c r="AH98" i="1"/>
  <c r="CL98" i="1" s="1"/>
  <c r="AH23" i="1"/>
  <c r="CL23" i="1" s="1"/>
  <c r="AH92" i="1"/>
  <c r="CL92" i="1" s="1"/>
  <c r="AH84" i="1"/>
  <c r="CL84" i="1" s="1"/>
  <c r="AH117" i="1"/>
  <c r="CL117" i="1" s="1"/>
  <c r="AH48" i="1"/>
  <c r="CL48" i="1" s="1"/>
  <c r="AH115" i="1"/>
  <c r="CL115" i="1" s="1"/>
  <c r="AH16" i="1"/>
  <c r="CL16" i="1" s="1"/>
  <c r="AH147" i="1"/>
  <c r="CL147" i="1" s="1"/>
  <c r="AH112" i="1"/>
  <c r="CL112" i="1" s="1"/>
  <c r="AH51" i="1"/>
  <c r="CL51" i="1" s="1"/>
  <c r="AH114" i="1"/>
  <c r="CL114" i="1" s="1"/>
  <c r="AH118" i="1"/>
  <c r="CL118" i="1" s="1"/>
  <c r="AH134" i="1"/>
  <c r="CL134" i="1" s="1"/>
  <c r="AH41" i="1"/>
  <c r="CL41" i="1" s="1"/>
  <c r="AH69" i="1"/>
  <c r="CL69" i="1" s="1"/>
  <c r="AH34" i="1"/>
  <c r="CL34" i="1" s="1"/>
  <c r="AH62" i="1"/>
  <c r="CL62" i="1" s="1"/>
  <c r="AH60" i="1"/>
  <c r="CL60" i="1"/>
  <c r="AH102" i="1"/>
  <c r="CL102" i="1" s="1"/>
  <c r="AH99" i="1"/>
  <c r="CL99" i="1" s="1"/>
  <c r="AH121" i="1"/>
  <c r="CL121" i="1" s="1"/>
  <c r="AH97" i="1"/>
  <c r="CL97" i="1" s="1"/>
  <c r="AH122" i="1"/>
  <c r="CL122" i="1" s="1"/>
  <c r="AH24" i="1"/>
  <c r="CL24" i="1" s="1"/>
  <c r="AH151" i="1"/>
  <c r="CL151" i="1" s="1"/>
  <c r="AH128" i="1"/>
  <c r="CL128" i="1"/>
  <c r="AH156" i="1"/>
  <c r="CL156" i="1" s="1"/>
  <c r="AH154" i="1"/>
  <c r="CL154" i="1" s="1"/>
  <c r="AH116" i="1"/>
  <c r="CL116" i="1" s="1"/>
  <c r="D14" i="6"/>
  <c r="AH45" i="1"/>
  <c r="CL45" i="1" s="1"/>
  <c r="AH73" i="1"/>
  <c r="CL73" i="1" s="1"/>
  <c r="AH66" i="1"/>
  <c r="CL66" i="1" s="1"/>
  <c r="AH71" i="1"/>
  <c r="CL71" i="1" s="1"/>
  <c r="AH106" i="1"/>
  <c r="CL106" i="1" s="1"/>
  <c r="AH44" i="1"/>
  <c r="CL44" i="1" s="1"/>
  <c r="AH96" i="1"/>
  <c r="CL96" i="1"/>
  <c r="AH80" i="1"/>
  <c r="CL80" i="1"/>
  <c r="AH125" i="1"/>
  <c r="CL125" i="1" s="1"/>
  <c r="AH36" i="1"/>
  <c r="CL36" i="1" s="1"/>
  <c r="AH123" i="1"/>
  <c r="CL123" i="1" s="1"/>
  <c r="AH56" i="1"/>
  <c r="CL56" i="1"/>
  <c r="AH47" i="1"/>
  <c r="CL47" i="1" s="1"/>
  <c r="AH132" i="1"/>
  <c r="CL132" i="1"/>
  <c r="AH160" i="1"/>
  <c r="CL160" i="1"/>
  <c r="AH127" i="1"/>
  <c r="CL127" i="1"/>
  <c r="AH21" i="1"/>
  <c r="CL21" i="1" s="1"/>
  <c r="AH61" i="1"/>
  <c r="CL61" i="1" s="1"/>
  <c r="AH46" i="1"/>
  <c r="CL46" i="1"/>
  <c r="AH64" i="1"/>
  <c r="CL64" i="1"/>
  <c r="AH104" i="1"/>
  <c r="CL104" i="1" s="1"/>
  <c r="AH113" i="1"/>
  <c r="CL113" i="1"/>
  <c r="AH89" i="1"/>
  <c r="CL89" i="1"/>
  <c r="AH40" i="1"/>
  <c r="CL40" i="1"/>
  <c r="AH52" i="1"/>
  <c r="CL52" i="1" s="1"/>
  <c r="AH72" i="1"/>
  <c r="CL72" i="1"/>
  <c r="AH145" i="1"/>
  <c r="CL145" i="1"/>
  <c r="AH142" i="1"/>
  <c r="CL142" i="1" s="1"/>
  <c r="AH25" i="1"/>
  <c r="CL25" i="1" s="1"/>
  <c r="AH77" i="1"/>
  <c r="CL77" i="1"/>
  <c r="AH50" i="1"/>
  <c r="CL50" i="1" s="1"/>
  <c r="AH86" i="1"/>
  <c r="CL86" i="1" s="1"/>
  <c r="AH75" i="1"/>
  <c r="CL75" i="1" s="1"/>
  <c r="AH108" i="1"/>
  <c r="CL108" i="1" s="1"/>
  <c r="AH91" i="1"/>
  <c r="CL91" i="1" s="1"/>
  <c r="AH119" i="1"/>
  <c r="CL119" i="1" s="1"/>
  <c r="AH68" i="1"/>
  <c r="CL68" i="1" s="1"/>
  <c r="AH105" i="1"/>
  <c r="CL105" i="1"/>
  <c r="AH149" i="1"/>
  <c r="CL149" i="1" s="1"/>
  <c r="AH29" i="1"/>
  <c r="CL29" i="1" s="1"/>
  <c r="AH81" i="1"/>
  <c r="CL81" i="1" s="1"/>
  <c r="AH54" i="1"/>
  <c r="CL54" i="1" s="1"/>
  <c r="AH90" i="1"/>
  <c r="CL90" i="1" s="1"/>
  <c r="AH55" i="1"/>
  <c r="CL55" i="1"/>
  <c r="AH79" i="1"/>
  <c r="CL79" i="1" s="1"/>
  <c r="AH129" i="1"/>
  <c r="CL129" i="1"/>
  <c r="AH93" i="1"/>
  <c r="CL93" i="1" s="1"/>
  <c r="AH126" i="1"/>
  <c r="CL126" i="1" s="1"/>
  <c r="AH109" i="1"/>
  <c r="CL109" i="1" s="1"/>
  <c r="AH140" i="1"/>
  <c r="CL140" i="1" s="1"/>
  <c r="AH141" i="1"/>
  <c r="CL141" i="1"/>
  <c r="AH57" i="1"/>
  <c r="CL57" i="1"/>
  <c r="AH78" i="1"/>
  <c r="CL78" i="1" s="1"/>
  <c r="AH76" i="1"/>
  <c r="CL76" i="1"/>
  <c r="AH103" i="1"/>
  <c r="CL103" i="1"/>
  <c r="AH163" i="1"/>
  <c r="CL163" i="1"/>
  <c r="AH95" i="1"/>
  <c r="CL95" i="1" s="1"/>
  <c r="AH131" i="1"/>
  <c r="CL131" i="1"/>
  <c r="AH59" i="1"/>
  <c r="CL59" i="1"/>
  <c r="AH18" i="1"/>
  <c r="CL18" i="1"/>
  <c r="AH82" i="1"/>
  <c r="CL82" i="1" s="1"/>
  <c r="AH19" i="1"/>
  <c r="CL19" i="1"/>
  <c r="AH27" i="1"/>
  <c r="CL27" i="1"/>
  <c r="AH101" i="1"/>
  <c r="CL101" i="1"/>
  <c r="AH135" i="1"/>
  <c r="CL135" i="1" s="1"/>
  <c r="AH17" i="1"/>
  <c r="CL17" i="1"/>
  <c r="AH26" i="1"/>
  <c r="CL26" i="1"/>
  <c r="AH94" i="1"/>
  <c r="CL94" i="1" s="1"/>
  <c r="AH137" i="1"/>
  <c r="CL137" i="1" s="1"/>
  <c r="AH35" i="1"/>
  <c r="CL35" i="1"/>
  <c r="AH144" i="1"/>
  <c r="CL144" i="1"/>
  <c r="AH120" i="1"/>
  <c r="CL120" i="1"/>
  <c r="AM15" i="1"/>
  <c r="CQ15" i="1" s="1"/>
  <c r="AH100" i="1"/>
  <c r="CL100" i="1"/>
  <c r="AM17" i="1"/>
  <c r="CQ17" i="1" s="1"/>
  <c r="AH42" i="1"/>
  <c r="CL42" i="1" s="1"/>
  <c r="AH20" i="1"/>
  <c r="CL20" i="1" s="1"/>
  <c r="AM30" i="1"/>
  <c r="CQ30" i="1"/>
  <c r="AQ59" i="1"/>
  <c r="CU59" i="1"/>
  <c r="AQ70" i="1"/>
  <c r="CU70" i="1"/>
  <c r="AQ160" i="1"/>
  <c r="CU160" i="1" s="1"/>
  <c r="AQ91" i="1"/>
  <c r="CU91" i="1"/>
  <c r="AQ126" i="1"/>
  <c r="CU126" i="1" s="1"/>
  <c r="AQ102" i="1"/>
  <c r="CU102" i="1" s="1"/>
  <c r="AQ36" i="1"/>
  <c r="CU36" i="1" s="1"/>
  <c r="AH148" i="1"/>
  <c r="CL148" i="1"/>
  <c r="AH155" i="1"/>
  <c r="CL155" i="1"/>
  <c r="AH133" i="1"/>
  <c r="CL133" i="1"/>
  <c r="AH110" i="1"/>
  <c r="CL110" i="1" s="1"/>
  <c r="AM42" i="1"/>
  <c r="CQ42" i="1" s="1"/>
  <c r="AM20" i="1"/>
  <c r="CQ20" i="1" s="1"/>
  <c r="AH136" i="1"/>
  <c r="CL136" i="1"/>
  <c r="AH87" i="1"/>
  <c r="CL87" i="1" s="1"/>
  <c r="AQ29" i="1"/>
  <c r="CU29" i="1"/>
  <c r="AQ53" i="1"/>
  <c r="CU53" i="1"/>
  <c r="AQ158" i="1"/>
  <c r="CU158" i="1"/>
  <c r="AQ121" i="1"/>
  <c r="CU121" i="1" s="1"/>
  <c r="AQ80" i="1"/>
  <c r="CU80" i="1" s="1"/>
  <c r="AQ96" i="1"/>
  <c r="CU96" i="1" s="1"/>
  <c r="AQ33" i="1"/>
  <c r="CU33" i="1" s="1"/>
  <c r="AQ85" i="1"/>
  <c r="CU85" i="1" s="1"/>
  <c r="AQ162" i="1"/>
  <c r="CU162" i="1" s="1"/>
  <c r="AQ41" i="1"/>
  <c r="CU41" i="1"/>
  <c r="AQ69" i="1"/>
  <c r="CU69" i="1"/>
  <c r="AQ47" i="1"/>
  <c r="CU47" i="1" s="1"/>
  <c r="AQ40" i="1"/>
  <c r="CU40" i="1" s="1"/>
  <c r="AQ90" i="1"/>
  <c r="CU90" i="1" s="1"/>
  <c r="AQ20" i="1"/>
  <c r="CU20" i="1"/>
  <c r="AQ44" i="1"/>
  <c r="CU44" i="1" s="1"/>
  <c r="AQ118" i="1"/>
  <c r="CU118" i="1"/>
  <c r="AQ22" i="1"/>
  <c r="CU22" i="1"/>
  <c r="AQ93" i="1"/>
  <c r="CU93" i="1"/>
  <c r="AQ56" i="1"/>
  <c r="CU56" i="1" s="1"/>
  <c r="AQ148" i="1"/>
  <c r="CU148" i="1" s="1"/>
  <c r="AQ127" i="1"/>
  <c r="CU127" i="1"/>
  <c r="AQ143" i="1"/>
  <c r="CU143" i="1"/>
  <c r="AQ32" i="1"/>
  <c r="CU32" i="1" s="1"/>
  <c r="AQ133" i="1"/>
  <c r="CU133" i="1"/>
  <c r="AQ161" i="1"/>
  <c r="CU161" i="1"/>
  <c r="AQ87" i="1"/>
  <c r="CU87" i="1"/>
  <c r="AQ73" i="1"/>
  <c r="CU73" i="1" s="1"/>
  <c r="AQ58" i="1"/>
  <c r="CU58" i="1" s="1"/>
  <c r="AQ51" i="1"/>
  <c r="CU51" i="1"/>
  <c r="AQ94" i="1"/>
  <c r="CU94" i="1"/>
  <c r="AQ31" i="1"/>
  <c r="CU31" i="1"/>
  <c r="AQ48" i="1"/>
  <c r="CU48" i="1"/>
  <c r="AQ23" i="1"/>
  <c r="CU23" i="1" s="1"/>
  <c r="AQ104" i="1"/>
  <c r="CU104" i="1" s="1"/>
  <c r="AQ116" i="1"/>
  <c r="CU116" i="1"/>
  <c r="AQ152" i="1"/>
  <c r="CU152" i="1"/>
  <c r="AQ64" i="1"/>
  <c r="CU64" i="1"/>
  <c r="AQ16" i="1"/>
  <c r="CU16" i="1"/>
  <c r="AQ95" i="1"/>
  <c r="CU95" i="1" s="1"/>
  <c r="AQ82" i="1"/>
  <c r="CU82" i="1" s="1"/>
  <c r="AQ27" i="1"/>
  <c r="CU27" i="1"/>
  <c r="AQ45" i="1"/>
  <c r="CU45" i="1"/>
  <c r="AQ77" i="1"/>
  <c r="CU77" i="1"/>
  <c r="AQ42" i="1"/>
  <c r="CU42" i="1"/>
  <c r="AQ89" i="1"/>
  <c r="CU89" i="1" s="1"/>
  <c r="AQ122" i="1"/>
  <c r="CU122" i="1" s="1"/>
  <c r="AQ24" i="1"/>
  <c r="CU24" i="1"/>
  <c r="AQ120" i="1"/>
  <c r="CU120" i="1"/>
  <c r="AQ123" i="1"/>
  <c r="CU123" i="1"/>
  <c r="AQ156" i="1"/>
  <c r="CU156" i="1"/>
  <c r="AQ147" i="1"/>
  <c r="CU147" i="1" s="1"/>
  <c r="AQ50" i="1"/>
  <c r="CU50" i="1" s="1"/>
  <c r="AQ141" i="1"/>
  <c r="CU141" i="1"/>
  <c r="AQ119" i="1"/>
  <c r="CU119" i="1"/>
  <c r="AQ135" i="1"/>
  <c r="CU135" i="1"/>
  <c r="AQ88" i="1"/>
  <c r="CU88" i="1"/>
  <c r="AQ37" i="1"/>
  <c r="CU37" i="1" s="1"/>
  <c r="AQ62" i="1"/>
  <c r="CU62" i="1" s="1"/>
  <c r="AQ100" i="1"/>
  <c r="CU100" i="1"/>
  <c r="AQ18" i="1"/>
  <c r="CU18" i="1"/>
  <c r="AQ151" i="1"/>
  <c r="CU151" i="1"/>
  <c r="AQ54" i="1"/>
  <c r="CU54" i="1"/>
  <c r="AQ78" i="1"/>
  <c r="CU78" i="1" s="1"/>
  <c r="AQ150" i="1"/>
  <c r="CU150" i="1" s="1"/>
  <c r="AQ92" i="1"/>
  <c r="CU92" i="1"/>
  <c r="AQ142" i="1"/>
  <c r="CU142" i="1"/>
  <c r="AQ97" i="1"/>
  <c r="CU97" i="1"/>
  <c r="AQ49" i="1"/>
  <c r="CU49" i="1"/>
  <c r="AQ26" i="1"/>
  <c r="CU26" i="1" s="1"/>
  <c r="AQ72" i="1"/>
  <c r="CU72" i="1" s="1"/>
  <c r="AQ110" i="1"/>
  <c r="CU110" i="1"/>
  <c r="AQ34" i="1"/>
  <c r="CU34" i="1"/>
  <c r="AQ105" i="1"/>
  <c r="CU105" i="1"/>
  <c r="AQ137" i="1"/>
  <c r="CU137" i="1"/>
  <c r="AQ55" i="1"/>
  <c r="CU55" i="1" s="1"/>
  <c r="AQ155" i="1"/>
  <c r="CU155" i="1" s="1"/>
  <c r="AQ111" i="1"/>
  <c r="CU111" i="1"/>
  <c r="AQ146" i="1"/>
  <c r="CU146" i="1"/>
  <c r="AQ138" i="1"/>
  <c r="CU138" i="1"/>
  <c r="AQ75" i="1"/>
  <c r="CU75" i="1"/>
  <c r="AQ61" i="1"/>
  <c r="CU61" i="1" s="1"/>
  <c r="AQ68" i="1"/>
  <c r="CU68" i="1" s="1"/>
  <c r="AQ86" i="1"/>
  <c r="CU86" i="1"/>
  <c r="AQ114" i="1"/>
  <c r="CU114" i="1"/>
  <c r="AQ35" i="1"/>
  <c r="CU35" i="1"/>
  <c r="AQ124" i="1"/>
  <c r="CU124" i="1"/>
  <c r="AQ144" i="1"/>
  <c r="CU144" i="1" s="1"/>
  <c r="AQ108" i="1"/>
  <c r="CU108" i="1" s="1"/>
  <c r="AQ76" i="1"/>
  <c r="CU76" i="1"/>
  <c r="AQ163" i="1"/>
  <c r="CU163" i="1"/>
  <c r="AQ145" i="1"/>
  <c r="CU145" i="1"/>
  <c r="AQ67" i="1"/>
  <c r="CU67" i="1"/>
  <c r="AM85" i="1"/>
  <c r="CQ85" i="1" s="1"/>
  <c r="AH146" i="1"/>
  <c r="CL146" i="1" s="1"/>
  <c r="AH138" i="1"/>
  <c r="CL138" i="1"/>
  <c r="AQ28" i="1"/>
  <c r="CU28" i="1"/>
  <c r="AQ46" i="1"/>
  <c r="CU46" i="1"/>
  <c r="AQ84" i="1"/>
  <c r="CU84" i="1"/>
  <c r="AQ107" i="1"/>
  <c r="CU107" i="1" s="1"/>
  <c r="AQ98" i="1"/>
  <c r="CU98" i="1"/>
  <c r="AQ81" i="1"/>
  <c r="CU81" i="1"/>
  <c r="AQ17" i="1"/>
  <c r="CU17" i="1" s="1"/>
  <c r="AH111" i="1"/>
  <c r="CL111" i="1" s="1"/>
  <c r="AH143" i="1"/>
  <c r="CL143" i="1"/>
  <c r="AH53" i="1"/>
  <c r="CL53" i="1" s="1"/>
  <c r="AK15" i="1"/>
  <c r="CO15" i="1" s="1"/>
  <c r="AL22" i="1"/>
  <c r="CP22" i="1" s="1"/>
  <c r="AL87" i="1"/>
  <c r="CP87" i="1" s="1"/>
  <c r="AL97" i="1"/>
  <c r="CP97" i="1" s="1"/>
  <c r="AL133" i="1"/>
  <c r="CP133" i="1" s="1"/>
  <c r="AL134" i="1"/>
  <c r="CP134" i="1" s="1"/>
  <c r="AL69" i="1"/>
  <c r="CP69" i="1"/>
  <c r="AL109" i="1"/>
  <c r="CP109" i="1" s="1"/>
  <c r="AL117" i="1"/>
  <c r="CP117" i="1" s="1"/>
  <c r="AL122" i="1"/>
  <c r="CP122" i="1" s="1"/>
  <c r="AL126" i="1"/>
  <c r="CP126" i="1" s="1"/>
  <c r="AL99" i="1"/>
  <c r="CP99" i="1" s="1"/>
  <c r="AL143" i="1"/>
  <c r="CP143" i="1"/>
  <c r="AL146" i="1"/>
  <c r="CP146" i="1" s="1"/>
  <c r="AL147" i="1"/>
  <c r="CP147" i="1"/>
  <c r="AL156" i="1"/>
  <c r="CP156" i="1" s="1"/>
  <c r="AL163" i="1"/>
  <c r="CP163" i="1" s="1"/>
  <c r="AL132" i="1"/>
  <c r="CP132" i="1" s="1"/>
  <c r="AL154" i="1"/>
  <c r="CP154" i="1" s="1"/>
  <c r="AL155" i="1"/>
  <c r="CP155" i="1"/>
  <c r="AL162" i="1"/>
  <c r="CP162" i="1"/>
  <c r="AL21" i="1"/>
  <c r="CP21" i="1" s="1"/>
  <c r="AL129" i="1"/>
  <c r="CP129" i="1" s="1"/>
  <c r="AL160" i="1"/>
  <c r="CP160" i="1"/>
  <c r="AL93" i="1"/>
  <c r="CP93" i="1"/>
  <c r="AL152" i="1"/>
  <c r="CP152" i="1" s="1"/>
  <c r="AL38" i="1"/>
  <c r="CP38" i="1"/>
  <c r="AL18" i="1"/>
  <c r="CP18" i="1"/>
  <c r="AL130" i="1"/>
  <c r="CP130" i="1"/>
  <c r="AL140" i="1"/>
  <c r="CP140" i="1" s="1"/>
  <c r="AL65" i="1"/>
  <c r="CP65" i="1"/>
  <c r="AL34" i="1"/>
  <c r="CP34" i="1"/>
  <c r="AK156" i="1"/>
  <c r="CO156" i="1"/>
  <c r="AL139" i="1"/>
  <c r="CP139" i="1" s="1"/>
  <c r="AK138" i="1"/>
  <c r="CO138" i="1"/>
  <c r="AL112" i="1"/>
  <c r="CP112" i="1"/>
  <c r="AL89" i="1"/>
  <c r="CP89" i="1" s="1"/>
  <c r="D22" i="6"/>
  <c r="AP132" i="1"/>
  <c r="CT132" i="1" s="1"/>
  <c r="AP29" i="1"/>
  <c r="CT29" i="1" s="1"/>
  <c r="AP53" i="1"/>
  <c r="CT53" i="1" s="1"/>
  <c r="AP81" i="1"/>
  <c r="CT81" i="1" s="1"/>
  <c r="AP66" i="1"/>
  <c r="CT66" i="1" s="1"/>
  <c r="AP40" i="1"/>
  <c r="CT40" i="1" s="1"/>
  <c r="AP102" i="1"/>
  <c r="CT102" i="1" s="1"/>
  <c r="AP24" i="1"/>
  <c r="CT24" i="1" s="1"/>
  <c r="AP100" i="1"/>
  <c r="CT100" i="1" s="1"/>
  <c r="AP20" i="1"/>
  <c r="CT20" i="1" s="1"/>
  <c r="AP133" i="1"/>
  <c r="CT133" i="1" s="1"/>
  <c r="AP95" i="1"/>
  <c r="CT95" i="1" s="1"/>
  <c r="AP105" i="1"/>
  <c r="CT105" i="1" s="1"/>
  <c r="AP147" i="1"/>
  <c r="CT147" i="1" s="1"/>
  <c r="AP135" i="1"/>
  <c r="CT135" i="1" s="1"/>
  <c r="AP156" i="1"/>
  <c r="CT156" i="1" s="1"/>
  <c r="AP153" i="1"/>
  <c r="CT153" i="1" s="1"/>
  <c r="AP57" i="1"/>
  <c r="CT57" i="1" s="1"/>
  <c r="AP18" i="1"/>
  <c r="CT18" i="1" s="1"/>
  <c r="AP46" i="1"/>
  <c r="CT46" i="1" s="1"/>
  <c r="AP70" i="1"/>
  <c r="CT70" i="1" s="1"/>
  <c r="AP51" i="1"/>
  <c r="CT51" i="1" s="1"/>
  <c r="AP106" i="1"/>
  <c r="CT106" i="1"/>
  <c r="AP35" i="1"/>
  <c r="CT35" i="1" s="1"/>
  <c r="AP104" i="1"/>
  <c r="CT104" i="1" s="1"/>
  <c r="AP27" i="1"/>
  <c r="CT27" i="1" s="1"/>
  <c r="AP113" i="1"/>
  <c r="CT113" i="1" s="1"/>
  <c r="AP109" i="1"/>
  <c r="CT109" i="1" s="1"/>
  <c r="AP101" i="1"/>
  <c r="CT101" i="1" s="1"/>
  <c r="AP107" i="1"/>
  <c r="CT107" i="1" s="1"/>
  <c r="AP36" i="1"/>
  <c r="CT36" i="1" s="1"/>
  <c r="AP123" i="1"/>
  <c r="CT123" i="1"/>
  <c r="AP160" i="1"/>
  <c r="CT160" i="1" s="1"/>
  <c r="AP128" i="1"/>
  <c r="CT128" i="1" s="1"/>
  <c r="AP33" i="1"/>
  <c r="CT33" i="1" s="1"/>
  <c r="AP22" i="1"/>
  <c r="CT22" i="1" s="1"/>
  <c r="AP50" i="1"/>
  <c r="CT50" i="1" s="1"/>
  <c r="AP74" i="1"/>
  <c r="CT74" i="1" s="1"/>
  <c r="AP72" i="1"/>
  <c r="CT72" i="1"/>
  <c r="AP56" i="1"/>
  <c r="CT56" i="1" s="1"/>
  <c r="AP137" i="1"/>
  <c r="CT137" i="1" s="1"/>
  <c r="AP64" i="1"/>
  <c r="CT64" i="1"/>
  <c r="AP16" i="1"/>
  <c r="CT16" i="1" s="1"/>
  <c r="AP120" i="1"/>
  <c r="CT120" i="1" s="1"/>
  <c r="AP151" i="1"/>
  <c r="CT151" i="1" s="1"/>
  <c r="AP130" i="1"/>
  <c r="CT130" i="1"/>
  <c r="AP118" i="1"/>
  <c r="CT118" i="1" s="1"/>
  <c r="AP61" i="1"/>
  <c r="CT61" i="1"/>
  <c r="AP38" i="1"/>
  <c r="CT38" i="1" s="1"/>
  <c r="AP78" i="1"/>
  <c r="CT78" i="1" s="1"/>
  <c r="AP98" i="1"/>
  <c r="CT98" i="1"/>
  <c r="AP88" i="1"/>
  <c r="CT88" i="1" s="1"/>
  <c r="AP28" i="1"/>
  <c r="CT28" i="1" s="1"/>
  <c r="AP129" i="1"/>
  <c r="CT129" i="1" s="1"/>
  <c r="AP103" i="1"/>
  <c r="CT103" i="1"/>
  <c r="AP163" i="1"/>
  <c r="CT163" i="1" s="1"/>
  <c r="AP140" i="1"/>
  <c r="CT140" i="1"/>
  <c r="AP146" i="1"/>
  <c r="CT146" i="1" s="1"/>
  <c r="AP154" i="1"/>
  <c r="CT154" i="1" s="1"/>
  <c r="AP136" i="1"/>
  <c r="CT136" i="1" s="1"/>
  <c r="AP122" i="1"/>
  <c r="CT122" i="1" s="1"/>
  <c r="AP142" i="1"/>
  <c r="CT142" i="1" s="1"/>
  <c r="AP21" i="1"/>
  <c r="CT21" i="1"/>
  <c r="AP65" i="1"/>
  <c r="CT65" i="1" s="1"/>
  <c r="AP42" i="1"/>
  <c r="CT42" i="1" s="1"/>
  <c r="AP23" i="1"/>
  <c r="CT23" i="1" s="1"/>
  <c r="AP92" i="1"/>
  <c r="CT92" i="1" s="1"/>
  <c r="AP31" i="1"/>
  <c r="CT31" i="1" s="1"/>
  <c r="AP116" i="1"/>
  <c r="CT116" i="1" s="1"/>
  <c r="AP47" i="1"/>
  <c r="CT47" i="1" s="1"/>
  <c r="AP144" i="1"/>
  <c r="CT144" i="1" s="1"/>
  <c r="AP145" i="1"/>
  <c r="CT145" i="1" s="1"/>
  <c r="AP25" i="1"/>
  <c r="CT25" i="1"/>
  <c r="AP69" i="1"/>
  <c r="CT69" i="1" s="1"/>
  <c r="AP54" i="1"/>
  <c r="CT54" i="1" s="1"/>
  <c r="AP82" i="1"/>
  <c r="CT82" i="1" s="1"/>
  <c r="AP44" i="1"/>
  <c r="CT44" i="1"/>
  <c r="AP96" i="1"/>
  <c r="CT96" i="1" s="1"/>
  <c r="AP75" i="1"/>
  <c r="CT75" i="1"/>
  <c r="AP127" i="1"/>
  <c r="CT127" i="1" s="1"/>
  <c r="AP131" i="1"/>
  <c r="CT131" i="1"/>
  <c r="AP124" i="1"/>
  <c r="CT124" i="1" s="1"/>
  <c r="AP59" i="1"/>
  <c r="CT59" i="1" s="1"/>
  <c r="AP158" i="1"/>
  <c r="CT158" i="1" s="1"/>
  <c r="AP52" i="1"/>
  <c r="CT52" i="1" s="1"/>
  <c r="AI127" i="1"/>
  <c r="CM127" i="1" s="1"/>
  <c r="AI29" i="1"/>
  <c r="CM29" i="1" s="1"/>
  <c r="AI53" i="1"/>
  <c r="CM53" i="1" s="1"/>
  <c r="AI81" i="1"/>
  <c r="CM81" i="1"/>
  <c r="AI78" i="1"/>
  <c r="CM78" i="1" s="1"/>
  <c r="AI82" i="1"/>
  <c r="CM82" i="1" s="1"/>
  <c r="AI110" i="1"/>
  <c r="CM110" i="1" s="1"/>
  <c r="AI72" i="1"/>
  <c r="CM72" i="1"/>
  <c r="AI118" i="1"/>
  <c r="CM118" i="1" s="1"/>
  <c r="AI84" i="1"/>
  <c r="CM84" i="1" s="1"/>
  <c r="AI63" i="1"/>
  <c r="CM63" i="1" s="1"/>
  <c r="AI124" i="1"/>
  <c r="CM124" i="1" s="1"/>
  <c r="AI85" i="1"/>
  <c r="CM85" i="1" s="1"/>
  <c r="AI148" i="1"/>
  <c r="CM148" i="1" s="1"/>
  <c r="AI163" i="1"/>
  <c r="CM163" i="1" s="1"/>
  <c r="AI103" i="1"/>
  <c r="CM103" i="1"/>
  <c r="AI15" i="1"/>
  <c r="CM15" i="1" s="1"/>
  <c r="AI125" i="1"/>
  <c r="CM125" i="1" s="1"/>
  <c r="AI113" i="1"/>
  <c r="CM113" i="1" s="1"/>
  <c r="AI33" i="1"/>
  <c r="CM33" i="1" s="1"/>
  <c r="AI57" i="1"/>
  <c r="CM57" i="1" s="1"/>
  <c r="AI24" i="1"/>
  <c r="CM24" i="1" s="1"/>
  <c r="AI18" i="1"/>
  <c r="CM18" i="1" s="1"/>
  <c r="AI86" i="1"/>
  <c r="CM86" i="1" s="1"/>
  <c r="AI19" i="1"/>
  <c r="CM19" i="1" s="1"/>
  <c r="AI83" i="1"/>
  <c r="CM83" i="1" s="1"/>
  <c r="AI122" i="1"/>
  <c r="CM122" i="1" s="1"/>
  <c r="AI92" i="1"/>
  <c r="CM92" i="1" s="1"/>
  <c r="AI97" i="1"/>
  <c r="CM97" i="1" s="1"/>
  <c r="AI152" i="1"/>
  <c r="CM152" i="1" s="1"/>
  <c r="AI44" i="1"/>
  <c r="CM44" i="1" s="1"/>
  <c r="AI91" i="1"/>
  <c r="CM91" i="1" s="1"/>
  <c r="AI143" i="1"/>
  <c r="CM143" i="1" s="1"/>
  <c r="AI141" i="1"/>
  <c r="CM141" i="1" s="1"/>
  <c r="AI48" i="1"/>
  <c r="CM48" i="1" s="1"/>
  <c r="AI123" i="1"/>
  <c r="CM123" i="1"/>
  <c r="AI42" i="1"/>
  <c r="CM42" i="1" s="1"/>
  <c r="AI31" i="1"/>
  <c r="CM31" i="1" s="1"/>
  <c r="AI37" i="1"/>
  <c r="CM37" i="1" s="1"/>
  <c r="AI61" i="1"/>
  <c r="CM61" i="1" s="1"/>
  <c r="AI35" i="1"/>
  <c r="CM35" i="1" s="1"/>
  <c r="AI88" i="1"/>
  <c r="CM88" i="1" s="1"/>
  <c r="AI126" i="1"/>
  <c r="CM126" i="1" s="1"/>
  <c r="AI99" i="1"/>
  <c r="CM99" i="1"/>
  <c r="AI68" i="1"/>
  <c r="CM68" i="1" s="1"/>
  <c r="AI128" i="1"/>
  <c r="CM128" i="1" s="1"/>
  <c r="AI101" i="1"/>
  <c r="CM101" i="1" s="1"/>
  <c r="AI156" i="1"/>
  <c r="CM156" i="1" s="1"/>
  <c r="AI20" i="1"/>
  <c r="CM20" i="1" s="1"/>
  <c r="AI115" i="1"/>
  <c r="CM115" i="1" s="1"/>
  <c r="AI147" i="1"/>
  <c r="CM147" i="1" s="1"/>
  <c r="AI107" i="1"/>
  <c r="CM107" i="1"/>
  <c r="AI145" i="1"/>
  <c r="CM145" i="1" s="1"/>
  <c r="AI54" i="1"/>
  <c r="CM54" i="1" s="1"/>
  <c r="AI146" i="1"/>
  <c r="CM146" i="1" s="1"/>
  <c r="AJ162" i="1"/>
  <c r="CN162" i="1"/>
  <c r="AJ159" i="1"/>
  <c r="CN159" i="1" s="1"/>
  <c r="AN127" i="1"/>
  <c r="CR127" i="1" s="1"/>
  <c r="AJ113" i="1"/>
  <c r="CN113" i="1" s="1"/>
  <c r="AJ112" i="1"/>
  <c r="CN112" i="1" s="1"/>
  <c r="AN84" i="1"/>
  <c r="CR84" i="1" s="1"/>
  <c r="AJ163" i="1"/>
  <c r="CN163" i="1" s="1"/>
  <c r="AN152" i="1"/>
  <c r="CR152" i="1" s="1"/>
  <c r="AN149" i="1"/>
  <c r="CR149" i="1"/>
  <c r="AJ127" i="1"/>
  <c r="CN127" i="1" s="1"/>
  <c r="AJ123" i="1"/>
  <c r="CN123" i="1" s="1"/>
  <c r="AJ57" i="1"/>
  <c r="CN57" i="1" s="1"/>
  <c r="AN16" i="1"/>
  <c r="CR16" i="1"/>
  <c r="AN156" i="1"/>
  <c r="CR156" i="1" s="1"/>
  <c r="AN151" i="1"/>
  <c r="CR151" i="1" s="1"/>
  <c r="AN148" i="1"/>
  <c r="CR148" i="1" s="1"/>
  <c r="AG158" i="1"/>
  <c r="CK158" i="1" s="1"/>
  <c r="BR158" i="1"/>
  <c r="P45" i="1"/>
  <c r="BT45" i="1" s="1"/>
  <c r="AG45" i="1"/>
  <c r="CK45" i="1" s="1"/>
  <c r="BR106" i="1"/>
  <c r="AG85" i="1"/>
  <c r="CK85" i="1" s="1"/>
  <c r="BR36" i="1"/>
  <c r="P36" i="1"/>
  <c r="BT36" i="1" s="1"/>
  <c r="P156" i="1"/>
  <c r="BT156" i="1" s="1"/>
  <c r="AG156" i="1"/>
  <c r="CK156" i="1"/>
  <c r="P97" i="1"/>
  <c r="BT97" i="1" s="1"/>
  <c r="AG97" i="1"/>
  <c r="CK97" i="1" s="1"/>
  <c r="P90" i="1"/>
  <c r="BT90" i="1" s="1"/>
  <c r="AG125" i="1"/>
  <c r="CK125" i="1" s="1"/>
  <c r="BR113" i="1"/>
  <c r="P130" i="1"/>
  <c r="BT130" i="1" s="1"/>
  <c r="BR35" i="1"/>
  <c r="BR45" i="1"/>
  <c r="AG86" i="1"/>
  <c r="CK86" i="1" s="1"/>
  <c r="BR89" i="1"/>
  <c r="AG104" i="1"/>
  <c r="CK104" i="1" s="1"/>
  <c r="BR104" i="1"/>
  <c r="P69" i="1"/>
  <c r="BT69" i="1" s="1"/>
  <c r="AG69" i="1"/>
  <c r="CK69" i="1" s="1"/>
  <c r="BR69" i="1"/>
  <c r="BR24" i="1"/>
  <c r="BR76" i="1"/>
  <c r="P76" i="1"/>
  <c r="BT76" i="1" s="1"/>
  <c r="BR94" i="1"/>
  <c r="AG94" i="1"/>
  <c r="CK94" i="1" s="1"/>
  <c r="P94" i="1"/>
  <c r="BT94" i="1" s="1"/>
  <c r="AG142" i="1"/>
  <c r="CK142" i="1" s="1"/>
  <c r="P46" i="1"/>
  <c r="BT46" i="1"/>
  <c r="AG36" i="1"/>
  <c r="CK36" i="1" s="1"/>
  <c r="AG32" i="1"/>
  <c r="CK32" i="1" s="1"/>
  <c r="P131" i="1"/>
  <c r="BT131" i="1" s="1"/>
  <c r="P23" i="1"/>
  <c r="BT23" i="1" s="1"/>
  <c r="P22" i="1"/>
  <c r="BT22" i="1"/>
  <c r="P111" i="1"/>
  <c r="BT111" i="1" s="1"/>
  <c r="P78" i="1"/>
  <c r="BT78" i="1" s="1"/>
  <c r="P135" i="1"/>
  <c r="BT135" i="1" s="1"/>
  <c r="BR127" i="1"/>
  <c r="AG127" i="1"/>
  <c r="CK127" i="1"/>
  <c r="P39" i="1"/>
  <c r="BT39" i="1" s="1"/>
  <c r="AG21" i="1"/>
  <c r="CK21" i="1" s="1"/>
  <c r="BR206" i="1"/>
  <c r="AG132" i="1"/>
  <c r="CK132" i="1" s="1"/>
  <c r="P132" i="1"/>
  <c r="BT132" i="1" s="1"/>
  <c r="P137" i="1"/>
  <c r="BT137" i="1" s="1"/>
  <c r="BR137" i="1"/>
  <c r="P20" i="1"/>
  <c r="BT20" i="1" s="1"/>
  <c r="AG20" i="1"/>
  <c r="CK20" i="1" s="1"/>
  <c r="BR20" i="1"/>
  <c r="AG191" i="1"/>
  <c r="CK191" i="1" s="1"/>
  <c r="P77" i="1"/>
  <c r="BT77" i="1" s="1"/>
  <c r="BR72" i="1"/>
  <c r="BR90" i="1"/>
  <c r="AG84" i="1"/>
  <c r="CK84" i="1"/>
  <c r="BR40" i="1"/>
  <c r="AG110" i="1"/>
  <c r="CK110" i="1" s="1"/>
  <c r="BR110" i="1"/>
  <c r="P65" i="1"/>
  <c r="BT65" i="1" s="1"/>
  <c r="AG65" i="1"/>
  <c r="CK65" i="1" s="1"/>
  <c r="BR65" i="1"/>
  <c r="P41" i="1"/>
  <c r="BT41" i="1" s="1"/>
  <c r="AG41" i="1"/>
  <c r="CK41" i="1" s="1"/>
  <c r="BR41" i="1"/>
  <c r="P157" i="1"/>
  <c r="BT157" i="1"/>
  <c r="P151" i="1"/>
  <c r="BT151" i="1" s="1"/>
  <c r="AG167" i="1"/>
  <c r="CK167" i="1" s="1"/>
  <c r="P167" i="1"/>
  <c r="BT167" i="1" s="1"/>
  <c r="BR167" i="1"/>
  <c r="P121" i="1"/>
  <c r="BT121" i="1" s="1"/>
  <c r="P101" i="1"/>
  <c r="BT101" i="1" s="1"/>
  <c r="BR101" i="1"/>
  <c r="AG181" i="1"/>
  <c r="CK181" i="1" s="1"/>
  <c r="P149" i="1"/>
  <c r="BT149" i="1" s="1"/>
  <c r="P177" i="1"/>
  <c r="BT177" i="1" s="1"/>
  <c r="P175" i="1"/>
  <c r="BT175" i="1"/>
  <c r="AG114" i="1"/>
  <c r="CK114" i="1" s="1"/>
  <c r="AG73" i="1"/>
  <c r="CK73" i="1" s="1"/>
  <c r="AG159" i="1"/>
  <c r="CK159" i="1" s="1"/>
  <c r="BR159" i="1"/>
  <c r="P159" i="1"/>
  <c r="BT159" i="1"/>
  <c r="BR145" i="1"/>
  <c r="P145" i="1"/>
  <c r="BT145" i="1" s="1"/>
  <c r="AG145" i="1"/>
  <c r="CK145" i="1" s="1"/>
  <c r="BR108" i="1"/>
  <c r="P49" i="1"/>
  <c r="BT49" i="1" s="1"/>
  <c r="P110" i="1"/>
  <c r="BT110" i="1"/>
  <c r="P31" i="1"/>
  <c r="BT31" i="1" s="1"/>
  <c r="BR44" i="1"/>
  <c r="BR129" i="1"/>
  <c r="AG129" i="1"/>
  <c r="CK129" i="1" s="1"/>
  <c r="AG124" i="1"/>
  <c r="CK124" i="1" s="1"/>
  <c r="P124" i="1"/>
  <c r="BT124" i="1" s="1"/>
  <c r="BR124" i="1"/>
  <c r="P118" i="1"/>
  <c r="BT118" i="1"/>
  <c r="AG118" i="1"/>
  <c r="CK118" i="1" s="1"/>
  <c r="AG160" i="1"/>
  <c r="CK160" i="1" s="1"/>
  <c r="P160" i="1"/>
  <c r="BT160" i="1" s="1"/>
  <c r="BR160" i="1"/>
  <c r="BR38" i="1"/>
  <c r="BR115" i="1"/>
  <c r="AG115" i="1"/>
  <c r="CK115" i="1" s="1"/>
  <c r="AG26" i="1"/>
  <c r="CK26" i="1" s="1"/>
  <c r="BR26" i="1"/>
  <c r="AG61" i="1"/>
  <c r="CK61" i="1" s="1"/>
  <c r="BR43" i="1"/>
  <c r="AG25" i="1"/>
  <c r="CK25" i="1" s="1"/>
  <c r="AG154" i="1"/>
  <c r="CK154" i="1" s="1"/>
  <c r="P140" i="1"/>
  <c r="BT140" i="1" s="1"/>
  <c r="BR140" i="1"/>
  <c r="AG140" i="1"/>
  <c r="CK140" i="1" s="1"/>
  <c r="BR73" i="1"/>
  <c r="BR31" i="1"/>
  <c r="AG77" i="1"/>
  <c r="CK77" i="1"/>
  <c r="P115" i="1"/>
  <c r="BT115" i="1" s="1"/>
  <c r="P75" i="1"/>
  <c r="BT75" i="1" s="1"/>
  <c r="AG49" i="1"/>
  <c r="CK49" i="1" s="1"/>
  <c r="BR55" i="1"/>
  <c r="BR32" i="1"/>
  <c r="P92" i="1"/>
  <c r="BT92" i="1" s="1"/>
  <c r="BR15" i="1"/>
  <c r="P15" i="1"/>
  <c r="BT15" i="1" s="1"/>
  <c r="AG128" i="1"/>
  <c r="CK128" i="1" s="1"/>
  <c r="AG48" i="1"/>
  <c r="CK48" i="1" s="1"/>
  <c r="BR48" i="1"/>
  <c r="P48" i="1"/>
  <c r="BT48" i="1" s="1"/>
  <c r="AG173" i="1"/>
  <c r="CK173" i="1" s="1"/>
  <c r="P173" i="1"/>
  <c r="BT173" i="1" s="1"/>
  <c r="BR173" i="1"/>
  <c r="P99" i="1"/>
  <c r="BT99" i="1" s="1"/>
  <c r="AG99" i="1"/>
  <c r="CK99" i="1" s="1"/>
  <c r="BR57" i="1"/>
  <c r="P71" i="1"/>
  <c r="BT71" i="1"/>
  <c r="AG89" i="1"/>
  <c r="CK89" i="1"/>
  <c r="AG34" i="1"/>
  <c r="CK34" i="1" s="1"/>
  <c r="P136" i="1"/>
  <c r="BT136" i="1" s="1"/>
  <c r="BR136" i="1"/>
  <c r="BR194" i="1"/>
  <c r="P206" i="1"/>
  <c r="BT206" i="1" s="1"/>
  <c r="AG209" i="1"/>
  <c r="CK209" i="1" s="1"/>
  <c r="P214" i="1"/>
  <c r="BT214" i="1" s="1"/>
  <c r="BR205" i="1"/>
  <c r="P193" i="1"/>
  <c r="BT193" i="1" s="1"/>
  <c r="AG123" i="1"/>
  <c r="CK123" i="1" s="1"/>
  <c r="P144" i="1"/>
  <c r="BT144" i="1"/>
  <c r="BR144" i="1"/>
  <c r="AG133" i="1"/>
  <c r="CK133" i="1"/>
  <c r="BR133" i="1"/>
  <c r="AG187" i="1"/>
  <c r="CK187" i="1" s="1"/>
  <c r="P187" i="1"/>
  <c r="BT187" i="1" s="1"/>
  <c r="BR187" i="1"/>
  <c r="BR123" i="1"/>
  <c r="AG143" i="1"/>
  <c r="CK143" i="1" s="1"/>
  <c r="P143" i="1"/>
  <c r="BT143" i="1" s="1"/>
  <c r="BR53" i="1"/>
  <c r="AG53" i="1"/>
  <c r="CK53" i="1" s="1"/>
  <c r="P24" i="1"/>
  <c r="BT24" i="1" s="1"/>
  <c r="BR82" i="1"/>
  <c r="P82" i="1"/>
  <c r="BT82" i="1" s="1"/>
  <c r="AG82" i="1"/>
  <c r="CK82" i="1" s="1"/>
  <c r="BR149" i="1"/>
  <c r="BR148" i="1"/>
  <c r="P148" i="1"/>
  <c r="BT148" i="1" s="1"/>
  <c r="AG148" i="1"/>
  <c r="CK148" i="1" s="1"/>
  <c r="AG141" i="1"/>
  <c r="CK141" i="1"/>
  <c r="P141" i="1"/>
  <c r="BT141" i="1" s="1"/>
  <c r="BR141" i="1"/>
  <c r="P120" i="1"/>
  <c r="BT120" i="1"/>
  <c r="AG120" i="1"/>
  <c r="CK120" i="1" s="1"/>
  <c r="BR120" i="1"/>
  <c r="BR105" i="1"/>
  <c r="P105" i="1"/>
  <c r="BT105" i="1"/>
  <c r="AG33" i="1"/>
  <c r="CK33" i="1" s="1"/>
  <c r="BR33" i="1"/>
  <c r="P33" i="1"/>
  <c r="BT33" i="1" s="1"/>
  <c r="AG35" i="1"/>
  <c r="CK35" i="1" s="1"/>
  <c r="AG153" i="1"/>
  <c r="CK153" i="1" s="1"/>
  <c r="P153" i="1"/>
  <c r="BT153" i="1" s="1"/>
  <c r="BR153" i="1"/>
  <c r="BR119" i="1"/>
  <c r="P119" i="1"/>
  <c r="BT119" i="1" s="1"/>
  <c r="BR103" i="1"/>
  <c r="AG103" i="1"/>
  <c r="CK103" i="1" s="1"/>
  <c r="P107" i="1"/>
  <c r="BT107" i="1" s="1"/>
  <c r="BR23" i="1"/>
  <c r="P50" i="1"/>
  <c r="BT50" i="1" s="1"/>
  <c r="BR50" i="1"/>
  <c r="BR107" i="1"/>
  <c r="P79" i="1"/>
  <c r="BT79" i="1" s="1"/>
  <c r="AG79" i="1"/>
  <c r="CK79" i="1" s="1"/>
  <c r="BR79" i="1"/>
  <c r="P59" i="1"/>
  <c r="BT59" i="1" s="1"/>
  <c r="BR59" i="1"/>
  <c r="P189" i="1"/>
  <c r="BT189" i="1" s="1"/>
  <c r="BR189" i="1"/>
  <c r="AG189" i="1"/>
  <c r="CK189" i="1" s="1"/>
  <c r="P93" i="1"/>
  <c r="BT93" i="1" s="1"/>
  <c r="AG93" i="1"/>
  <c r="CK93" i="1" s="1"/>
  <c r="AG64" i="1"/>
  <c r="CK64" i="1"/>
  <c r="BR64" i="1"/>
  <c r="P64" i="1"/>
  <c r="BT64" i="1"/>
  <c r="P68" i="1"/>
  <c r="BT68" i="1" s="1"/>
  <c r="BR98" i="1"/>
  <c r="AG98" i="1"/>
  <c r="CK98" i="1"/>
  <c r="P100" i="1"/>
  <c r="BT100" i="1" s="1"/>
  <c r="P70" i="1"/>
  <c r="BT70" i="1" s="1"/>
  <c r="P212" i="1"/>
  <c r="BT212" i="1" s="1"/>
  <c r="BR212" i="1"/>
  <c r="P139" i="1"/>
  <c r="BT139" i="1"/>
  <c r="AG139" i="1"/>
  <c r="CK139" i="1" s="1"/>
  <c r="BR52" i="1"/>
  <c r="P52" i="1"/>
  <c r="BT52" i="1" s="1"/>
  <c r="AG42" i="1"/>
  <c r="CK42" i="1" s="1"/>
  <c r="P42" i="1"/>
  <c r="BT42" i="1" s="1"/>
  <c r="BR42" i="1"/>
  <c r="AG213" i="1"/>
  <c r="CK213" i="1" s="1"/>
  <c r="BR213" i="1"/>
  <c r="AG210" i="1"/>
  <c r="CK210" i="1"/>
  <c r="P210" i="1"/>
  <c r="BT210" i="1" s="1"/>
  <c r="BR210" i="1"/>
  <c r="P185" i="1"/>
  <c r="BT185" i="1" s="1"/>
  <c r="BR185" i="1"/>
  <c r="AG185" i="1"/>
  <c r="CK185" i="1" s="1"/>
  <c r="AG16" i="1"/>
  <c r="CK16" i="1" s="1"/>
  <c r="BR86" i="1"/>
  <c r="P86" i="1"/>
  <c r="BT86" i="1" s="1"/>
  <c r="P61" i="1"/>
  <c r="BT61" i="1" s="1"/>
  <c r="P188" i="1"/>
  <c r="BT188" i="1" s="1"/>
  <c r="AG188" i="1"/>
  <c r="CK188" i="1" s="1"/>
  <c r="BR188" i="1"/>
  <c r="P169" i="1"/>
  <c r="BT169" i="1" s="1"/>
  <c r="BR169" i="1"/>
  <c r="AG169" i="1"/>
  <c r="CK169" i="1" s="1"/>
  <c r="AG203" i="1"/>
  <c r="CK203" i="1" s="1"/>
  <c r="P203" i="1"/>
  <c r="BT203" i="1" s="1"/>
  <c r="AG207" i="1"/>
  <c r="CK207" i="1" s="1"/>
  <c r="P207" i="1"/>
  <c r="BT207" i="1" s="1"/>
  <c r="BR207" i="1"/>
  <c r="AG198" i="1"/>
  <c r="CK198" i="1" s="1"/>
  <c r="P198" i="1"/>
  <c r="BT198" i="1" s="1"/>
  <c r="BR198" i="1"/>
  <c r="P194" i="1"/>
  <c r="BT194" i="1" s="1"/>
  <c r="BR191" i="1"/>
  <c r="AG171" i="1"/>
  <c r="CK171" i="1" s="1"/>
  <c r="P171" i="1"/>
  <c r="BT171" i="1" s="1"/>
  <c r="BR171" i="1"/>
  <c r="P197" i="1"/>
  <c r="BT197" i="1" s="1"/>
  <c r="BR197" i="1"/>
  <c r="AG205" i="1"/>
  <c r="CK205" i="1" s="1"/>
  <c r="AG165" i="1"/>
  <c r="CK165" i="1" s="1"/>
  <c r="BR165" i="1"/>
  <c r="P184" i="1"/>
  <c r="BT184" i="1" s="1"/>
  <c r="BR184" i="1"/>
  <c r="AG184" i="1"/>
  <c r="CK184" i="1" s="1"/>
  <c r="AG166" i="1"/>
  <c r="CK166" i="1" s="1"/>
  <c r="P166" i="1"/>
  <c r="BT166" i="1" s="1"/>
  <c r="BR166" i="1"/>
  <c r="AG195" i="1"/>
  <c r="CK195" i="1" s="1"/>
  <c r="P200" i="1"/>
  <c r="BT200" i="1" s="1"/>
  <c r="BR200" i="1"/>
  <c r="AG200" i="1"/>
  <c r="CK200" i="1"/>
  <c r="AG190" i="1"/>
  <c r="CK190" i="1"/>
  <c r="P190" i="1"/>
  <c r="BT190" i="1" s="1"/>
  <c r="BR190" i="1"/>
  <c r="P213" i="1"/>
  <c r="BT213" i="1" s="1"/>
  <c r="AG199" i="1"/>
  <c r="CK199" i="1" s="1"/>
  <c r="P199" i="1"/>
  <c r="BT199" i="1" s="1"/>
  <c r="BR199" i="1"/>
  <c r="BR195" i="1"/>
  <c r="P204" i="1"/>
  <c r="BT204" i="1" s="1"/>
  <c r="BR204" i="1"/>
  <c r="AG182" i="1"/>
  <c r="CK182" i="1"/>
  <c r="P182" i="1"/>
  <c r="BT182" i="1" s="1"/>
  <c r="BR182" i="1"/>
  <c r="AG211" i="1"/>
  <c r="CK211" i="1" s="1"/>
  <c r="P196" i="1"/>
  <c r="BT196" i="1" s="1"/>
  <c r="BR196" i="1"/>
  <c r="AG178" i="1"/>
  <c r="CK178" i="1" s="1"/>
  <c r="P178" i="1"/>
  <c r="BT178" i="1" s="1"/>
  <c r="BR178" i="1"/>
  <c r="BR168" i="1"/>
  <c r="BR211" i="1"/>
  <c r="P202" i="1"/>
  <c r="BT202" i="1" s="1"/>
  <c r="P183" i="1"/>
  <c r="BT183" i="1"/>
  <c r="BR183" i="1"/>
  <c r="P180" i="1"/>
  <c r="BT180" i="1" s="1"/>
  <c r="BR180" i="1"/>
  <c r="AG179" i="1"/>
  <c r="CK179" i="1" s="1"/>
  <c r="P179" i="1"/>
  <c r="BT179" i="1" s="1"/>
  <c r="BR179" i="1"/>
  <c r="AG170" i="1"/>
  <c r="CK170" i="1" s="1"/>
  <c r="P170" i="1"/>
  <c r="BT170" i="1"/>
  <c r="BR170" i="1"/>
  <c r="P208" i="1"/>
  <c r="BT208" i="1" s="1"/>
  <c r="BR208" i="1"/>
  <c r="P192" i="1"/>
  <c r="BT192" i="1"/>
  <c r="BR192" i="1"/>
  <c r="P176" i="1"/>
  <c r="BT176" i="1" s="1"/>
  <c r="BR176" i="1"/>
  <c r="AG174" i="1"/>
  <c r="CK174" i="1" s="1"/>
  <c r="P174" i="1"/>
  <c r="BT174" i="1"/>
  <c r="BR174" i="1"/>
  <c r="P164" i="1"/>
  <c r="BT164" i="1" s="1"/>
  <c r="BR164" i="1"/>
  <c r="AG186" i="1"/>
  <c r="CK186" i="1" s="1"/>
  <c r="P186" i="1"/>
  <c r="BT186" i="1"/>
  <c r="BR186" i="1"/>
  <c r="P172" i="1"/>
  <c r="BT172" i="1" s="1"/>
  <c r="BR172" i="1"/>
  <c r="AG18" i="1"/>
  <c r="CK18" i="1" s="1"/>
  <c r="P66" i="1"/>
  <c r="BT66" i="1"/>
  <c r="P150" i="1"/>
  <c r="BT150" i="1" s="1"/>
  <c r="P116" i="1"/>
  <c r="BT116" i="1" s="1"/>
  <c r="P142" i="1"/>
  <c r="BT142" i="1"/>
  <c r="AG130" i="1"/>
  <c r="CK130" i="1"/>
  <c r="P138" i="1"/>
  <c r="BT138" i="1" s="1"/>
  <c r="AG122" i="1"/>
  <c r="CK122" i="1" s="1"/>
  <c r="P168" i="1"/>
  <c r="BT168" i="1" s="1"/>
  <c r="P91" i="1"/>
  <c r="BT91" i="1" s="1"/>
  <c r="AG87" i="1"/>
  <c r="CK87" i="1" s="1"/>
  <c r="AG146" i="1"/>
  <c r="CK146" i="1" s="1"/>
  <c r="BR74" i="1"/>
  <c r="BR66" i="1"/>
  <c r="BR91" i="1"/>
  <c r="AG102" i="1"/>
  <c r="CK102" i="1" s="1"/>
  <c r="AG62" i="1"/>
  <c r="CK62" i="1" s="1"/>
  <c r="P146" i="1"/>
  <c r="BT146" i="1" s="1"/>
  <c r="BR154" i="1"/>
  <c r="AG150" i="1"/>
  <c r="CK150" i="1" s="1"/>
  <c r="AG157" i="1"/>
  <c r="CK157" i="1" s="1"/>
  <c r="AG51" i="1"/>
  <c r="CK51" i="1" s="1"/>
  <c r="BR122" i="1"/>
  <c r="AG106" i="1"/>
  <c r="CK106" i="1" s="1"/>
  <c r="P17" i="1"/>
  <c r="BT17" i="1" s="1"/>
  <c r="AG17" i="1"/>
  <c r="CK17" i="1" s="1"/>
  <c r="P112" i="1"/>
  <c r="BT112" i="1" s="1"/>
  <c r="AG112" i="1"/>
  <c r="CK112" i="1" s="1"/>
  <c r="P74" i="1"/>
  <c r="BT74" i="1" s="1"/>
  <c r="AG70" i="1"/>
  <c r="CK70" i="1"/>
  <c r="BR102" i="1"/>
  <c r="BR34" i="1"/>
  <c r="AG43" i="1"/>
  <c r="CK43" i="1" s="1"/>
  <c r="P134" i="1"/>
  <c r="BT134" i="1" s="1"/>
  <c r="BR116" i="1"/>
  <c r="BR112" i="1"/>
  <c r="BR51" i="1"/>
  <c r="P16" i="1"/>
  <c r="BT16" i="1" s="1"/>
  <c r="BR16" i="1"/>
  <c r="BR58" i="1"/>
  <c r="P95" i="1"/>
  <c r="BT95" i="1" s="1"/>
  <c r="BT58" i="1"/>
  <c r="P162" i="1"/>
  <c r="BT162" i="1" s="1"/>
  <c r="AG55" i="1"/>
  <c r="CK55" i="1" s="1"/>
  <c r="AG214" i="1"/>
  <c r="CK214" i="1" s="1"/>
  <c r="BR202" i="1"/>
  <c r="P201" i="1"/>
  <c r="BT201" i="1" s="1"/>
  <c r="BR201" i="1"/>
  <c r="BR88" i="1"/>
  <c r="P88" i="1"/>
  <c r="BT88" i="1" s="1"/>
  <c r="AG67" i="1"/>
  <c r="CK67" i="1" s="1"/>
  <c r="AG56" i="1"/>
  <c r="CK56" i="1" s="1"/>
  <c r="P56" i="1"/>
  <c r="BT56" i="1" s="1"/>
  <c r="AG109" i="1"/>
  <c r="CK109" i="1" s="1"/>
  <c r="BR109" i="1"/>
  <c r="P109" i="1"/>
  <c r="BT109" i="1" s="1"/>
  <c r="BR125" i="1"/>
  <c r="P125" i="1"/>
  <c r="BT125" i="1"/>
  <c r="P128" i="1"/>
  <c r="BT128" i="1" s="1"/>
  <c r="BR128" i="1"/>
  <c r="AH165" i="1"/>
  <c r="CL165" i="1" s="1"/>
  <c r="AH166" i="1"/>
  <c r="CL166" i="1" s="1"/>
  <c r="AH168" i="1"/>
  <c r="CL168" i="1" s="1"/>
  <c r="AH170" i="1"/>
  <c r="CL170" i="1" s="1"/>
  <c r="AH167" i="1"/>
  <c r="CL167" i="1" s="1"/>
  <c r="AH172" i="1"/>
  <c r="CL172" i="1" s="1"/>
  <c r="AH171" i="1"/>
  <c r="CL171" i="1"/>
  <c r="AH164" i="1"/>
  <c r="CL164" i="1" s="1"/>
  <c r="AH173" i="1"/>
  <c r="CL173" i="1" s="1"/>
  <c r="AH178" i="1"/>
  <c r="CL178" i="1"/>
  <c r="AH179" i="1"/>
  <c r="CL179" i="1"/>
  <c r="AH184" i="1"/>
  <c r="CL184" i="1" s="1"/>
  <c r="AH175" i="1"/>
  <c r="CL175" i="1" s="1"/>
  <c r="AH180" i="1"/>
  <c r="CL180" i="1" s="1"/>
  <c r="AH182" i="1"/>
  <c r="CL182" i="1"/>
  <c r="AH183" i="1"/>
  <c r="CL183" i="1" s="1"/>
  <c r="AH169" i="1"/>
  <c r="CL169" i="1" s="1"/>
  <c r="AH177" i="1"/>
  <c r="CL177" i="1" s="1"/>
  <c r="AH186" i="1"/>
  <c r="CL186" i="1"/>
  <c r="AH174" i="1"/>
  <c r="CL174" i="1" s="1"/>
  <c r="AH187" i="1"/>
  <c r="CL187" i="1" s="1"/>
  <c r="AH188" i="1"/>
  <c r="CL188" i="1" s="1"/>
  <c r="AH190" i="1"/>
  <c r="CL190" i="1" s="1"/>
  <c r="AH194" i="1"/>
  <c r="CL194" i="1" s="1"/>
  <c r="AH181" i="1"/>
  <c r="CL181" i="1" s="1"/>
  <c r="AH191" i="1"/>
  <c r="CL191" i="1"/>
  <c r="AH192" i="1"/>
  <c r="CL192" i="1"/>
  <c r="AH189" i="1"/>
  <c r="CL189" i="1" s="1"/>
  <c r="AH197" i="1"/>
  <c r="CL197" i="1" s="1"/>
  <c r="AH202" i="1"/>
  <c r="CL202" i="1" s="1"/>
  <c r="AH203" i="1"/>
  <c r="CL203" i="1"/>
  <c r="AH207" i="1"/>
  <c r="CL207" i="1" s="1"/>
  <c r="AH208" i="1"/>
  <c r="CL208" i="1" s="1"/>
  <c r="AH209" i="1"/>
  <c r="CL209" i="1" s="1"/>
  <c r="AH212" i="1"/>
  <c r="CL212" i="1"/>
  <c r="AH201" i="1"/>
  <c r="CL201" i="1" s="1"/>
  <c r="AH205" i="1"/>
  <c r="CL205" i="1" s="1"/>
  <c r="AH206" i="1"/>
  <c r="CL206" i="1"/>
  <c r="AH213" i="1"/>
  <c r="CL213" i="1" s="1"/>
  <c r="AH214" i="1"/>
  <c r="CL214" i="1" s="1"/>
  <c r="AH176" i="1"/>
  <c r="CL176" i="1" s="1"/>
  <c r="AH185" i="1"/>
  <c r="CL185" i="1"/>
  <c r="AH193" i="1"/>
  <c r="CL193" i="1" s="1"/>
  <c r="AH199" i="1"/>
  <c r="CL199" i="1" s="1"/>
  <c r="AH200" i="1"/>
  <c r="CL200" i="1" s="1"/>
  <c r="AH198" i="1"/>
  <c r="CL198" i="1" s="1"/>
  <c r="AH195" i="1"/>
  <c r="CL195" i="1" s="1"/>
  <c r="AH196" i="1"/>
  <c r="CL196" i="1" s="1"/>
  <c r="AK164" i="1"/>
  <c r="CO164" i="1" s="1"/>
  <c r="AK174" i="1"/>
  <c r="CO174" i="1" s="1"/>
  <c r="AK170" i="1"/>
  <c r="CO170" i="1" s="1"/>
  <c r="AK171" i="1"/>
  <c r="CO171" i="1" s="1"/>
  <c r="AK173" i="1"/>
  <c r="CO173" i="1" s="1"/>
  <c r="AK167" i="1"/>
  <c r="CO167" i="1" s="1"/>
  <c r="AK169" i="1"/>
  <c r="CO169" i="1" s="1"/>
  <c r="AK176" i="1"/>
  <c r="CO176" i="1" s="1"/>
  <c r="AK181" i="1"/>
  <c r="CO181" i="1" s="1"/>
  <c r="AK166" i="1"/>
  <c r="CO166" i="1" s="1"/>
  <c r="AK168" i="1"/>
  <c r="CO168" i="1"/>
  <c r="AK178" i="1"/>
  <c r="CO178" i="1" s="1"/>
  <c r="AK179" i="1"/>
  <c r="CO179" i="1" s="1"/>
  <c r="AK172" i="1"/>
  <c r="CO172" i="1" s="1"/>
  <c r="AK180" i="1"/>
  <c r="CO180" i="1" s="1"/>
  <c r="AK184" i="1"/>
  <c r="CO184" i="1" s="1"/>
  <c r="AK189" i="1"/>
  <c r="CO189" i="1" s="1"/>
  <c r="AK191" i="1"/>
  <c r="CO191" i="1" s="1"/>
  <c r="AK192" i="1"/>
  <c r="CO192" i="1" s="1"/>
  <c r="AK165" i="1"/>
  <c r="CO165" i="1" s="1"/>
  <c r="AK175" i="1"/>
  <c r="CO175" i="1" s="1"/>
  <c r="AK183" i="1"/>
  <c r="CO183" i="1"/>
  <c r="AK185" i="1"/>
  <c r="CO185" i="1" s="1"/>
  <c r="AK186" i="1"/>
  <c r="CO186" i="1" s="1"/>
  <c r="AK195" i="1"/>
  <c r="CO195" i="1" s="1"/>
  <c r="AK196" i="1"/>
  <c r="CO196" i="1"/>
  <c r="AK182" i="1"/>
  <c r="CO182" i="1" s="1"/>
  <c r="AK193" i="1"/>
  <c r="CO193" i="1" s="1"/>
  <c r="AK194" i="1"/>
  <c r="CO194" i="1" s="1"/>
  <c r="AK197" i="1"/>
  <c r="CO197" i="1" s="1"/>
  <c r="AK201" i="1"/>
  <c r="CO201" i="1"/>
  <c r="AK211" i="1"/>
  <c r="CO211" i="1" s="1"/>
  <c r="AK190" i="1"/>
  <c r="CO190" i="1" s="1"/>
  <c r="AK198" i="1"/>
  <c r="CO198" i="1" s="1"/>
  <c r="AK200" i="1"/>
  <c r="CO200" i="1" s="1"/>
  <c r="AK203" i="1"/>
  <c r="CO203" i="1" s="1"/>
  <c r="AK204" i="1"/>
  <c r="CO204" i="1" s="1"/>
  <c r="AK207" i="1"/>
  <c r="CO207" i="1"/>
  <c r="AK177" i="1"/>
  <c r="CO177" i="1" s="1"/>
  <c r="AK187" i="1"/>
  <c r="CO187" i="1" s="1"/>
  <c r="AK188" i="1"/>
  <c r="CO188" i="1" s="1"/>
  <c r="AK202" i="1"/>
  <c r="CO202" i="1" s="1"/>
  <c r="AK209" i="1"/>
  <c r="CO209" i="1"/>
  <c r="AK206" i="1"/>
  <c r="CO206" i="1" s="1"/>
  <c r="AK214" i="1"/>
  <c r="CO214" i="1" s="1"/>
  <c r="AN165" i="1"/>
  <c r="CR165" i="1" s="1"/>
  <c r="AN166" i="1"/>
  <c r="CR166" i="1" s="1"/>
  <c r="AN167" i="1"/>
  <c r="CR167" i="1" s="1"/>
  <c r="AN169" i="1"/>
  <c r="CR169" i="1" s="1"/>
  <c r="AN172" i="1"/>
  <c r="CR172" i="1" s="1"/>
  <c r="AN168" i="1"/>
  <c r="CR168" i="1" s="1"/>
  <c r="AN171" i="1"/>
  <c r="CR171" i="1" s="1"/>
  <c r="AN178" i="1"/>
  <c r="CR178" i="1" s="1"/>
  <c r="AN179" i="1"/>
  <c r="CR179" i="1" s="1"/>
  <c r="AN174" i="1"/>
  <c r="CR174" i="1" s="1"/>
  <c r="AN175" i="1"/>
  <c r="CR175" i="1" s="1"/>
  <c r="AN177" i="1"/>
  <c r="CR177" i="1" s="1"/>
  <c r="AN180" i="1"/>
  <c r="CR180" i="1"/>
  <c r="AN182" i="1"/>
  <c r="CR182" i="1" s="1"/>
  <c r="AN183" i="1"/>
  <c r="CR183" i="1" s="1"/>
  <c r="AN173" i="1"/>
  <c r="CR173" i="1" s="1"/>
  <c r="AN184" i="1"/>
  <c r="CR184" i="1" s="1"/>
  <c r="AN193" i="1"/>
  <c r="CR193" i="1" s="1"/>
  <c r="AN197" i="1"/>
  <c r="CR197" i="1" s="1"/>
  <c r="AN181" i="1"/>
  <c r="CR181" i="1" s="1"/>
  <c r="AN187" i="1"/>
  <c r="CR187" i="1" s="1"/>
  <c r="AN188" i="1"/>
  <c r="CR188" i="1" s="1"/>
  <c r="AN190" i="1"/>
  <c r="CR190" i="1" s="1"/>
  <c r="AN194" i="1"/>
  <c r="CR194" i="1" s="1"/>
  <c r="AN176" i="1"/>
  <c r="CR176" i="1"/>
  <c r="AN189" i="1"/>
  <c r="CR189" i="1" s="1"/>
  <c r="AN191" i="1"/>
  <c r="CR191" i="1" s="1"/>
  <c r="AN192" i="1"/>
  <c r="CR192" i="1" s="1"/>
  <c r="AN202" i="1"/>
  <c r="CR202" i="1" s="1"/>
  <c r="AN206" i="1"/>
  <c r="CR206" i="1"/>
  <c r="AN208" i="1"/>
  <c r="CR208" i="1" s="1"/>
  <c r="AN209" i="1"/>
  <c r="CR209" i="1" s="1"/>
  <c r="AN212" i="1"/>
  <c r="CR212" i="1" s="1"/>
  <c r="AN185" i="1"/>
  <c r="CR185" i="1"/>
  <c r="AN199" i="1"/>
  <c r="CR199" i="1" s="1"/>
  <c r="AN205" i="1"/>
  <c r="CR205" i="1" s="1"/>
  <c r="AN207" i="1"/>
  <c r="CR207" i="1" s="1"/>
  <c r="AN210" i="1"/>
  <c r="CR210" i="1" s="1"/>
  <c r="AN213" i="1"/>
  <c r="CR213" i="1" s="1"/>
  <c r="AN170" i="1"/>
  <c r="CR170" i="1" s="1"/>
  <c r="AN186" i="1"/>
  <c r="CR186" i="1"/>
  <c r="AN196" i="1"/>
  <c r="CR196" i="1" s="1"/>
  <c r="AN204" i="1"/>
  <c r="CR204" i="1" s="1"/>
  <c r="AN201" i="1"/>
  <c r="CR201" i="1" s="1"/>
  <c r="AN203" i="1"/>
  <c r="CR203" i="1" s="1"/>
  <c r="AN211" i="1"/>
  <c r="CR211" i="1"/>
  <c r="AN119" i="1"/>
  <c r="CR119" i="1" s="1"/>
  <c r="AN125" i="1"/>
  <c r="CR125" i="1" s="1"/>
  <c r="AN144" i="1"/>
  <c r="CR144" i="1" s="1"/>
  <c r="AN161" i="1"/>
  <c r="CR161" i="1"/>
  <c r="AN163" i="1"/>
  <c r="CR163" i="1" s="1"/>
  <c r="AP166" i="1"/>
  <c r="CT166" i="1" s="1"/>
  <c r="AP167" i="1"/>
  <c r="CT167" i="1" s="1"/>
  <c r="AP169" i="1"/>
  <c r="CT169" i="1" s="1"/>
  <c r="AP172" i="1"/>
  <c r="CT172" i="1" s="1"/>
  <c r="AP165" i="1"/>
  <c r="CT165" i="1" s="1"/>
  <c r="AP168" i="1"/>
  <c r="CT168" i="1" s="1"/>
  <c r="AP171" i="1"/>
  <c r="CT171" i="1" s="1"/>
  <c r="AP164" i="1"/>
  <c r="CT164" i="1" s="1"/>
  <c r="AP170" i="1"/>
  <c r="CT170" i="1" s="1"/>
  <c r="AP173" i="1"/>
  <c r="CT173" i="1" s="1"/>
  <c r="AP179" i="1"/>
  <c r="CT179" i="1" s="1"/>
  <c r="AP174" i="1"/>
  <c r="CT174" i="1" s="1"/>
  <c r="AP175" i="1"/>
  <c r="CT175" i="1" s="1"/>
  <c r="AP177" i="1"/>
  <c r="CT177" i="1"/>
  <c r="AP180" i="1"/>
  <c r="CT180" i="1"/>
  <c r="AP182" i="1"/>
  <c r="CT182" i="1" s="1"/>
  <c r="AP183" i="1"/>
  <c r="CT183" i="1" s="1"/>
  <c r="AP188" i="1"/>
  <c r="CT188" i="1"/>
  <c r="AP193" i="1"/>
  <c r="CT193" i="1" s="1"/>
  <c r="AP197" i="1"/>
  <c r="CT197" i="1" s="1"/>
  <c r="AP187" i="1"/>
  <c r="CT187" i="1" s="1"/>
  <c r="AP190" i="1"/>
  <c r="CT190" i="1" s="1"/>
  <c r="AP194" i="1"/>
  <c r="CT194" i="1"/>
  <c r="AP178" i="1"/>
  <c r="CT178" i="1"/>
  <c r="AP181" i="1"/>
  <c r="CT181" i="1" s="1"/>
  <c r="AP184" i="1"/>
  <c r="CT184" i="1" s="1"/>
  <c r="AP189" i="1"/>
  <c r="CT189" i="1"/>
  <c r="AP191" i="1"/>
  <c r="CT191" i="1" s="1"/>
  <c r="AP192" i="1"/>
  <c r="CT192" i="1" s="1"/>
  <c r="AP206" i="1"/>
  <c r="CT206" i="1" s="1"/>
  <c r="AP208" i="1"/>
  <c r="CT208" i="1" s="1"/>
  <c r="AP209" i="1"/>
  <c r="CT209" i="1"/>
  <c r="AP212" i="1"/>
  <c r="CT212" i="1" s="1"/>
  <c r="AP199" i="1"/>
  <c r="CT199" i="1" s="1"/>
  <c r="AP205" i="1"/>
  <c r="CT205" i="1" s="1"/>
  <c r="AP207" i="1"/>
  <c r="CT207" i="1"/>
  <c r="AP210" i="1"/>
  <c r="CT210" i="1" s="1"/>
  <c r="AP213" i="1"/>
  <c r="CT213" i="1"/>
  <c r="AP185" i="1"/>
  <c r="CT185" i="1" s="1"/>
  <c r="AP176" i="1"/>
  <c r="CT176" i="1" s="1"/>
  <c r="AP195" i="1"/>
  <c r="CT195" i="1" s="1"/>
  <c r="AP200" i="1"/>
  <c r="CT200" i="1" s="1"/>
  <c r="AP196" i="1"/>
  <c r="CT196" i="1" s="1"/>
  <c r="AP198" i="1"/>
  <c r="CT198" i="1" s="1"/>
  <c r="AP202" i="1"/>
  <c r="CT202" i="1" s="1"/>
  <c r="AP204" i="1"/>
  <c r="CT204" i="1" s="1"/>
  <c r="AP87" i="1"/>
  <c r="CT87" i="1"/>
  <c r="AP186" i="1"/>
  <c r="CT186" i="1" s="1"/>
  <c r="AI214" i="1"/>
  <c r="CM214" i="1" s="1"/>
  <c r="AK208" i="1"/>
  <c r="CO208" i="1"/>
  <c r="AH204" i="1"/>
  <c r="CL204" i="1" s="1"/>
  <c r="AI202" i="1"/>
  <c r="CM202" i="1" s="1"/>
  <c r="AP201" i="1"/>
  <c r="CT201" i="1" s="1"/>
  <c r="AN200" i="1"/>
  <c r="CR200" i="1" s="1"/>
  <c r="AN198" i="1"/>
  <c r="CR198" i="1" s="1"/>
  <c r="AJ116" i="1"/>
  <c r="CN116" i="1"/>
  <c r="AN147" i="1"/>
  <c r="CR147" i="1" s="1"/>
  <c r="AN111" i="1"/>
  <c r="CR111" i="1"/>
  <c r="AN58" i="1"/>
  <c r="CR58" i="1"/>
  <c r="AN51" i="1"/>
  <c r="CR51" i="1" s="1"/>
  <c r="AP214" i="1"/>
  <c r="CT214" i="1" s="1"/>
  <c r="AK213" i="1"/>
  <c r="CO213" i="1" s="1"/>
  <c r="AP203" i="1"/>
  <c r="CT203" i="1" s="1"/>
  <c r="AN195" i="1"/>
  <c r="CR195" i="1" s="1"/>
  <c r="AI164" i="1"/>
  <c r="CM164" i="1" s="1"/>
  <c r="AI174" i="1"/>
  <c r="CM174" i="1" s="1"/>
  <c r="AI171" i="1"/>
  <c r="CM171" i="1"/>
  <c r="AI173" i="1"/>
  <c r="CM173" i="1"/>
  <c r="AI167" i="1"/>
  <c r="CM167" i="1" s="1"/>
  <c r="AI169" i="1"/>
  <c r="CM169" i="1" s="1"/>
  <c r="AI177" i="1"/>
  <c r="CM177" i="1" s="1"/>
  <c r="AI166" i="1"/>
  <c r="CM166" i="1" s="1"/>
  <c r="AI168" i="1"/>
  <c r="CM168" i="1" s="1"/>
  <c r="AI170" i="1"/>
  <c r="CM170" i="1" s="1"/>
  <c r="AI172" i="1"/>
  <c r="CM172" i="1" s="1"/>
  <c r="AI176" i="1"/>
  <c r="CM176" i="1"/>
  <c r="AI181" i="1"/>
  <c r="CM181" i="1" s="1"/>
  <c r="AI165" i="1"/>
  <c r="CM165" i="1"/>
  <c r="AI178" i="1"/>
  <c r="CM178" i="1" s="1"/>
  <c r="AI179" i="1"/>
  <c r="CM179" i="1" s="1"/>
  <c r="AI175" i="1"/>
  <c r="CM175" i="1" s="1"/>
  <c r="AI183" i="1"/>
  <c r="CM183" i="1"/>
  <c r="AI189" i="1"/>
  <c r="CM189" i="1" s="1"/>
  <c r="AI191" i="1"/>
  <c r="CM191" i="1" s="1"/>
  <c r="AI192" i="1"/>
  <c r="CM192" i="1" s="1"/>
  <c r="AI193" i="1"/>
  <c r="CM193" i="1" s="1"/>
  <c r="AI182" i="1"/>
  <c r="CM182" i="1"/>
  <c r="AI184" i="1"/>
  <c r="CM184" i="1" s="1"/>
  <c r="AI185" i="1"/>
  <c r="CM185" i="1" s="1"/>
  <c r="AI195" i="1"/>
  <c r="CM195" i="1" s="1"/>
  <c r="AI196" i="1"/>
  <c r="CM196" i="1" s="1"/>
  <c r="AI186" i="1"/>
  <c r="CM186" i="1" s="1"/>
  <c r="AI190" i="1"/>
  <c r="CM190" i="1" s="1"/>
  <c r="AI210" i="1"/>
  <c r="CM210" i="1" s="1"/>
  <c r="AI211" i="1"/>
  <c r="CM211" i="1" s="1"/>
  <c r="AI187" i="1"/>
  <c r="CM187" i="1"/>
  <c r="AI188" i="1"/>
  <c r="CM188" i="1" s="1"/>
  <c r="AI197" i="1"/>
  <c r="CM197" i="1" s="1"/>
  <c r="AI198" i="1"/>
  <c r="CM198" i="1" s="1"/>
  <c r="AI199" i="1"/>
  <c r="CM199" i="1" s="1"/>
  <c r="AI200" i="1"/>
  <c r="CM200" i="1" s="1"/>
  <c r="AI204" i="1"/>
  <c r="CM204" i="1"/>
  <c r="AI203" i="1"/>
  <c r="CM203" i="1" s="1"/>
  <c r="AI208" i="1"/>
  <c r="CM208" i="1" s="1"/>
  <c r="AI180" i="1"/>
  <c r="CM180" i="1" s="1"/>
  <c r="AI194" i="1"/>
  <c r="CM194" i="1" s="1"/>
  <c r="AI201" i="1"/>
  <c r="CM201" i="1" s="1"/>
  <c r="AI205" i="1"/>
  <c r="CM205" i="1" s="1"/>
  <c r="AI212" i="1"/>
  <c r="CM212" i="1" s="1"/>
  <c r="AI213" i="1"/>
  <c r="CM213" i="1" s="1"/>
  <c r="AJ165" i="1"/>
  <c r="CN165" i="1" s="1"/>
  <c r="AJ166" i="1"/>
  <c r="CN166" i="1"/>
  <c r="AJ168" i="1"/>
  <c r="CN168" i="1"/>
  <c r="AJ170" i="1"/>
  <c r="CN170" i="1" s="1"/>
  <c r="AJ167" i="1"/>
  <c r="CN167" i="1" s="1"/>
  <c r="AJ169" i="1"/>
  <c r="CN169" i="1" s="1"/>
  <c r="AJ172" i="1"/>
  <c r="CN172" i="1" s="1"/>
  <c r="AJ171" i="1"/>
  <c r="CN171" i="1" s="1"/>
  <c r="AJ178" i="1"/>
  <c r="CN178" i="1" s="1"/>
  <c r="AJ179" i="1"/>
  <c r="CN179" i="1" s="1"/>
  <c r="AJ184" i="1"/>
  <c r="CN184" i="1"/>
  <c r="AJ164" i="1"/>
  <c r="CN164" i="1" s="1"/>
  <c r="AJ175" i="1"/>
  <c r="CN175" i="1" s="1"/>
  <c r="AJ177" i="1"/>
  <c r="CN177" i="1" s="1"/>
  <c r="AJ180" i="1"/>
  <c r="CN180" i="1" s="1"/>
  <c r="AJ182" i="1"/>
  <c r="CN182" i="1" s="1"/>
  <c r="AJ183" i="1"/>
  <c r="CN183" i="1" s="1"/>
  <c r="AJ173" i="1"/>
  <c r="CN173" i="1"/>
  <c r="AJ174" i="1"/>
  <c r="CN174" i="1" s="1"/>
  <c r="AJ176" i="1"/>
  <c r="CN176" i="1" s="1"/>
  <c r="AJ197" i="1"/>
  <c r="CN197" i="1" s="1"/>
  <c r="AJ187" i="1"/>
  <c r="CN187" i="1" s="1"/>
  <c r="AJ188" i="1"/>
  <c r="CN188" i="1" s="1"/>
  <c r="AJ190" i="1"/>
  <c r="CN190" i="1" s="1"/>
  <c r="AJ193" i="1"/>
  <c r="CN193" i="1" s="1"/>
  <c r="AJ194" i="1"/>
  <c r="CN194" i="1"/>
  <c r="AJ189" i="1"/>
  <c r="CN189" i="1"/>
  <c r="AJ191" i="1"/>
  <c r="CN191" i="1" s="1"/>
  <c r="AJ192" i="1"/>
  <c r="CN192" i="1" s="1"/>
  <c r="AJ186" i="1"/>
  <c r="CN186" i="1" s="1"/>
  <c r="AJ195" i="1"/>
  <c r="CN195" i="1" s="1"/>
  <c r="AJ202" i="1"/>
  <c r="CN202" i="1" s="1"/>
  <c r="AJ207" i="1"/>
  <c r="CN207" i="1" s="1"/>
  <c r="AJ208" i="1"/>
  <c r="CN208" i="1"/>
  <c r="AJ209" i="1"/>
  <c r="CN209" i="1"/>
  <c r="AJ212" i="1"/>
  <c r="CN212" i="1" s="1"/>
  <c r="AJ205" i="1"/>
  <c r="CN205" i="1" s="1"/>
  <c r="AJ206" i="1"/>
  <c r="CN206" i="1" s="1"/>
  <c r="AJ210" i="1"/>
  <c r="CN210" i="1" s="1"/>
  <c r="AJ213" i="1"/>
  <c r="CN213" i="1" s="1"/>
  <c r="AJ214" i="1"/>
  <c r="CN214" i="1" s="1"/>
  <c r="AJ181" i="1"/>
  <c r="CN181" i="1"/>
  <c r="AJ185" i="1"/>
  <c r="CN185" i="1"/>
  <c r="AJ204" i="1"/>
  <c r="CN204" i="1" s="1"/>
  <c r="AJ199" i="1"/>
  <c r="CN199" i="1" s="1"/>
  <c r="AJ203" i="1"/>
  <c r="CN203" i="1" s="1"/>
  <c r="AJ211" i="1"/>
  <c r="CN211" i="1" s="1"/>
  <c r="AJ110" i="1"/>
  <c r="CN110" i="1" s="1"/>
  <c r="AL165" i="1"/>
  <c r="CP165" i="1" s="1"/>
  <c r="AL166" i="1"/>
  <c r="CP166" i="1"/>
  <c r="AL167" i="1"/>
  <c r="CP167" i="1"/>
  <c r="AL169" i="1"/>
  <c r="CP169" i="1" s="1"/>
  <c r="AL172" i="1"/>
  <c r="CP172" i="1" s="1"/>
  <c r="AL168" i="1"/>
  <c r="CP168" i="1" s="1"/>
  <c r="AL171" i="1"/>
  <c r="CP171" i="1" s="1"/>
  <c r="AL173" i="1"/>
  <c r="CP173" i="1" s="1"/>
  <c r="AL178" i="1"/>
  <c r="CP178" i="1" s="1"/>
  <c r="AL179" i="1"/>
  <c r="CP179" i="1" s="1"/>
  <c r="AL184" i="1"/>
  <c r="CP184" i="1"/>
  <c r="AL174" i="1"/>
  <c r="CP174" i="1" s="1"/>
  <c r="AL175" i="1"/>
  <c r="CP175" i="1" s="1"/>
  <c r="AL177" i="1"/>
  <c r="CP177" i="1" s="1"/>
  <c r="AL180" i="1"/>
  <c r="CP180" i="1" s="1"/>
  <c r="AL182" i="1"/>
  <c r="CP182" i="1" s="1"/>
  <c r="AL183" i="1"/>
  <c r="CP183" i="1" s="1"/>
  <c r="AL164" i="1"/>
  <c r="CP164" i="1"/>
  <c r="AL170" i="1"/>
  <c r="CP170" i="1" s="1"/>
  <c r="AL181" i="1"/>
  <c r="CP181" i="1" s="1"/>
  <c r="AL193" i="1"/>
  <c r="CP193" i="1" s="1"/>
  <c r="AL197" i="1"/>
  <c r="CP197" i="1" s="1"/>
  <c r="AL176" i="1"/>
  <c r="CP176" i="1" s="1"/>
  <c r="AL187" i="1"/>
  <c r="CP187" i="1" s="1"/>
  <c r="AL188" i="1"/>
  <c r="CP188" i="1" s="1"/>
  <c r="AL190" i="1"/>
  <c r="CP190" i="1"/>
  <c r="AL194" i="1"/>
  <c r="CP194" i="1"/>
  <c r="AL189" i="1"/>
  <c r="CP189" i="1" s="1"/>
  <c r="AL191" i="1"/>
  <c r="CP191" i="1" s="1"/>
  <c r="AL192" i="1"/>
  <c r="CP192" i="1" s="1"/>
  <c r="AL185" i="1"/>
  <c r="CP185" i="1" s="1"/>
  <c r="AL196" i="1"/>
  <c r="CP196" i="1" s="1"/>
  <c r="AL202" i="1"/>
  <c r="CP202" i="1" s="1"/>
  <c r="AL206" i="1"/>
  <c r="CP206" i="1"/>
  <c r="AL208" i="1"/>
  <c r="CP208" i="1"/>
  <c r="AL209" i="1"/>
  <c r="CP209" i="1" s="1"/>
  <c r="AL212" i="1"/>
  <c r="CP212" i="1" s="1"/>
  <c r="AL186" i="1"/>
  <c r="CP186" i="1" s="1"/>
  <c r="AL195" i="1"/>
  <c r="CP195" i="1" s="1"/>
  <c r="AL199" i="1"/>
  <c r="CP199" i="1" s="1"/>
  <c r="AL205" i="1"/>
  <c r="CP205" i="1" s="1"/>
  <c r="AL210" i="1"/>
  <c r="CP210" i="1"/>
  <c r="AL213" i="1"/>
  <c r="CP213" i="1"/>
  <c r="AL214" i="1"/>
  <c r="CP214" i="1" s="1"/>
  <c r="AL200" i="1"/>
  <c r="CP200" i="1" s="1"/>
  <c r="AL198" i="1"/>
  <c r="CP198" i="1" s="1"/>
  <c r="AL207" i="1"/>
  <c r="CP207" i="1" s="1"/>
  <c r="AL151" i="1"/>
  <c r="CP151" i="1" s="1"/>
  <c r="AL118" i="1"/>
  <c r="CP118" i="1" s="1"/>
  <c r="AL15" i="1"/>
  <c r="CP15" i="1"/>
  <c r="AO168" i="1"/>
  <c r="CS168" i="1"/>
  <c r="AO176" i="1"/>
  <c r="CS176" i="1" s="1"/>
  <c r="AO192" i="1"/>
  <c r="CS192" i="1" s="1"/>
  <c r="AO188" i="1"/>
  <c r="CS188" i="1" s="1"/>
  <c r="AO207" i="1"/>
  <c r="CS207" i="1" s="1"/>
  <c r="AO197" i="1"/>
  <c r="CS197" i="1" s="1"/>
  <c r="AN153" i="1"/>
  <c r="CR153" i="1" s="1"/>
  <c r="AN214" i="1"/>
  <c r="CR214" i="1" s="1"/>
  <c r="AK212" i="1"/>
  <c r="CO212" i="1"/>
  <c r="AP211" i="1"/>
  <c r="CT211" i="1" s="1"/>
  <c r="AH211" i="1"/>
  <c r="CL211" i="1" s="1"/>
  <c r="AK210" i="1"/>
  <c r="CO210" i="1" s="1"/>
  <c r="AL204" i="1"/>
  <c r="CP204" i="1" s="1"/>
  <c r="AL201" i="1"/>
  <c r="CP201" i="1" s="1"/>
  <c r="AJ200" i="1"/>
  <c r="CN200" i="1" s="1"/>
  <c r="AM179" i="1"/>
  <c r="CQ179" i="1"/>
  <c r="AM186" i="1"/>
  <c r="CQ186" i="1" s="1"/>
  <c r="AM211" i="1"/>
  <c r="CQ211" i="1" s="1"/>
  <c r="AM190" i="1"/>
  <c r="CQ190" i="1" s="1"/>
  <c r="AQ164" i="1"/>
  <c r="CU164" i="1" s="1"/>
  <c r="AQ170" i="1"/>
  <c r="CU170" i="1" s="1"/>
  <c r="AQ173" i="1"/>
  <c r="CU173" i="1" s="1"/>
  <c r="AQ165" i="1"/>
  <c r="CU165" i="1" s="1"/>
  <c r="AQ168" i="1"/>
  <c r="CU168" i="1"/>
  <c r="AQ171" i="1"/>
  <c r="CU171" i="1"/>
  <c r="AQ169" i="1"/>
  <c r="CU169" i="1" s="1"/>
  <c r="AQ184" i="1"/>
  <c r="CU184" i="1" s="1"/>
  <c r="AQ166" i="1"/>
  <c r="CU166" i="1" s="1"/>
  <c r="AQ172" i="1"/>
  <c r="CU172" i="1" s="1"/>
  <c r="AQ176" i="1"/>
  <c r="CU176" i="1" s="1"/>
  <c r="AQ178" i="1"/>
  <c r="CU178" i="1" s="1"/>
  <c r="AQ181" i="1"/>
  <c r="CU181" i="1"/>
  <c r="AQ167" i="1"/>
  <c r="CU167" i="1"/>
  <c r="AQ175" i="1"/>
  <c r="CU175" i="1" s="1"/>
  <c r="AQ179" i="1"/>
  <c r="CU179" i="1" s="1"/>
  <c r="AQ183" i="1"/>
  <c r="CU183" i="1" s="1"/>
  <c r="AQ189" i="1"/>
  <c r="CU189" i="1" s="1"/>
  <c r="AQ191" i="1"/>
  <c r="CU191" i="1" s="1"/>
  <c r="AQ196" i="1"/>
  <c r="CU196" i="1" s="1"/>
  <c r="AQ174" i="1"/>
  <c r="CU174" i="1"/>
  <c r="AQ182" i="1"/>
  <c r="CU182" i="1"/>
  <c r="AQ185" i="1"/>
  <c r="CU185" i="1" s="1"/>
  <c r="AQ186" i="1"/>
  <c r="CU186" i="1" s="1"/>
  <c r="AQ193" i="1"/>
  <c r="CU193" i="1" s="1"/>
  <c r="AQ195" i="1"/>
  <c r="CU195" i="1" s="1"/>
  <c r="AQ177" i="1"/>
  <c r="CU177" i="1" s="1"/>
  <c r="AQ187" i="1"/>
  <c r="CU187" i="1" s="1"/>
  <c r="AQ188" i="1"/>
  <c r="CU188" i="1"/>
  <c r="AQ180" i="1"/>
  <c r="CU180" i="1"/>
  <c r="AQ190" i="1"/>
  <c r="CU190" i="1" s="1"/>
  <c r="AQ201" i="1"/>
  <c r="CU201" i="1" s="1"/>
  <c r="AQ211" i="1"/>
  <c r="CU211" i="1" s="1"/>
  <c r="AQ197" i="1"/>
  <c r="CU197" i="1" s="1"/>
  <c r="AQ198" i="1"/>
  <c r="CU198" i="1" s="1"/>
  <c r="AQ200" i="1"/>
  <c r="CU200" i="1" s="1"/>
  <c r="AQ202" i="1"/>
  <c r="CU202" i="1" s="1"/>
  <c r="AQ203" i="1"/>
  <c r="CU203" i="1"/>
  <c r="AQ208" i="1"/>
  <c r="CU208" i="1" s="1"/>
  <c r="AQ212" i="1"/>
  <c r="CU212" i="1" s="1"/>
  <c r="AQ214" i="1"/>
  <c r="CU214" i="1" s="1"/>
  <c r="AQ192" i="1"/>
  <c r="CU192" i="1" s="1"/>
  <c r="AQ213" i="1"/>
  <c r="CU213" i="1" s="1"/>
  <c r="AQ205" i="1"/>
  <c r="CU205" i="1" s="1"/>
  <c r="T205" i="1"/>
  <c r="BX205" i="1" s="1"/>
  <c r="AM197" i="1"/>
  <c r="CQ197" i="1" s="1"/>
  <c r="T165" i="1"/>
  <c r="BX165" i="1" s="1"/>
  <c r="T166" i="1"/>
  <c r="BX166" i="1" s="1"/>
  <c r="T171" i="1"/>
  <c r="BX171" i="1" s="1"/>
  <c r="T164" i="1"/>
  <c r="BX164" i="1" s="1"/>
  <c r="T167" i="1"/>
  <c r="BX167" i="1" s="1"/>
  <c r="T168" i="1"/>
  <c r="BX168" i="1" s="1"/>
  <c r="T170" i="1"/>
  <c r="BX170" i="1" s="1"/>
  <c r="T172" i="1"/>
  <c r="BX172" i="1" s="1"/>
  <c r="T174" i="1"/>
  <c r="BX174" i="1" s="1"/>
  <c r="T178" i="1"/>
  <c r="BX178" i="1" s="1"/>
  <c r="T180" i="1"/>
  <c r="BX180" i="1" s="1"/>
  <c r="T169" i="1"/>
  <c r="BX169" i="1" s="1"/>
  <c r="T175" i="1"/>
  <c r="BX175" i="1" s="1"/>
  <c r="T179" i="1"/>
  <c r="BX179" i="1" s="1"/>
  <c r="T182" i="1"/>
  <c r="BX182" i="1" s="1"/>
  <c r="T184" i="1"/>
  <c r="BX184" i="1" s="1"/>
  <c r="T177" i="1"/>
  <c r="BX177" i="1" s="1"/>
  <c r="T183" i="1"/>
  <c r="BX183" i="1" s="1"/>
  <c r="T186" i="1"/>
  <c r="BX186" i="1" s="1"/>
  <c r="T193" i="1"/>
  <c r="BX193" i="1" s="1"/>
  <c r="T195" i="1"/>
  <c r="BX195" i="1" s="1"/>
  <c r="T181" i="1"/>
  <c r="BX181" i="1" s="1"/>
  <c r="T187" i="1"/>
  <c r="BX187" i="1" s="1"/>
  <c r="T194" i="1"/>
  <c r="BX194" i="1" s="1"/>
  <c r="T176" i="1"/>
  <c r="BX176" i="1" s="1"/>
  <c r="T188" i="1"/>
  <c r="BX188" i="1" s="1"/>
  <c r="T190" i="1"/>
  <c r="BX190" i="1" s="1"/>
  <c r="T192" i="1"/>
  <c r="BX192" i="1" s="1"/>
  <c r="T198" i="1"/>
  <c r="BX198" i="1" s="1"/>
  <c r="T209" i="1"/>
  <c r="BX209" i="1" s="1"/>
  <c r="T211" i="1"/>
  <c r="BX211" i="1" s="1"/>
  <c r="T214" i="1"/>
  <c r="BX214" i="1" s="1"/>
  <c r="T185" i="1"/>
  <c r="BX185" i="1" s="1"/>
  <c r="T196" i="1"/>
  <c r="BX196" i="1" s="1"/>
  <c r="T197" i="1"/>
  <c r="BX197" i="1" s="1"/>
  <c r="T202" i="1"/>
  <c r="BX202" i="1" s="1"/>
  <c r="T206" i="1"/>
  <c r="BX206" i="1" s="1"/>
  <c r="T208" i="1"/>
  <c r="BX208" i="1" s="1"/>
  <c r="T213" i="1"/>
  <c r="BX213" i="1" s="1"/>
  <c r="T191" i="1"/>
  <c r="BX191" i="1" s="1"/>
  <c r="AQ210" i="1"/>
  <c r="CU210" i="1" s="1"/>
  <c r="T203" i="1"/>
  <c r="BX203" i="1" s="1"/>
  <c r="AQ199" i="1"/>
  <c r="CU199" i="1" s="1"/>
  <c r="AM199" i="1"/>
  <c r="CQ199" i="1"/>
  <c r="AG177" i="1"/>
  <c r="CK177" i="1" s="1"/>
  <c r="BR177" i="1"/>
  <c r="T204" i="1"/>
  <c r="BX204" i="1" s="1"/>
  <c r="P83" i="1"/>
  <c r="BT83" i="1" s="1"/>
  <c r="AI206" i="1"/>
  <c r="CM206" i="1"/>
  <c r="AI207" i="1"/>
  <c r="CM207" i="1"/>
  <c r="AI209" i="1"/>
  <c r="CM209" i="1"/>
  <c r="AI65" i="1"/>
  <c r="CM65" i="1" s="1"/>
  <c r="AL203" i="1"/>
  <c r="CP203" i="1"/>
  <c r="AL158" i="1"/>
  <c r="CP158" i="1"/>
  <c r="AM184" i="1"/>
  <c r="CQ184" i="1"/>
  <c r="AQ204" i="1"/>
  <c r="CU204" i="1" s="1"/>
  <c r="AQ209" i="1"/>
  <c r="CU209" i="1"/>
  <c r="AQ207" i="1"/>
  <c r="CU207" i="1"/>
  <c r="AQ206" i="1"/>
  <c r="CU206" i="1"/>
  <c r="AQ194" i="1"/>
  <c r="CU194" i="1" s="1"/>
  <c r="AK199" i="1"/>
  <c r="CO199" i="1"/>
  <c r="AK205" i="1"/>
  <c r="CO205" i="1"/>
  <c r="AK23" i="1"/>
  <c r="CO23" i="1" s="1"/>
  <c r="AL211" i="1"/>
  <c r="CP211" i="1" s="1"/>
  <c r="AN126" i="1"/>
  <c r="CR126" i="1"/>
  <c r="AJ201" i="1"/>
  <c r="CN201" i="1"/>
  <c r="AJ196" i="1"/>
  <c r="CN196" i="1"/>
  <c r="AN121" i="1"/>
  <c r="CR121" i="1" s="1"/>
  <c r="T207" i="1"/>
  <c r="BX207" i="1" s="1"/>
  <c r="T201" i="1"/>
  <c r="BX201" i="1" s="1"/>
  <c r="T200" i="1"/>
  <c r="BX200" i="1" s="1"/>
  <c r="T199" i="1"/>
  <c r="BX199" i="1" s="1"/>
  <c r="T173" i="1"/>
  <c r="BX173" i="1" s="1"/>
  <c r="T189" i="1"/>
  <c r="BX189" i="1" s="1"/>
  <c r="T212" i="1"/>
  <c r="BX212" i="1" s="1"/>
  <c r="P181" i="1"/>
  <c r="BT181" i="1" s="1"/>
  <c r="BR181" i="1"/>
  <c r="AO175" i="1"/>
  <c r="CS175" i="1" s="1"/>
  <c r="AO157" i="1"/>
  <c r="CS157" i="1" s="1"/>
  <c r="AO202" i="1"/>
  <c r="CS202" i="1" s="1"/>
  <c r="AO211" i="1"/>
  <c r="CS211" i="1"/>
  <c r="AO195" i="1"/>
  <c r="CS195" i="1" s="1"/>
  <c r="AO189" i="1"/>
  <c r="CS189" i="1" s="1"/>
  <c r="AO165" i="1"/>
  <c r="CS165" i="1" s="1"/>
  <c r="AO164" i="1"/>
  <c r="CS164" i="1"/>
  <c r="AO149" i="1"/>
  <c r="CS149" i="1" s="1"/>
  <c r="AO148" i="1"/>
  <c r="CS148" i="1" s="1"/>
  <c r="AO162" i="1"/>
  <c r="CS162" i="1" s="1"/>
  <c r="AO98" i="1"/>
  <c r="CS98" i="1" s="1"/>
  <c r="AO124" i="1"/>
  <c r="CS124" i="1" s="1"/>
  <c r="AO150" i="1"/>
  <c r="CS150" i="1" s="1"/>
  <c r="AO139" i="1"/>
  <c r="CS139" i="1" s="1"/>
  <c r="AO127" i="1"/>
  <c r="CS127" i="1"/>
  <c r="AO25" i="1"/>
  <c r="CS25" i="1" s="1"/>
  <c r="AO104" i="1"/>
  <c r="CS104" i="1" s="1"/>
  <c r="AO18" i="1"/>
  <c r="CS18" i="1" s="1"/>
  <c r="AO109" i="1"/>
  <c r="CS109" i="1"/>
  <c r="AO85" i="1"/>
  <c r="CS85" i="1" s="1"/>
  <c r="AO62" i="1"/>
  <c r="CS62" i="1" s="1"/>
  <c r="AO72" i="1"/>
  <c r="CS72" i="1" s="1"/>
  <c r="AO40" i="1"/>
  <c r="CS40" i="1"/>
  <c r="AO191" i="1"/>
  <c r="CS191" i="1" s="1"/>
  <c r="AO145" i="1"/>
  <c r="CS145" i="1" s="1"/>
  <c r="AO194" i="1"/>
  <c r="CS194" i="1" s="1"/>
  <c r="AO204" i="1"/>
  <c r="CS204" i="1"/>
  <c r="AO186" i="1"/>
  <c r="CS186" i="1" s="1"/>
  <c r="AO182" i="1"/>
  <c r="CS182" i="1" s="1"/>
  <c r="AO184" i="1"/>
  <c r="CS184" i="1" s="1"/>
  <c r="AO16" i="1"/>
  <c r="CS16" i="1"/>
  <c r="AO83" i="1"/>
  <c r="CS83" i="1" s="1"/>
  <c r="AO118" i="1"/>
  <c r="CS118" i="1" s="1"/>
  <c r="AO116" i="1"/>
  <c r="CS116" i="1" s="1"/>
  <c r="AO144" i="1"/>
  <c r="CS144" i="1" s="1"/>
  <c r="AO158" i="1"/>
  <c r="CS158" i="1" s="1"/>
  <c r="AO96" i="1"/>
  <c r="CS96" i="1" s="1"/>
  <c r="AO95" i="1"/>
  <c r="CS95" i="1" s="1"/>
  <c r="AO138" i="1"/>
  <c r="CS138" i="1"/>
  <c r="AO120" i="1"/>
  <c r="CS120" i="1" s="1"/>
  <c r="AO123" i="1"/>
  <c r="CS123" i="1" s="1"/>
  <c r="AO88" i="1"/>
  <c r="CS88" i="1" s="1"/>
  <c r="AO19" i="1"/>
  <c r="CS19" i="1" s="1"/>
  <c r="AO86" i="1"/>
  <c r="CS86" i="1" s="1"/>
  <c r="AO81" i="1"/>
  <c r="CS81" i="1" s="1"/>
  <c r="AO69" i="1"/>
  <c r="CS69" i="1" s="1"/>
  <c r="AO55" i="1"/>
  <c r="CS55" i="1"/>
  <c r="AO68" i="1"/>
  <c r="CS68" i="1" s="1"/>
  <c r="AO36" i="1"/>
  <c r="CS36" i="1" s="1"/>
  <c r="AO208" i="1"/>
  <c r="CS208" i="1" s="1"/>
  <c r="AO67" i="1"/>
  <c r="CS67" i="1"/>
  <c r="AO205" i="1"/>
  <c r="CS205" i="1" s="1"/>
  <c r="AO50" i="1"/>
  <c r="CS50" i="1" s="1"/>
  <c r="AO210" i="1"/>
  <c r="CS210" i="1" s="1"/>
  <c r="AO153" i="1"/>
  <c r="CS153" i="1" s="1"/>
  <c r="AO57" i="1"/>
  <c r="CS57" i="1" s="1"/>
  <c r="AO140" i="1"/>
  <c r="CS140" i="1" s="1"/>
  <c r="AO146" i="1"/>
  <c r="CS146" i="1" s="1"/>
  <c r="AO94" i="1"/>
  <c r="CS94" i="1"/>
  <c r="AO163" i="1"/>
  <c r="CS163" i="1" s="1"/>
  <c r="AO107" i="1"/>
  <c r="CS107" i="1" s="1"/>
  <c r="AO119" i="1"/>
  <c r="CS119" i="1" s="1"/>
  <c r="AO77" i="1"/>
  <c r="CS77" i="1"/>
  <c r="AO133" i="1"/>
  <c r="CS133" i="1" s="1"/>
  <c r="AO41" i="1"/>
  <c r="CS41" i="1" s="1"/>
  <c r="AO78" i="1"/>
  <c r="CS78" i="1" s="1"/>
  <c r="AO105" i="1"/>
  <c r="CS105" i="1"/>
  <c r="AO66" i="1"/>
  <c r="CS66" i="1" s="1"/>
  <c r="AO33" i="1"/>
  <c r="CS33" i="1" s="1"/>
  <c r="AO64" i="1"/>
  <c r="CS64" i="1" s="1"/>
  <c r="AO32" i="1"/>
  <c r="CS32" i="1"/>
  <c r="AO180" i="1"/>
  <c r="CS180" i="1" s="1"/>
  <c r="AO214" i="1"/>
  <c r="CS214" i="1" s="1"/>
  <c r="AO174" i="1"/>
  <c r="CS174" i="1" s="1"/>
  <c r="AO213" i="1"/>
  <c r="CS213" i="1"/>
  <c r="AO51" i="1"/>
  <c r="CS51" i="1" s="1"/>
  <c r="AO203" i="1"/>
  <c r="CS203" i="1" s="1"/>
  <c r="AO187" i="1"/>
  <c r="CS187" i="1" s="1"/>
  <c r="AO177" i="1"/>
  <c r="CS177" i="1" s="1"/>
  <c r="AO179" i="1"/>
  <c r="CS179" i="1" s="1"/>
  <c r="AO169" i="1"/>
  <c r="CS169" i="1" s="1"/>
  <c r="AO212" i="1"/>
  <c r="CS212" i="1" s="1"/>
  <c r="AO42" i="1"/>
  <c r="CS42" i="1"/>
  <c r="AO130" i="1"/>
  <c r="CS130" i="1" s="1"/>
  <c r="AO142" i="1"/>
  <c r="CS142" i="1" s="1"/>
  <c r="AO92" i="1"/>
  <c r="CS92" i="1" s="1"/>
  <c r="AO70" i="1"/>
  <c r="CS70" i="1"/>
  <c r="AO159" i="1"/>
  <c r="CS159" i="1" s="1"/>
  <c r="AO106" i="1"/>
  <c r="CS106" i="1" s="1"/>
  <c r="AO74" i="1"/>
  <c r="CS74" i="1" s="1"/>
  <c r="AO129" i="1"/>
  <c r="CS129" i="1" s="1"/>
  <c r="AO38" i="1"/>
  <c r="CS38" i="1" s="1"/>
  <c r="AO71" i="1"/>
  <c r="CS71" i="1" s="1"/>
  <c r="AO101" i="1"/>
  <c r="CS101" i="1" s="1"/>
  <c r="AO59" i="1"/>
  <c r="CS59" i="1"/>
  <c r="AO30" i="1"/>
  <c r="CS30" i="1" s="1"/>
  <c r="AO60" i="1"/>
  <c r="CS60" i="1" s="1"/>
  <c r="AO28" i="1"/>
  <c r="CS28" i="1" s="1"/>
  <c r="AO167" i="1"/>
  <c r="CS167" i="1" s="1"/>
  <c r="AO185" i="1"/>
  <c r="CS185" i="1" s="1"/>
  <c r="AO199" i="1"/>
  <c r="CS199" i="1" s="1"/>
  <c r="AO45" i="1"/>
  <c r="CS45" i="1" s="1"/>
  <c r="AO200" i="1"/>
  <c r="CS200" i="1"/>
  <c r="AO183" i="1"/>
  <c r="CS183" i="1" s="1"/>
  <c r="AO172" i="1"/>
  <c r="CS172" i="1" s="1"/>
  <c r="AO178" i="1"/>
  <c r="CS178" i="1" s="1"/>
  <c r="AO173" i="1"/>
  <c r="CS173" i="1"/>
  <c r="AO132" i="1"/>
  <c r="CS132" i="1" s="1"/>
  <c r="AO61" i="1"/>
  <c r="CS61" i="1" s="1"/>
  <c r="D21" i="6"/>
  <c r="AO112" i="1"/>
  <c r="CS112" i="1" s="1"/>
  <c r="AO128" i="1"/>
  <c r="CS128" i="1"/>
  <c r="AO91" i="1"/>
  <c r="CS91" i="1" s="1"/>
  <c r="AO54" i="1"/>
  <c r="CS54" i="1"/>
  <c r="AO155" i="1"/>
  <c r="CS155" i="1" s="1"/>
  <c r="AO103" i="1"/>
  <c r="CS103" i="1"/>
  <c r="AO115" i="1"/>
  <c r="CS115" i="1"/>
  <c r="AO108" i="1"/>
  <c r="CS108" i="1"/>
  <c r="AO125" i="1"/>
  <c r="CS125" i="1" s="1"/>
  <c r="AO35" i="1"/>
  <c r="CS35" i="1" s="1"/>
  <c r="AO49" i="1"/>
  <c r="CS49" i="1"/>
  <c r="AO97" i="1"/>
  <c r="CS97" i="1"/>
  <c r="AO37" i="1"/>
  <c r="CS37" i="1" s="1"/>
  <c r="AO23" i="1"/>
  <c r="CS23" i="1"/>
  <c r="AO56" i="1"/>
  <c r="CS56" i="1"/>
  <c r="AO24" i="1"/>
  <c r="CS24" i="1"/>
  <c r="AO206" i="1"/>
  <c r="CS206" i="1" s="1"/>
  <c r="AO170" i="1"/>
  <c r="CS170" i="1"/>
  <c r="AO161" i="1"/>
  <c r="CS161" i="1"/>
  <c r="AO201" i="1"/>
  <c r="CS201" i="1" s="1"/>
  <c r="AO166" i="1"/>
  <c r="CS166" i="1" s="1"/>
  <c r="AO209" i="1"/>
  <c r="CS209" i="1"/>
  <c r="AO198" i="1"/>
  <c r="CS198" i="1"/>
  <c r="AO193" i="1"/>
  <c r="CS193" i="1"/>
  <c r="AO196" i="1"/>
  <c r="CS196" i="1" s="1"/>
  <c r="AO181" i="1"/>
  <c r="CS181" i="1"/>
  <c r="AO171" i="1"/>
  <c r="CS171" i="1" s="1"/>
  <c r="AO160" i="1"/>
  <c r="CS160" i="1" s="1"/>
  <c r="AO82" i="1"/>
  <c r="CS82" i="1" s="1"/>
  <c r="AO114" i="1"/>
  <c r="CS114" i="1"/>
  <c r="AO47" i="1"/>
  <c r="CS47" i="1" s="1"/>
  <c r="AO151" i="1"/>
  <c r="CS151" i="1"/>
  <c r="AO63" i="1"/>
  <c r="CS63" i="1" s="1"/>
  <c r="AO111" i="1"/>
  <c r="CS111" i="1"/>
  <c r="AO90" i="1"/>
  <c r="CS90" i="1" s="1"/>
  <c r="AO121" i="1"/>
  <c r="CS121" i="1"/>
  <c r="AO31" i="1"/>
  <c r="CS31" i="1" s="1"/>
  <c r="AO46" i="1"/>
  <c r="CS46" i="1"/>
  <c r="AO93" i="1"/>
  <c r="CS93" i="1"/>
  <c r="AO34" i="1"/>
  <c r="CS34" i="1"/>
  <c r="AO84" i="1"/>
  <c r="CS84" i="1" s="1"/>
  <c r="AO52" i="1"/>
  <c r="CS52" i="1" s="1"/>
  <c r="AO20" i="1"/>
  <c r="CS20" i="1"/>
  <c r="AO79" i="1"/>
  <c r="CS79" i="1"/>
  <c r="AO190" i="1"/>
  <c r="CS190" i="1" s="1"/>
  <c r="AO43" i="1"/>
  <c r="CS43" i="1" s="1"/>
  <c r="AO141" i="1"/>
  <c r="CS141" i="1"/>
  <c r="AO134" i="1"/>
  <c r="CS134" i="1"/>
  <c r="AO152" i="1"/>
  <c r="CS152" i="1" s="1"/>
  <c r="AO58" i="1"/>
  <c r="CS58" i="1"/>
  <c r="AO100" i="1"/>
  <c r="CS100" i="1"/>
  <c r="AO53" i="1"/>
  <c r="CS53" i="1"/>
  <c r="AO154" i="1"/>
  <c r="CS154" i="1" s="1"/>
  <c r="AO143" i="1"/>
  <c r="CS143" i="1"/>
  <c r="AO131" i="1"/>
  <c r="CS131" i="1"/>
  <c r="AO99" i="1"/>
  <c r="CS99" i="1"/>
  <c r="AO26" i="1"/>
  <c r="CS26" i="1" s="1"/>
  <c r="AO113" i="1"/>
  <c r="CS113" i="1"/>
  <c r="AO21" i="1"/>
  <c r="CS21" i="1"/>
  <c r="AO17" i="1"/>
  <c r="CS17" i="1"/>
  <c r="AO89" i="1"/>
  <c r="CS89" i="1" s="1"/>
  <c r="AO65" i="1"/>
  <c r="CS65" i="1"/>
  <c r="AO76" i="1"/>
  <c r="CS76" i="1"/>
  <c r="AM214" i="1"/>
  <c r="CQ214" i="1"/>
  <c r="AM188" i="1"/>
  <c r="CQ188" i="1" s="1"/>
  <c r="AM182" i="1"/>
  <c r="CQ182" i="1"/>
  <c r="AM195" i="1"/>
  <c r="CQ195" i="1"/>
  <c r="AM166" i="1"/>
  <c r="CQ166" i="1"/>
  <c r="AM165" i="1"/>
  <c r="CQ165" i="1" s="1"/>
  <c r="AM108" i="1"/>
  <c r="CQ108" i="1"/>
  <c r="AM18" i="1"/>
  <c r="CQ18" i="1"/>
  <c r="AM162" i="1"/>
  <c r="CQ162" i="1"/>
  <c r="AM75" i="1"/>
  <c r="CQ75" i="1" s="1"/>
  <c r="AM79" i="1"/>
  <c r="CQ79" i="1"/>
  <c r="AM89" i="1"/>
  <c r="CQ89" i="1"/>
  <c r="AM154" i="1"/>
  <c r="CQ154" i="1" s="1"/>
  <c r="AM92" i="1"/>
  <c r="CQ92" i="1" s="1"/>
  <c r="AM127" i="1"/>
  <c r="CQ127" i="1"/>
  <c r="AM96" i="1"/>
  <c r="CQ96" i="1"/>
  <c r="AM82" i="1"/>
  <c r="CQ82" i="1"/>
  <c r="AM71" i="1"/>
  <c r="CQ71" i="1" s="1"/>
  <c r="AM145" i="1"/>
  <c r="CQ145" i="1"/>
  <c r="AM80" i="1"/>
  <c r="CQ80" i="1" s="1"/>
  <c r="AM136" i="1"/>
  <c r="CQ136" i="1"/>
  <c r="AM51" i="1"/>
  <c r="CQ51" i="1" s="1"/>
  <c r="AM137" i="1"/>
  <c r="CQ137" i="1"/>
  <c r="AM93" i="1"/>
  <c r="CQ93" i="1"/>
  <c r="AM117" i="1"/>
  <c r="CQ117" i="1" s="1"/>
  <c r="AM151" i="1"/>
  <c r="CQ151" i="1" s="1"/>
  <c r="AM130" i="1"/>
  <c r="CQ130" i="1" s="1"/>
  <c r="AM134" i="1"/>
  <c r="CQ134" i="1"/>
  <c r="AM206" i="1"/>
  <c r="CQ206" i="1" s="1"/>
  <c r="AM204" i="1"/>
  <c r="CQ204" i="1" s="1"/>
  <c r="AM201" i="1"/>
  <c r="CQ201" i="1"/>
  <c r="AM185" i="1"/>
  <c r="CQ185" i="1"/>
  <c r="AM178" i="1"/>
  <c r="CQ178" i="1"/>
  <c r="AM169" i="1"/>
  <c r="CQ169" i="1" s="1"/>
  <c r="AM25" i="1"/>
  <c r="CQ25" i="1"/>
  <c r="AM87" i="1"/>
  <c r="CQ87" i="1" s="1"/>
  <c r="AM94" i="1"/>
  <c r="CQ94" i="1"/>
  <c r="AM101" i="1"/>
  <c r="CQ101" i="1" s="1"/>
  <c r="AM24" i="1"/>
  <c r="CQ24" i="1"/>
  <c r="AM128" i="1"/>
  <c r="CQ128" i="1"/>
  <c r="AM59" i="1"/>
  <c r="CQ59" i="1"/>
  <c r="AM65" i="1"/>
  <c r="CQ65" i="1" s="1"/>
  <c r="AM141" i="1"/>
  <c r="CQ141" i="1" s="1"/>
  <c r="AM34" i="1"/>
  <c r="CQ34" i="1"/>
  <c r="D19" i="6"/>
  <c r="AM122" i="1"/>
  <c r="CQ122" i="1" s="1"/>
  <c r="AM63" i="1"/>
  <c r="CQ63" i="1" s="1"/>
  <c r="AM54" i="1"/>
  <c r="CQ54" i="1" s="1"/>
  <c r="AM27" i="1"/>
  <c r="CQ27" i="1" s="1"/>
  <c r="AM133" i="1"/>
  <c r="CQ133" i="1" s="1"/>
  <c r="AM105" i="1"/>
  <c r="CQ105" i="1"/>
  <c r="AM150" i="1"/>
  <c r="CQ150" i="1" s="1"/>
  <c r="AM57" i="1"/>
  <c r="CQ57" i="1" s="1"/>
  <c r="AM36" i="1"/>
  <c r="CQ36" i="1" s="1"/>
  <c r="AM100" i="1"/>
  <c r="CQ100" i="1"/>
  <c r="AH22" i="1"/>
  <c r="CL22" i="1" s="1"/>
  <c r="AN164" i="1"/>
  <c r="CR164" i="1" s="1"/>
  <c r="AM203" i="1"/>
  <c r="CQ203" i="1" s="1"/>
  <c r="AM193" i="1"/>
  <c r="CQ193" i="1"/>
  <c r="AM180" i="1"/>
  <c r="CQ180" i="1" s="1"/>
  <c r="AM181" i="1"/>
  <c r="CQ181" i="1" s="1"/>
  <c r="AM173" i="1"/>
  <c r="CQ173" i="1" s="1"/>
  <c r="AM40" i="1"/>
  <c r="CQ40" i="1"/>
  <c r="AM81" i="1"/>
  <c r="CQ81" i="1" s="1"/>
  <c r="AM98" i="1"/>
  <c r="CQ98" i="1" s="1"/>
  <c r="AM26" i="1"/>
  <c r="CQ26" i="1" s="1"/>
  <c r="AM33" i="1"/>
  <c r="CQ33" i="1"/>
  <c r="AM21" i="1"/>
  <c r="CQ21" i="1" s="1"/>
  <c r="AM160" i="1"/>
  <c r="CQ160" i="1" s="1"/>
  <c r="AM50" i="1"/>
  <c r="CQ50" i="1" s="1"/>
  <c r="AM39" i="1"/>
  <c r="CQ39" i="1" s="1"/>
  <c r="AM104" i="1"/>
  <c r="CQ104" i="1" s="1"/>
  <c r="AM156" i="1"/>
  <c r="CQ156" i="1" s="1"/>
  <c r="AM55" i="1"/>
  <c r="CQ55" i="1" s="1"/>
  <c r="AM95" i="1"/>
  <c r="CQ95" i="1"/>
  <c r="AM143" i="1"/>
  <c r="CQ143" i="1" s="1"/>
  <c r="AM202" i="1"/>
  <c r="CQ202" i="1" s="1"/>
  <c r="AM192" i="1"/>
  <c r="CQ192" i="1" s="1"/>
  <c r="AM161" i="1"/>
  <c r="CQ161" i="1"/>
  <c r="AM126" i="1"/>
  <c r="CQ126" i="1" s="1"/>
  <c r="AM121" i="1"/>
  <c r="CQ121" i="1" s="1"/>
  <c r="AM138" i="1"/>
  <c r="CQ138" i="1" s="1"/>
  <c r="AM114" i="1"/>
  <c r="CQ114" i="1"/>
  <c r="AM132" i="1"/>
  <c r="CQ132" i="1" s="1"/>
  <c r="AM49" i="1"/>
  <c r="CQ49" i="1" s="1"/>
  <c r="AM88" i="1"/>
  <c r="CQ88" i="1" s="1"/>
  <c r="AM66" i="1"/>
  <c r="CQ66" i="1" s="1"/>
  <c r="AM78" i="1"/>
  <c r="CQ78" i="1" s="1"/>
  <c r="AM64" i="1"/>
  <c r="CQ64" i="1" s="1"/>
  <c r="AM23" i="1"/>
  <c r="CQ23" i="1" s="1"/>
  <c r="AM123" i="1"/>
  <c r="CQ123" i="1" s="1"/>
  <c r="AM69" i="1"/>
  <c r="CQ69" i="1" s="1"/>
  <c r="AM62" i="1"/>
  <c r="CQ62" i="1" s="1"/>
  <c r="AM48" i="1"/>
  <c r="CQ48" i="1" s="1"/>
  <c r="AM200" i="1"/>
  <c r="CQ200" i="1"/>
  <c r="AM129" i="1"/>
  <c r="CQ129" i="1" s="1"/>
  <c r="AM208" i="1"/>
  <c r="CQ208" i="1" s="1"/>
  <c r="AM198" i="1"/>
  <c r="CQ198" i="1" s="1"/>
  <c r="AM175" i="1"/>
  <c r="CQ175" i="1"/>
  <c r="AM191" i="1"/>
  <c r="CQ191" i="1" s="1"/>
  <c r="AM176" i="1"/>
  <c r="CQ176" i="1" s="1"/>
  <c r="AM168" i="1"/>
  <c r="CQ168" i="1" s="1"/>
  <c r="AM152" i="1"/>
  <c r="CQ152" i="1"/>
  <c r="AM103" i="1"/>
  <c r="CQ103" i="1" s="1"/>
  <c r="AM115" i="1"/>
  <c r="CQ115" i="1" s="1"/>
  <c r="AM102" i="1"/>
  <c r="CQ102" i="1" s="1"/>
  <c r="AM163" i="1"/>
  <c r="CQ163" i="1"/>
  <c r="AM38" i="1"/>
  <c r="CQ38" i="1" s="1"/>
  <c r="AM159" i="1"/>
  <c r="CQ159" i="1" s="1"/>
  <c r="AM77" i="1"/>
  <c r="CQ77" i="1" s="1"/>
  <c r="AM61" i="1"/>
  <c r="CQ61" i="1"/>
  <c r="AM116" i="1"/>
  <c r="CQ116" i="1" s="1"/>
  <c r="AM131" i="1"/>
  <c r="CQ131" i="1" s="1"/>
  <c r="AM74" i="1"/>
  <c r="CQ74" i="1" s="1"/>
  <c r="AM148" i="1"/>
  <c r="CQ148" i="1" s="1"/>
  <c r="AM90" i="1"/>
  <c r="CQ90" i="1" s="1"/>
  <c r="AM91" i="1"/>
  <c r="CQ91" i="1" s="1"/>
  <c r="AM19" i="1"/>
  <c r="CQ19" i="1" s="1"/>
  <c r="AM76" i="1"/>
  <c r="CQ76" i="1"/>
  <c r="AM158" i="1"/>
  <c r="CQ158" i="1" s="1"/>
  <c r="AM83" i="1"/>
  <c r="CQ83" i="1" s="1"/>
  <c r="AM183" i="1"/>
  <c r="CQ183" i="1" s="1"/>
  <c r="AM171" i="1"/>
  <c r="CQ171" i="1"/>
  <c r="AM207" i="1"/>
  <c r="CQ207" i="1" s="1"/>
  <c r="AM174" i="1"/>
  <c r="CQ174" i="1" s="1"/>
  <c r="AM212" i="1"/>
  <c r="CQ212" i="1" s="1"/>
  <c r="AM196" i="1"/>
  <c r="CQ196" i="1"/>
  <c r="AM189" i="1"/>
  <c r="CQ189" i="1" s="1"/>
  <c r="AM172" i="1"/>
  <c r="CQ172" i="1" s="1"/>
  <c r="AM170" i="1"/>
  <c r="CQ170" i="1" s="1"/>
  <c r="AM107" i="1"/>
  <c r="CQ107" i="1"/>
  <c r="AM109" i="1"/>
  <c r="CQ109" i="1" s="1"/>
  <c r="AM125" i="1"/>
  <c r="CQ125" i="1" s="1"/>
  <c r="AM119" i="1"/>
  <c r="CQ119" i="1" s="1"/>
  <c r="AM73" i="1"/>
  <c r="CQ73" i="1" s="1"/>
  <c r="AM84" i="1"/>
  <c r="CQ84" i="1" s="1"/>
  <c r="AM29" i="1"/>
  <c r="CQ29" i="1" s="1"/>
  <c r="AM106" i="1"/>
  <c r="CQ106" i="1" s="1"/>
  <c r="AM44" i="1"/>
  <c r="CQ44" i="1"/>
  <c r="AM32" i="1"/>
  <c r="CQ32" i="1" s="1"/>
  <c r="AM46" i="1"/>
  <c r="CQ46" i="1" s="1"/>
  <c r="AM37" i="1"/>
  <c r="CQ37" i="1" s="1"/>
  <c r="AM16" i="1"/>
  <c r="CQ16" i="1"/>
  <c r="AM118" i="1"/>
  <c r="CQ118" i="1" s="1"/>
  <c r="AM70" i="1"/>
  <c r="CQ70" i="1" s="1"/>
  <c r="AM135" i="1"/>
  <c r="CQ135" i="1" s="1"/>
  <c r="AM157" i="1"/>
  <c r="CQ157" i="1"/>
  <c r="AM146" i="1"/>
  <c r="CQ146" i="1" s="1"/>
  <c r="AM205" i="1"/>
  <c r="CQ205" i="1" s="1"/>
  <c r="AM209" i="1"/>
  <c r="CQ209" i="1" s="1"/>
  <c r="AM187" i="1"/>
  <c r="CQ187" i="1"/>
  <c r="AM210" i="1"/>
  <c r="CQ210" i="1" s="1"/>
  <c r="AM213" i="1"/>
  <c r="CQ213" i="1" s="1"/>
  <c r="AM194" i="1"/>
  <c r="CQ194" i="1" s="1"/>
  <c r="AM177" i="1"/>
  <c r="CQ177" i="1"/>
  <c r="AM167" i="1"/>
  <c r="CQ167" i="1" s="1"/>
  <c r="AM164" i="1"/>
  <c r="CQ164" i="1" s="1"/>
  <c r="AM47" i="1"/>
  <c r="CQ47" i="1" s="1"/>
  <c r="AM139" i="1"/>
  <c r="CQ139" i="1" s="1"/>
  <c r="AM99" i="1"/>
  <c r="CQ99" i="1" s="1"/>
  <c r="AM149" i="1"/>
  <c r="CQ149" i="1" s="1"/>
  <c r="AM72" i="1"/>
  <c r="CQ72" i="1" s="1"/>
  <c r="AM45" i="1"/>
  <c r="CQ45" i="1"/>
  <c r="AM22" i="1"/>
  <c r="CQ22" i="1" s="1"/>
  <c r="AM153" i="1"/>
  <c r="CQ153" i="1" s="1"/>
  <c r="AM67" i="1"/>
  <c r="CQ67" i="1" s="1"/>
  <c r="AM56" i="1"/>
  <c r="CQ56" i="1"/>
  <c r="AM31" i="1"/>
  <c r="CQ31" i="1" s="1"/>
  <c r="AM58" i="1"/>
  <c r="CQ58" i="1" s="1"/>
  <c r="AM111" i="1"/>
  <c r="CQ111" i="1" s="1"/>
  <c r="AM60" i="1"/>
  <c r="CQ60" i="1"/>
  <c r="AM35" i="1"/>
  <c r="CQ35" i="1" s="1"/>
  <c r="AM144" i="1"/>
  <c r="CQ144" i="1" s="1"/>
  <c r="AM52" i="1"/>
  <c r="CQ52" i="1" s="1"/>
  <c r="AM155" i="1"/>
  <c r="CQ155" i="1"/>
  <c r="AM28" i="1"/>
  <c r="CQ28" i="1" s="1"/>
  <c r="AM53" i="1"/>
  <c r="CQ53" i="1" s="1"/>
  <c r="AM97" i="1"/>
  <c r="CQ97" i="1" s="1"/>
  <c r="AN118" i="1"/>
  <c r="CR118" i="1"/>
  <c r="BR30" i="1" l="1"/>
  <c r="AG30" i="1"/>
  <c r="CK30" i="1" s="1"/>
  <c r="AG126" i="1"/>
  <c r="CK126" i="1" s="1"/>
  <c r="BR126" i="1"/>
  <c r="P126" i="1"/>
  <c r="BT126" i="1" s="1"/>
  <c r="AG40" i="1"/>
  <c r="CK40" i="1" s="1"/>
  <c r="P40" i="1"/>
  <c r="BT40" i="1" s="1"/>
  <c r="BR29" i="1"/>
  <c r="AG29" i="1"/>
  <c r="CK29" i="1" s="1"/>
  <c r="P29" i="1"/>
  <c r="BT29" i="1" s="1"/>
  <c r="AG19" i="1"/>
  <c r="CK19" i="1" s="1"/>
  <c r="BR19" i="1"/>
  <c r="P114" i="1"/>
  <c r="BT114" i="1" s="1"/>
  <c r="BR114" i="1"/>
  <c r="BR39" i="1"/>
  <c r="AG39" i="1"/>
  <c r="CK39" i="1" s="1"/>
  <c r="AG28" i="1"/>
  <c r="CK28" i="1" s="1"/>
  <c r="BR28" i="1"/>
  <c r="P28" i="1"/>
  <c r="BT28" i="1" s="1"/>
  <c r="AG38" i="1"/>
  <c r="CK38" i="1" s="1"/>
  <c r="P38" i="1"/>
  <c r="BT38" i="1" s="1"/>
  <c r="P27" i="1"/>
  <c r="BT27" i="1" s="1"/>
  <c r="AG27" i="1"/>
  <c r="CK27" i="1" s="1"/>
  <c r="BR27" i="1"/>
  <c r="BR47" i="1"/>
  <c r="P47" i="1"/>
  <c r="BT47" i="1" s="1"/>
  <c r="P37" i="1"/>
  <c r="BT37" i="1" s="1"/>
  <c r="BR37" i="1"/>
  <c r="AG37" i="1"/>
  <c r="CK37" i="1" s="1"/>
  <c r="AG134" i="1"/>
  <c r="CK134" i="1" s="1"/>
  <c r="BR134" i="1"/>
  <c r="BR46" i="1"/>
  <c r="P54" i="1"/>
  <c r="BT54" i="1" s="1"/>
  <c r="BR54" i="1"/>
  <c r="AG54" i="1"/>
  <c r="CK54" i="1" s="1"/>
  <c r="P30" i="1"/>
  <c r="BT30" i="1" s="1"/>
  <c r="AG162" i="1"/>
  <c r="CK162" i="1" s="1"/>
  <c r="BR162" i="1"/>
  <c r="AG152" i="1"/>
  <c r="CK152" i="1" s="1"/>
  <c r="P152" i="1"/>
  <c r="BT152" i="1" s="1"/>
  <c r="AG63" i="1"/>
  <c r="CK63" i="1" s="1"/>
  <c r="BR63" i="1"/>
  <c r="P63" i="1"/>
  <c r="BT63" i="1" s="1"/>
  <c r="AG151" i="1"/>
  <c r="CK151" i="1" s="1"/>
  <c r="BR151" i="1"/>
  <c r="P72" i="1"/>
  <c r="BT72" i="1" s="1"/>
  <c r="AG72" i="1"/>
  <c r="CK72" i="1" s="1"/>
  <c r="P62" i="1"/>
  <c r="BT62" i="1" s="1"/>
  <c r="BR62" i="1"/>
  <c r="P161" i="1"/>
  <c r="BT161" i="1" s="1"/>
  <c r="BR161" i="1"/>
  <c r="BR81" i="1"/>
  <c r="P81" i="1"/>
  <c r="BT81" i="1" s="1"/>
  <c r="P117" i="1"/>
  <c r="BT117" i="1" s="1"/>
  <c r="BR117" i="1"/>
  <c r="AG117" i="1"/>
  <c r="CK117" i="1" s="1"/>
  <c r="BR80" i="1"/>
  <c r="AG80" i="1"/>
  <c r="CK80" i="1" s="1"/>
  <c r="P19" i="1"/>
  <c r="BT19" i="1" s="1"/>
  <c r="AG131" i="1"/>
  <c r="CK131" i="1" s="1"/>
  <c r="BR131" i="1"/>
  <c r="BR96" i="1"/>
  <c r="P96" i="1"/>
  <c r="BT96" i="1" s="1"/>
  <c r="AG96" i="1"/>
  <c r="CK96" i="1" s="1"/>
  <c r="P25" i="1"/>
  <c r="BT25" i="1" s="1"/>
  <c r="BR25" i="1"/>
  <c r="BR121" i="1"/>
  <c r="AG121" i="1"/>
  <c r="CK121" i="1" s="1"/>
  <c r="AG60" i="1"/>
  <c r="CK60" i="1" s="1"/>
  <c r="BR60" i="1"/>
  <c r="BR138" i="1"/>
  <c r="P155" i="1"/>
  <c r="BT155" i="1" s="1"/>
  <c r="BR155" i="1"/>
  <c r="AG155" i="1"/>
  <c r="CK155" i="1" s="1"/>
  <c r="BR147" i="1"/>
  <c r="P147" i="1"/>
  <c r="BT147" i="1" s="1"/>
  <c r="BR68" i="1"/>
  <c r="AG68" i="1"/>
  <c r="CK68" i="1" s="1"/>
  <c r="AG58" i="1"/>
  <c r="CK58" i="1" s="1"/>
  <c r="P85" i="1"/>
  <c r="BT85" i="1" s="1"/>
  <c r="BR85" i="1"/>
  <c r="BR67" i="1"/>
  <c r="BR22" i="1"/>
  <c r="AG22" i="1"/>
  <c r="CK22" i="1" s="1"/>
  <c r="BR84" i="1"/>
  <c r="P84" i="1"/>
  <c r="BT84" i="1" s="1"/>
  <c r="BR75" i="1"/>
  <c r="AG75" i="1"/>
  <c r="CK75" i="1" s="1"/>
  <c r="P57" i="1"/>
  <c r="BT57" i="1" s="1"/>
  <c r="AG57" i="1"/>
  <c r="CK57" i="1" s="1"/>
  <c r="BR21" i="1"/>
  <c r="AG163" i="1"/>
  <c r="CK163" i="1" s="1"/>
  <c r="P163" i="1"/>
  <c r="BT163" i="1" s="1"/>
  <c r="BR100" i="1"/>
  <c r="AG100" i="1"/>
  <c r="CK100" i="1" s="1"/>
  <c r="BR175" i="1"/>
  <c r="BR209" i="1"/>
  <c r="BR87" i="1"/>
  <c r="BR1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m_hasegawa</author>
    <author>SAGAWAHUMONY</author>
    <author>Owner</author>
  </authors>
  <commentList>
    <comment ref="C28" authorId="0" shapeId="0" xr:uid="{00000000-0006-0000-0100-000001000000}">
      <text>
        <r>
          <rPr>
            <b/>
            <sz val="12"/>
            <color indexed="81"/>
            <rFont val="ＭＳ Ｐゴシック"/>
            <family val="3"/>
            <charset val="128"/>
          </rPr>
          <t>7/21以降のお届け希望の場合のみご指定いただけます。</t>
        </r>
        <r>
          <rPr>
            <sz val="12"/>
            <color indexed="81"/>
            <rFont val="ＭＳ Ｐゴシック"/>
            <family val="3"/>
            <charset val="128"/>
          </rPr>
          <t xml:space="preserve">
</t>
        </r>
      </text>
    </comment>
    <comment ref="D28" authorId="1" shapeId="0" xr:uid="{00000000-0006-0000-0100-000002000000}">
      <text>
        <r>
          <rPr>
            <b/>
            <sz val="12"/>
            <color indexed="81"/>
            <rFont val="MS P ゴシック"/>
            <family val="3"/>
            <charset val="128"/>
          </rPr>
          <t>7/21以降のお届け希望の場合のみご指定いただけます。</t>
        </r>
        <r>
          <rPr>
            <b/>
            <sz val="9"/>
            <color indexed="81"/>
            <rFont val="MS P ゴシック"/>
            <family val="3"/>
            <charset val="128"/>
          </rPr>
          <t xml:space="preserve">
</t>
        </r>
      </text>
    </comment>
    <comment ref="B41" authorId="2" shapeId="0" xr:uid="{00000000-0006-0000-0100-000003000000}">
      <text>
        <r>
          <rPr>
            <b/>
            <sz val="9"/>
            <color indexed="81"/>
            <rFont val="ＭＳ Ｐゴシック"/>
            <family val="3"/>
            <charset val="128"/>
          </rPr>
          <t xml:space="preserve">「２」を選択した場合は次の項目で台紙、文例、差出名も入力してください。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katagiri</author>
  </authors>
  <commentList>
    <comment ref="A214" authorId="0" shapeId="0" xr:uid="{00000000-0006-0000-0300-000001000000}">
      <text>
        <r>
          <rPr>
            <b/>
            <sz val="9"/>
            <color indexed="81"/>
            <rFont val="ＭＳ Ｐゴシック"/>
            <family val="3"/>
            <charset val="128"/>
          </rPr>
          <t>200件以上のお申し込みは
セルをコピーしてご利用下さい。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 xml:space="preserve"> </author>
    <author>ms　ｈｏｍｅ</author>
    <author>Owner</author>
    <author>katagiri</author>
  </authors>
  <commentList>
    <comment ref="F13" authorId="0" shapeId="0" xr:uid="{00000000-0006-0000-0400-000001000000}">
      <text>
        <r>
          <rPr>
            <b/>
            <sz val="9"/>
            <color indexed="53"/>
            <rFont val="ＭＳ Ｐゴシック"/>
            <family val="3"/>
            <charset val="128"/>
          </rPr>
          <t>ハイフン無し半角数字</t>
        </r>
      </text>
    </comment>
    <comment ref="H13" authorId="0" shapeId="0" xr:uid="{00000000-0006-0000-0400-000002000000}">
      <text>
        <r>
          <rPr>
            <b/>
            <sz val="9"/>
            <color indexed="53"/>
            <rFont val="ＭＳ Ｐゴシック"/>
            <family val="3"/>
            <charset val="128"/>
          </rPr>
          <t>【市区名】を押していただくと当社HP</t>
        </r>
        <r>
          <rPr>
            <b/>
            <sz val="9"/>
            <color indexed="81"/>
            <rFont val="ＭＳ Ｐゴシック"/>
            <family val="3"/>
            <charset val="128"/>
          </rPr>
          <t>【お届け日時確認】</t>
        </r>
        <r>
          <rPr>
            <b/>
            <sz val="9"/>
            <color indexed="53"/>
            <rFont val="ＭＳ Ｐゴシック"/>
            <family val="3"/>
            <charset val="128"/>
          </rPr>
          <t>へジャンプします。</t>
        </r>
        <r>
          <rPr>
            <b/>
            <sz val="9"/>
            <color indexed="81"/>
            <rFont val="ＭＳ Ｐゴシック"/>
            <family val="3"/>
            <charset val="128"/>
          </rPr>
          <t>【お届け日時確認】</t>
        </r>
        <r>
          <rPr>
            <b/>
            <sz val="9"/>
            <color indexed="53"/>
            <rFont val="ＭＳ Ｐゴシック"/>
            <family val="3"/>
            <charset val="128"/>
          </rPr>
          <t>を参照の上、「市区名」「町名」の区切りを合わせて下さい。</t>
        </r>
      </text>
    </comment>
    <comment ref="J13" authorId="0" shapeId="0" xr:uid="{00000000-0006-0000-0400-000003000000}">
      <text>
        <r>
          <rPr>
            <b/>
            <sz val="9"/>
            <color indexed="53"/>
            <rFont val="ＭＳ Ｐゴシック"/>
            <family val="3"/>
            <charset val="128"/>
          </rPr>
          <t xml:space="preserve">【以下住所】
入力必須項目です。番地無しの場合は
（以下番地無）と入力下さい。
</t>
        </r>
        <r>
          <rPr>
            <b/>
            <sz val="9"/>
            <color indexed="81"/>
            <rFont val="ＭＳ Ｐゴシック"/>
            <family val="3"/>
            <charset val="128"/>
          </rPr>
          <t>※議員会館の場合は部屋番号を入力下さい。</t>
        </r>
        <r>
          <rPr>
            <b/>
            <sz val="9"/>
            <color indexed="53"/>
            <rFont val="ＭＳ Ｐゴシック"/>
            <family val="3"/>
            <charset val="128"/>
          </rPr>
          <t xml:space="preserve">
</t>
        </r>
      </text>
    </comment>
    <comment ref="M13" authorId="0" shapeId="0" xr:uid="{00000000-0006-0000-0400-000004000000}">
      <text>
        <r>
          <rPr>
            <b/>
            <sz val="9"/>
            <color indexed="53"/>
            <rFont val="ＭＳ Ｐゴシック"/>
            <family val="3"/>
            <charset val="128"/>
          </rPr>
          <t xml:space="preserve">【お受取人名【お届け伝票宛名】】
お届け伝票に記載される宛名です。
</t>
        </r>
        <r>
          <rPr>
            <b/>
            <sz val="9"/>
            <color indexed="81"/>
            <rFont val="ＭＳ Ｐゴシック"/>
            <family val="3"/>
            <charset val="128"/>
          </rPr>
          <t>※連名の場合や「役職名」「お名前」などが1行目に入りきらない場合、お届け伝票宛名２をご利用ください。</t>
        </r>
        <r>
          <rPr>
            <b/>
            <sz val="9"/>
            <color indexed="53"/>
            <rFont val="ＭＳ Ｐゴシック"/>
            <family val="3"/>
            <charset val="128"/>
          </rPr>
          <t xml:space="preserve">
</t>
        </r>
        <r>
          <rPr>
            <b/>
            <sz val="9"/>
            <color indexed="81"/>
            <rFont val="ＭＳ Ｐゴシック"/>
            <family val="3"/>
            <charset val="128"/>
          </rPr>
          <t>※本文宛名4へ自動反映いたします。
※文字数を超過すると</t>
        </r>
        <r>
          <rPr>
            <b/>
            <sz val="9"/>
            <color indexed="10"/>
            <rFont val="ＭＳ Ｐゴシック"/>
            <family val="3"/>
            <charset val="128"/>
          </rPr>
          <t>赤字</t>
        </r>
        <r>
          <rPr>
            <b/>
            <sz val="9"/>
            <color indexed="81"/>
            <rFont val="ＭＳ Ｐゴシック"/>
            <family val="3"/>
            <charset val="128"/>
          </rPr>
          <t>になります。</t>
        </r>
      </text>
    </comment>
    <comment ref="Q13" authorId="0" shapeId="0" xr:uid="{00000000-0006-0000-0400-000005000000}">
      <text>
        <r>
          <rPr>
            <b/>
            <sz val="9"/>
            <color indexed="53"/>
            <rFont val="ＭＳ Ｐゴシック"/>
            <family val="3"/>
            <charset val="128"/>
          </rPr>
          <t xml:space="preserve">【電話番号】
半角ハイフン無し
番号不明の場合は0000000000
</t>
        </r>
        <r>
          <rPr>
            <b/>
            <sz val="9"/>
            <color indexed="81"/>
            <rFont val="ＭＳ Ｐゴシック"/>
            <family val="3"/>
            <charset val="128"/>
          </rPr>
          <t>※ご入力のない場合、お届けの際にお申込者へ
当社よりお問合せさせていただく場合があります。</t>
        </r>
      </text>
    </comment>
    <comment ref="C14" authorId="1" shapeId="0" xr:uid="{00000000-0006-0000-0400-000006000000}">
      <text>
        <r>
          <rPr>
            <b/>
            <sz val="9"/>
            <color indexed="53"/>
            <rFont val="ＭＳ Ｐゴシック"/>
            <family val="3"/>
            <charset val="128"/>
          </rPr>
          <t>ハイフン無し半角数字</t>
        </r>
      </text>
    </comment>
    <comment ref="E14" authorId="2" shapeId="0" xr:uid="{00000000-0006-0000-0400-000007000000}">
      <text>
        <r>
          <rPr>
            <b/>
            <sz val="9"/>
            <color indexed="53"/>
            <rFont val="ＭＳ Ｐゴシック"/>
            <family val="3"/>
            <charset val="128"/>
          </rPr>
          <t>当社HP【お届け地域対応表】(http://www.keicho.net/contents/otodoke_area.html)を参照の上、「市区名」「町名」の区切りを合わせて下さい。</t>
        </r>
      </text>
    </comment>
    <comment ref="P14" authorId="3" shapeId="0" xr:uid="{00000000-0006-0000-0400-000008000000}">
      <text>
        <r>
          <rPr>
            <b/>
            <sz val="9"/>
            <color indexed="39"/>
            <rFont val="ＭＳ Ｐゴシック"/>
            <family val="3"/>
            <charset val="128"/>
          </rPr>
          <t>お届け伝票宛名２（～30文字）入力時</t>
        </r>
        <r>
          <rPr>
            <b/>
            <sz val="9"/>
            <color indexed="10"/>
            <rFont val="ＭＳ Ｐゴシック"/>
            <family val="3"/>
            <charset val="128"/>
          </rPr>
          <t>に下記よりお選び下さい。
（以下自動反映）※プルダウン選択
「様・御中・殿・君・くん・ちゃん・先生」</t>
        </r>
        <r>
          <rPr>
            <sz val="9"/>
            <color indexed="81"/>
            <rFont val="ＭＳ Ｐゴシック"/>
            <family val="3"/>
            <charset val="128"/>
          </rPr>
          <t xml:space="preserve">
</t>
        </r>
        <r>
          <rPr>
            <b/>
            <sz val="9"/>
            <color indexed="81"/>
            <rFont val="ＭＳ Ｐゴシック"/>
            <family val="3"/>
            <charset val="128"/>
          </rPr>
          <t>※個別入力も可能です。
　敬称4へ自動反映いたします。</t>
        </r>
      </text>
    </comment>
    <comment ref="C15" authorId="1" shapeId="0" xr:uid="{00000000-0006-0000-0400-000009000000}">
      <text>
        <r>
          <rPr>
            <b/>
            <sz val="9"/>
            <color indexed="53"/>
            <rFont val="ＭＳ Ｐゴシック"/>
            <family val="3"/>
            <charset val="128"/>
          </rPr>
          <t>ハイフン無し半角数字</t>
        </r>
      </text>
    </comment>
    <comment ref="E15" authorId="2" shapeId="0" xr:uid="{00000000-0006-0000-0400-00000A000000}">
      <text>
        <r>
          <rPr>
            <b/>
            <sz val="9"/>
            <color indexed="53"/>
            <rFont val="ＭＳ Ｐゴシック"/>
            <family val="3"/>
            <charset val="128"/>
          </rPr>
          <t>当社HP【お届け地域対応表】(http://www.keicho.net/contents/otodoke_area.html)を参照の上、「市区名」「町名」の区切りを合わせて下さい。</t>
        </r>
      </text>
    </comment>
    <comment ref="C16" authorId="1" shapeId="0" xr:uid="{00000000-0006-0000-0400-00000B000000}">
      <text>
        <r>
          <rPr>
            <b/>
            <sz val="9"/>
            <color indexed="53"/>
            <rFont val="ＭＳ Ｐゴシック"/>
            <family val="3"/>
            <charset val="128"/>
          </rPr>
          <t>ハイフン無し半角数字</t>
        </r>
      </text>
    </comment>
    <comment ref="E16" authorId="2" shapeId="0" xr:uid="{00000000-0006-0000-0400-00000C000000}">
      <text>
        <r>
          <rPr>
            <b/>
            <sz val="9"/>
            <color indexed="53"/>
            <rFont val="ＭＳ Ｐゴシック"/>
            <family val="3"/>
            <charset val="128"/>
          </rPr>
          <t>当社HP【お届け地域対応表】(http://www.keicho.net/contents/otodoke_area.html)を参照の上、「市区名」「町名」の区切りを合わせて下さい。</t>
        </r>
      </text>
    </comment>
    <comment ref="A167" authorId="4" shapeId="0" xr:uid="{00000000-0006-0000-0400-00000D000000}">
      <text>
        <r>
          <rPr>
            <b/>
            <sz val="9"/>
            <color indexed="81"/>
            <rFont val="ＭＳ Ｐゴシック"/>
            <family val="3"/>
            <charset val="128"/>
          </rPr>
          <t>150件以上のお申し込みは
セルをコピーしてご利用下さい。</t>
        </r>
      </text>
    </comment>
  </commentList>
</comments>
</file>

<file path=xl/sharedStrings.xml><?xml version="1.0" encoding="utf-8"?>
<sst xmlns="http://schemas.openxmlformats.org/spreadsheetml/2006/main" count="3976" uniqueCount="1617">
  <si>
    <t>0312345678</t>
  </si>
  <si>
    <t>慶弔　太郎</t>
    <rPh sb="0" eb="2">
      <t>ケイチョウ</t>
    </rPh>
    <rPh sb="3" eb="5">
      <t>タロウ</t>
    </rPh>
    <phoneticPr fontId="2"/>
  </si>
  <si>
    <t>千代田区</t>
  </si>
  <si>
    <t>東京都</t>
  </si>
  <si>
    <t>1008962</t>
  </si>
  <si>
    <t>net</t>
    <phoneticPr fontId="2"/>
  </si>
  <si>
    <t>denpo</t>
    <phoneticPr fontId="2"/>
  </si>
  <si>
    <t>東京</t>
    <rPh sb="0" eb="2">
      <t>トウキョウ</t>
    </rPh>
    <phoneticPr fontId="2"/>
  </si>
  <si>
    <t>例）3</t>
    <rPh sb="0" eb="1">
      <t>レイ</t>
    </rPh>
    <phoneticPr fontId="2"/>
  </si>
  <si>
    <t>1008982</t>
  </si>
  <si>
    <t>例）2</t>
    <rPh sb="0" eb="1">
      <t>レイ</t>
    </rPh>
    <phoneticPr fontId="2"/>
  </si>
  <si>
    <t>1008981</t>
  </si>
  <si>
    <t>net</t>
    <phoneticPr fontId="2"/>
  </si>
  <si>
    <t>denpo</t>
    <phoneticPr fontId="2"/>
  </si>
  <si>
    <t>例）1</t>
    <rPh sb="0" eb="1">
      <t>レイ</t>
    </rPh>
    <phoneticPr fontId="2"/>
  </si>
  <si>
    <t>備考欄</t>
    <rPh sb="0" eb="2">
      <t>ビコウ</t>
    </rPh>
    <rPh sb="2" eb="3">
      <t>ラン</t>
    </rPh>
    <phoneticPr fontId="2"/>
  </si>
  <si>
    <t>電話番号
（必須）</t>
    <phoneticPr fontId="2"/>
  </si>
  <si>
    <t>お届け先施設名
（～50文字）</t>
    <rPh sb="4" eb="6">
      <t>シセツ</t>
    </rPh>
    <rPh sb="6" eb="7">
      <t>メイ</t>
    </rPh>
    <phoneticPr fontId="2"/>
  </si>
  <si>
    <t>建物名
（～50文字）</t>
    <rPh sb="8" eb="10">
      <t>モジ</t>
    </rPh>
    <phoneticPr fontId="2"/>
  </si>
  <si>
    <t>以下住所
（必須）</t>
    <phoneticPr fontId="2"/>
  </si>
  <si>
    <t>町名
（必須）</t>
    <phoneticPr fontId="2"/>
  </si>
  <si>
    <t>市区名
（必須）</t>
    <phoneticPr fontId="2"/>
  </si>
  <si>
    <t>都道府県
（必須）</t>
    <phoneticPr fontId="2"/>
  </si>
  <si>
    <t>〒
（必須）</t>
    <rPh sb="3" eb="5">
      <t>ヒッス</t>
    </rPh>
    <phoneticPr fontId="2"/>
  </si>
  <si>
    <t>ＰＡＳＳ</t>
  </si>
  <si>
    <t>企業ID</t>
  </si>
  <si>
    <t>選挙区</t>
    <rPh sb="0" eb="3">
      <t>センキョク</t>
    </rPh>
    <phoneticPr fontId="2"/>
  </si>
  <si>
    <t>連番</t>
    <rPh sb="0" eb="2">
      <t>レンバン</t>
    </rPh>
    <phoneticPr fontId="2"/>
  </si>
  <si>
    <t>電話番号</t>
    <rPh sb="0" eb="2">
      <t>デンワ</t>
    </rPh>
    <rPh sb="2" eb="4">
      <t>バンゴウ</t>
    </rPh>
    <phoneticPr fontId="2"/>
  </si>
  <si>
    <t>メールアドレス</t>
    <phoneticPr fontId="2"/>
  </si>
  <si>
    <t>担当者名</t>
    <rPh sb="0" eb="2">
      <t>タントウ</t>
    </rPh>
    <rPh sb="2" eb="3">
      <t>シャ</t>
    </rPh>
    <rPh sb="3" eb="4">
      <t>メイ</t>
    </rPh>
    <phoneticPr fontId="2"/>
  </si>
  <si>
    <t>部署名</t>
    <rPh sb="0" eb="2">
      <t>ブショ</t>
    </rPh>
    <rPh sb="2" eb="3">
      <t>メイ</t>
    </rPh>
    <phoneticPr fontId="2"/>
  </si>
  <si>
    <t>支店名</t>
    <rPh sb="0" eb="3">
      <t>シテンメイ</t>
    </rPh>
    <phoneticPr fontId="2"/>
  </si>
  <si>
    <t>企業名</t>
    <rPh sb="0" eb="2">
      <t>キギョウ</t>
    </rPh>
    <rPh sb="2" eb="3">
      <t>メイ</t>
    </rPh>
    <phoneticPr fontId="2"/>
  </si>
  <si>
    <t>PASS</t>
    <phoneticPr fontId="2"/>
  </si>
  <si>
    <t>企業ID</t>
    <rPh sb="0" eb="2">
      <t>キギョウ</t>
    </rPh>
    <phoneticPr fontId="2"/>
  </si>
  <si>
    <t>企業単複区分</t>
    <phoneticPr fontId="2"/>
  </si>
  <si>
    <r>
      <t>お受取人名【お届け伝票宛名】１</t>
    </r>
    <r>
      <rPr>
        <b/>
        <sz val="10"/>
        <rFont val="ＭＳ Ｐゴシック"/>
        <family val="3"/>
        <charset val="128"/>
      </rPr>
      <t>（～30文字）</t>
    </r>
    <r>
      <rPr>
        <b/>
        <sz val="10"/>
        <color indexed="10"/>
        <rFont val="ＭＳ Ｐゴシック"/>
        <family val="3"/>
        <charset val="128"/>
      </rPr>
      <t xml:space="preserve">
（必須）
</t>
    </r>
    <rPh sb="1" eb="3">
      <t>ウケトリ</t>
    </rPh>
    <rPh sb="3" eb="4">
      <t>ニン</t>
    </rPh>
    <rPh sb="4" eb="5">
      <t>メイ</t>
    </rPh>
    <phoneticPr fontId="2"/>
  </si>
  <si>
    <t>敬称
（必須）</t>
    <rPh sb="4" eb="6">
      <t>ヒッス</t>
    </rPh>
    <phoneticPr fontId="2"/>
  </si>
  <si>
    <r>
      <rPr>
        <sz val="10"/>
        <rFont val="ＭＳ Ｐゴシック"/>
        <family val="3"/>
        <charset val="128"/>
      </rPr>
      <t>お届け伝票宛名２（～30文字）</t>
    </r>
    <r>
      <rPr>
        <sz val="10"/>
        <color indexed="10"/>
        <rFont val="ＭＳ Ｐゴシック"/>
        <family val="3"/>
        <charset val="128"/>
      </rPr>
      <t xml:space="preserve">
</t>
    </r>
    <phoneticPr fontId="2"/>
  </si>
  <si>
    <t>敬称</t>
  </si>
  <si>
    <t>様</t>
  </si>
  <si>
    <t>カードNo
（必須）</t>
    <phoneticPr fontId="2"/>
  </si>
  <si>
    <t>レイアウトNo
（必須）</t>
    <rPh sb="9" eb="11">
      <t>ヒッス</t>
    </rPh>
    <phoneticPr fontId="2"/>
  </si>
  <si>
    <t>フォントNo
（必須）</t>
    <phoneticPr fontId="2"/>
  </si>
  <si>
    <t>用途No
（必須）</t>
    <rPh sb="6" eb="8">
      <t>ヒッス</t>
    </rPh>
    <phoneticPr fontId="2"/>
  </si>
  <si>
    <t>お届け希望日時
（必須）</t>
    <rPh sb="6" eb="7">
      <t>ジ</t>
    </rPh>
    <phoneticPr fontId="2"/>
  </si>
  <si>
    <t>式典開始日時</t>
    <phoneticPr fontId="2"/>
  </si>
  <si>
    <t>本文宛名1
（～30文字）</t>
    <phoneticPr fontId="2"/>
  </si>
  <si>
    <t>敬称1</t>
  </si>
  <si>
    <t>本文宛名2
（～30文字）</t>
    <phoneticPr fontId="2"/>
  </si>
  <si>
    <t>敬称2</t>
  </si>
  <si>
    <t>本文宛名3
（～30文字）</t>
    <phoneticPr fontId="2"/>
  </si>
  <si>
    <t>敬称3</t>
    <phoneticPr fontId="2"/>
  </si>
  <si>
    <t>本文宛名4
（～30文字）</t>
    <phoneticPr fontId="2"/>
  </si>
  <si>
    <t>敬称4</t>
    <phoneticPr fontId="2"/>
  </si>
  <si>
    <r>
      <t xml:space="preserve">本文1行目
</t>
    </r>
    <r>
      <rPr>
        <b/>
        <sz val="9"/>
        <color indexed="10"/>
        <rFont val="ＭＳ Ｐゴシック"/>
        <family val="3"/>
        <charset val="128"/>
      </rPr>
      <t>（～35文字）</t>
    </r>
    <phoneticPr fontId="2"/>
  </si>
  <si>
    <r>
      <t xml:space="preserve">本文2行目
</t>
    </r>
    <r>
      <rPr>
        <b/>
        <sz val="9"/>
        <color indexed="10"/>
        <rFont val="ＭＳ Ｐゴシック"/>
        <family val="3"/>
        <charset val="128"/>
      </rPr>
      <t>（"）</t>
    </r>
    <phoneticPr fontId="2"/>
  </si>
  <si>
    <r>
      <t xml:space="preserve">本文3行目
</t>
    </r>
    <r>
      <rPr>
        <b/>
        <sz val="9"/>
        <color indexed="10"/>
        <rFont val="ＭＳ Ｐゴシック"/>
        <family val="3"/>
        <charset val="128"/>
      </rPr>
      <t>（"）</t>
    </r>
    <phoneticPr fontId="2"/>
  </si>
  <si>
    <r>
      <t xml:space="preserve">本文4行目
</t>
    </r>
    <r>
      <rPr>
        <b/>
        <sz val="9"/>
        <color indexed="10"/>
        <rFont val="ＭＳ Ｐゴシック"/>
        <family val="3"/>
        <charset val="128"/>
      </rPr>
      <t>（"）</t>
    </r>
    <phoneticPr fontId="2"/>
  </si>
  <si>
    <r>
      <t xml:space="preserve">本文5行目
</t>
    </r>
    <r>
      <rPr>
        <b/>
        <sz val="9"/>
        <color indexed="10"/>
        <rFont val="ＭＳ Ｐゴシック"/>
        <family val="3"/>
        <charset val="128"/>
      </rPr>
      <t>（"）</t>
    </r>
    <phoneticPr fontId="2"/>
  </si>
  <si>
    <r>
      <t xml:space="preserve">本文6行目
</t>
    </r>
    <r>
      <rPr>
        <b/>
        <sz val="9"/>
        <color indexed="10"/>
        <rFont val="ＭＳ Ｐゴシック"/>
        <family val="3"/>
        <charset val="128"/>
      </rPr>
      <t>（"）</t>
    </r>
    <phoneticPr fontId="2"/>
  </si>
  <si>
    <r>
      <t xml:space="preserve">本文7行目
</t>
    </r>
    <r>
      <rPr>
        <b/>
        <sz val="9"/>
        <color indexed="10"/>
        <rFont val="ＭＳ Ｐゴシック"/>
        <family val="3"/>
        <charset val="128"/>
      </rPr>
      <t>（"）</t>
    </r>
    <phoneticPr fontId="2"/>
  </si>
  <si>
    <r>
      <t xml:space="preserve">本文8行目
</t>
    </r>
    <r>
      <rPr>
        <b/>
        <sz val="9"/>
        <color indexed="10"/>
        <rFont val="ＭＳ Ｐゴシック"/>
        <family val="3"/>
        <charset val="128"/>
      </rPr>
      <t>（"）</t>
    </r>
    <phoneticPr fontId="2"/>
  </si>
  <si>
    <r>
      <t xml:space="preserve">本文9行目
</t>
    </r>
    <r>
      <rPr>
        <b/>
        <sz val="9"/>
        <color indexed="10"/>
        <rFont val="ＭＳ Ｐゴシック"/>
        <family val="3"/>
        <charset val="128"/>
      </rPr>
      <t>（"）</t>
    </r>
    <phoneticPr fontId="2"/>
  </si>
  <si>
    <r>
      <t xml:space="preserve">本文10行目
</t>
    </r>
    <r>
      <rPr>
        <b/>
        <sz val="9"/>
        <color indexed="10"/>
        <rFont val="ＭＳ Ｐゴシック"/>
        <family val="3"/>
        <charset val="128"/>
      </rPr>
      <t>（"）</t>
    </r>
    <phoneticPr fontId="2"/>
  </si>
  <si>
    <r>
      <t xml:space="preserve">差出名1行目
</t>
    </r>
    <r>
      <rPr>
        <b/>
        <sz val="9"/>
        <color indexed="10"/>
        <rFont val="ＭＳ Ｐゴシック"/>
        <family val="3"/>
        <charset val="128"/>
      </rPr>
      <t>（～35文字）</t>
    </r>
    <phoneticPr fontId="2"/>
  </si>
  <si>
    <r>
      <t xml:space="preserve">差出名2行目
</t>
    </r>
    <r>
      <rPr>
        <b/>
        <sz val="9"/>
        <color indexed="10"/>
        <rFont val="ＭＳ Ｐゴシック"/>
        <family val="3"/>
        <charset val="128"/>
      </rPr>
      <t>（～35文字）</t>
    </r>
    <phoneticPr fontId="2"/>
  </si>
  <si>
    <r>
      <t xml:space="preserve">差出名3行目
</t>
    </r>
    <r>
      <rPr>
        <b/>
        <sz val="9"/>
        <color indexed="10"/>
        <rFont val="ＭＳ Ｐゴシック"/>
        <family val="3"/>
        <charset val="128"/>
      </rPr>
      <t>（～35文字）</t>
    </r>
    <phoneticPr fontId="2"/>
  </si>
  <si>
    <r>
      <t xml:space="preserve">差出名4行目
</t>
    </r>
    <r>
      <rPr>
        <b/>
        <sz val="9"/>
        <color indexed="10"/>
        <rFont val="ＭＳ Ｐゴシック"/>
        <family val="3"/>
        <charset val="128"/>
      </rPr>
      <t>（～35文字）</t>
    </r>
    <phoneticPr fontId="2"/>
  </si>
  <si>
    <t>C01</t>
    <phoneticPr fontId="2"/>
  </si>
  <si>
    <t>その日中</t>
    <rPh sb="2" eb="3">
      <t>ヒ</t>
    </rPh>
    <rPh sb="3" eb="4">
      <t>チュウ</t>
    </rPh>
    <phoneticPr fontId="2"/>
  </si>
  <si>
    <t>C01</t>
  </si>
  <si>
    <t>様</t>
    <rPh sb="0" eb="1">
      <t>サマ</t>
    </rPh>
    <phoneticPr fontId="2"/>
  </si>
  <si>
    <t>【一括申込基本情報】</t>
    <rPh sb="1" eb="3">
      <t>イッカツ</t>
    </rPh>
    <rPh sb="3" eb="5">
      <t>モウシコミ</t>
    </rPh>
    <rPh sb="5" eb="7">
      <t>キホン</t>
    </rPh>
    <rPh sb="7" eb="9">
      <t>ジョウホウ</t>
    </rPh>
    <phoneticPr fontId="2"/>
  </si>
  <si>
    <t>こちらの情報は全てご入力下さい。</t>
    <rPh sb="4" eb="6">
      <t>ジョウホウ</t>
    </rPh>
    <rPh sb="7" eb="8">
      <t>スベ</t>
    </rPh>
    <rPh sb="10" eb="12">
      <t>ニュウリョク</t>
    </rPh>
    <rPh sb="12" eb="13">
      <t>クダ</t>
    </rPh>
    <phoneticPr fontId="2"/>
  </si>
  <si>
    <t>《申込企業情報》</t>
    <rPh sb="1" eb="3">
      <t>モウシコミ</t>
    </rPh>
    <rPh sb="3" eb="5">
      <t>キギョウ</t>
    </rPh>
    <rPh sb="5" eb="7">
      <t>ジョウホウ</t>
    </rPh>
    <phoneticPr fontId="2"/>
  </si>
  <si>
    <t>ID</t>
    <phoneticPr fontId="2"/>
  </si>
  <si>
    <t>パスワード</t>
    <phoneticPr fontId="2"/>
  </si>
  <si>
    <t>《申込者情報》</t>
    <rPh sb="1" eb="3">
      <t>モウシコミ</t>
    </rPh>
    <rPh sb="3" eb="4">
      <t>シャ</t>
    </rPh>
    <rPh sb="4" eb="6">
      <t>ジョウホウ</t>
    </rPh>
    <phoneticPr fontId="2"/>
  </si>
  <si>
    <t>※こちらに、お申込に関するお問合わせをさせていただきます。</t>
    <rPh sb="7" eb="9">
      <t>モウシコミ</t>
    </rPh>
    <rPh sb="10" eb="11">
      <t>カン</t>
    </rPh>
    <rPh sb="14" eb="16">
      <t>トイア</t>
    </rPh>
    <phoneticPr fontId="2"/>
  </si>
  <si>
    <t>お電話番号</t>
    <rPh sb="1" eb="3">
      <t>デンワ</t>
    </rPh>
    <rPh sb="3" eb="5">
      <t>バンゴウ</t>
    </rPh>
    <phoneticPr fontId="2"/>
  </si>
  <si>
    <t>《お申込基本情報》※プルダウンで選択</t>
    <rPh sb="2" eb="4">
      <t>モウシコミ</t>
    </rPh>
    <rPh sb="4" eb="6">
      <t>キホン</t>
    </rPh>
    <rPh sb="6" eb="8">
      <t>ジョウホウ</t>
    </rPh>
    <phoneticPr fontId="2"/>
  </si>
  <si>
    <t>※カード種類によって金額が異なります。詳細は下記URLよりご確認下さい。</t>
    <rPh sb="4" eb="6">
      <t>シュルイ</t>
    </rPh>
    <rPh sb="22" eb="24">
      <t>カキ</t>
    </rPh>
    <rPh sb="30" eb="32">
      <t>カクニン</t>
    </rPh>
    <rPh sb="32" eb="33">
      <t>クダ</t>
    </rPh>
    <phoneticPr fontId="2"/>
  </si>
  <si>
    <t>フォント（字体）</t>
    <rPh sb="5" eb="7">
      <t>ジタイ</t>
    </rPh>
    <phoneticPr fontId="23"/>
  </si>
  <si>
    <t>レイアウト</t>
  </si>
  <si>
    <t>用途</t>
  </si>
  <si>
    <t>カード種類</t>
    <rPh sb="3" eb="5">
      <t>シュルイ</t>
    </rPh>
    <phoneticPr fontId="23"/>
  </si>
  <si>
    <t>VERY CARD：</t>
  </si>
  <si>
    <t>http://www.keicho.net/verycard/</t>
  </si>
  <si>
    <t>明朝体</t>
    <rPh sb="0" eb="2">
      <t>ミンチョウ</t>
    </rPh>
    <rPh sb="2" eb="3">
      <t>タイ</t>
    </rPh>
    <phoneticPr fontId="2"/>
  </si>
  <si>
    <t>横書き</t>
    <rPh sb="0" eb="2">
      <t>ヨコガ</t>
    </rPh>
    <phoneticPr fontId="2"/>
  </si>
  <si>
    <t>結婚</t>
  </si>
  <si>
    <t>レイアウト</t>
    <phoneticPr fontId="23"/>
  </si>
  <si>
    <t>VIP Card：</t>
  </si>
  <si>
    <t>http://www.keicho.net/vipcard/</t>
  </si>
  <si>
    <t>ゴシック体</t>
    <rPh sb="4" eb="5">
      <t>タイ</t>
    </rPh>
    <phoneticPr fontId="2"/>
  </si>
  <si>
    <t>縦書き</t>
    <rPh sb="0" eb="2">
      <t>タテガ</t>
    </rPh>
    <phoneticPr fontId="2"/>
  </si>
  <si>
    <t>出産</t>
  </si>
  <si>
    <t>押花・刺繍電報：</t>
    <phoneticPr fontId="2"/>
  </si>
  <si>
    <t>http://www.keicho.net/pressed_flower/</t>
    <phoneticPr fontId="2"/>
  </si>
  <si>
    <t>丸ゴシック</t>
    <rPh sb="0" eb="1">
      <t>マル</t>
    </rPh>
    <phoneticPr fontId="2"/>
  </si>
  <si>
    <t>誕生日</t>
  </si>
  <si>
    <r>
      <t xml:space="preserve">用途
</t>
    </r>
    <r>
      <rPr>
        <b/>
        <sz val="6"/>
        <color indexed="10"/>
        <rFont val="ＭＳ Ｐゴシック"/>
        <family val="3"/>
        <charset val="128"/>
      </rPr>
      <t>※該当が無い場合「その他」をご選択ください。</t>
    </r>
    <rPh sb="0" eb="2">
      <t>ヨウト</t>
    </rPh>
    <rPh sb="4" eb="6">
      <t>ガイトウ</t>
    </rPh>
    <rPh sb="7" eb="8">
      <t>ナ</t>
    </rPh>
    <rPh sb="9" eb="11">
      <t>バアイ</t>
    </rPh>
    <rPh sb="14" eb="15">
      <t>タ</t>
    </rPh>
    <rPh sb="18" eb="20">
      <t>センタク</t>
    </rPh>
    <phoneticPr fontId="2"/>
  </si>
  <si>
    <t>西陣織電報：</t>
    <rPh sb="0" eb="3">
      <t>ニシジンオリ</t>
    </rPh>
    <rPh sb="3" eb="5">
      <t>デンポウ</t>
    </rPh>
    <phoneticPr fontId="2"/>
  </si>
  <si>
    <t>https://www.keicho.net/nishijin/</t>
    <phoneticPr fontId="2"/>
  </si>
  <si>
    <t>毛筆体</t>
    <rPh sb="0" eb="2">
      <t>モウヒツ</t>
    </rPh>
    <rPh sb="2" eb="3">
      <t>カラダ</t>
    </rPh>
    <phoneticPr fontId="2"/>
  </si>
  <si>
    <t>人事・就任</t>
  </si>
  <si>
    <t>式典有無</t>
  </si>
  <si>
    <t>楷書体</t>
    <rPh sb="0" eb="3">
      <t>カイショタイ</t>
    </rPh>
    <phoneticPr fontId="2"/>
  </si>
  <si>
    <t>式典・開催祝</t>
  </si>
  <si>
    <t>日時を入力下さい。※時間指定はプルダウンで選択</t>
    <rPh sb="0" eb="2">
      <t>ニチジ</t>
    </rPh>
    <rPh sb="3" eb="5">
      <t>ニュウリョク</t>
    </rPh>
    <rPh sb="5" eb="6">
      <t>クダ</t>
    </rPh>
    <rPh sb="10" eb="12">
      <t>ジカン</t>
    </rPh>
    <rPh sb="12" eb="14">
      <t>シテイ</t>
    </rPh>
    <phoneticPr fontId="2"/>
  </si>
  <si>
    <t>開店・新築・移転</t>
    <phoneticPr fontId="2"/>
  </si>
  <si>
    <r>
      <t xml:space="preserve">式典開始日時
</t>
    </r>
    <r>
      <rPr>
        <b/>
        <sz val="6"/>
        <color indexed="10"/>
        <rFont val="ＭＳ Ｐゴシック"/>
        <family val="3"/>
        <charset val="128"/>
      </rPr>
      <t>※式典がある場合のみ記入</t>
    </r>
    <rPh sb="0" eb="1">
      <t>シキ</t>
    </rPh>
    <rPh sb="1" eb="2">
      <t>テン</t>
    </rPh>
    <rPh sb="2" eb="4">
      <t>カイシ</t>
    </rPh>
    <rPh sb="4" eb="5">
      <t>ビ</t>
    </rPh>
    <rPh sb="5" eb="6">
      <t>ジ</t>
    </rPh>
    <rPh sb="8" eb="10">
      <t>シキテン</t>
    </rPh>
    <rPh sb="13" eb="15">
      <t>バアイ</t>
    </rPh>
    <rPh sb="17" eb="19">
      <t>キニュウ</t>
    </rPh>
    <phoneticPr fontId="2"/>
  </si>
  <si>
    <t>受賞・叙勲・褒章</t>
  </si>
  <si>
    <r>
      <t xml:space="preserve">お届希望日時
</t>
    </r>
    <r>
      <rPr>
        <b/>
        <sz val="6"/>
        <color indexed="10"/>
        <rFont val="ＭＳ Ｐゴシック"/>
        <family val="3"/>
        <charset val="128"/>
      </rPr>
      <t xml:space="preserve">※選択した時間までのお届けとなります。 </t>
    </r>
    <r>
      <rPr>
        <sz val="6"/>
        <color indexed="8"/>
        <rFont val="ＭＳ Ｐゴシック"/>
        <family val="3"/>
        <charset val="128"/>
      </rPr>
      <t xml:space="preserve">
</t>
    </r>
    <rPh sb="1" eb="2">
      <t>トド</t>
    </rPh>
    <rPh sb="2" eb="4">
      <t>キボウ</t>
    </rPh>
    <rPh sb="4" eb="5">
      <t>ビ</t>
    </rPh>
    <rPh sb="5" eb="6">
      <t>ジ</t>
    </rPh>
    <phoneticPr fontId="23"/>
  </si>
  <si>
    <t>卒業</t>
  </si>
  <si>
    <t>件数</t>
    <rPh sb="0" eb="2">
      <t>ケンスウ</t>
    </rPh>
    <phoneticPr fontId="2"/>
  </si>
  <si>
    <t>入学</t>
  </si>
  <si>
    <t>選挙</t>
  </si>
  <si>
    <t>《外字利用について》</t>
    <rPh sb="1" eb="3">
      <t>ガイジ</t>
    </rPh>
    <rPh sb="3" eb="5">
      <t>リヨウ</t>
    </rPh>
    <phoneticPr fontId="2"/>
  </si>
  <si>
    <t>記念日</t>
  </si>
  <si>
    <t>弊社にて対応不可能な外字が含まれていた場合に希望する対応に○を付けて下さい。</t>
    <rPh sb="22" eb="24">
      <t>キボウ</t>
    </rPh>
    <rPh sb="26" eb="28">
      <t>タイオウ</t>
    </rPh>
    <rPh sb="34" eb="35">
      <t>クダ</t>
    </rPh>
    <phoneticPr fontId="2"/>
  </si>
  <si>
    <t>母の日</t>
  </si>
  <si>
    <r>
      <t>※詳細は「</t>
    </r>
    <r>
      <rPr>
        <b/>
        <sz val="11"/>
        <rFont val="ＭＳ Ｐゴシック"/>
        <family val="3"/>
        <charset val="128"/>
      </rPr>
      <t>お申込方法</t>
    </r>
    <r>
      <rPr>
        <sz val="11"/>
        <rFont val="ＭＳ Ｐゴシック"/>
        <family val="3"/>
        <charset val="128"/>
      </rPr>
      <t>」シートをご確認下さい。</t>
    </r>
    <rPh sb="1" eb="3">
      <t>ショウサイ</t>
    </rPh>
    <rPh sb="16" eb="18">
      <t>カクニン</t>
    </rPh>
    <rPh sb="18" eb="19">
      <t>クダ</t>
    </rPh>
    <phoneticPr fontId="2"/>
  </si>
  <si>
    <t>敬老の日</t>
  </si>
  <si>
    <t>１．常用漢字への振り替えを希望</t>
    <rPh sb="2" eb="4">
      <t>ジョウヨウ</t>
    </rPh>
    <rPh sb="4" eb="6">
      <t>カンジ</t>
    </rPh>
    <rPh sb="8" eb="9">
      <t>フ</t>
    </rPh>
    <rPh sb="10" eb="11">
      <t>カ</t>
    </rPh>
    <rPh sb="13" eb="15">
      <t>キボウ</t>
    </rPh>
    <phoneticPr fontId="2"/>
  </si>
  <si>
    <t>クリスマス</t>
  </si>
  <si>
    <t>２．該当申し込みをキャンセルにする</t>
    <rPh sb="2" eb="4">
      <t>ガイトウ</t>
    </rPh>
    <rPh sb="4" eb="5">
      <t>モウ</t>
    </rPh>
    <rPh sb="6" eb="7">
      <t>コ</t>
    </rPh>
    <phoneticPr fontId="2"/>
  </si>
  <si>
    <t>成人式</t>
  </si>
  <si>
    <t>お見舞い</t>
  </si>
  <si>
    <t>その他</t>
  </si>
  <si>
    <t>＜＜一括申込方法について＞＞</t>
    <rPh sb="2" eb="4">
      <t>イッカツ</t>
    </rPh>
    <rPh sb="4" eb="6">
      <t>モウシコミ</t>
    </rPh>
    <rPh sb="6" eb="8">
      <t>ホウホウ</t>
    </rPh>
    <phoneticPr fontId="2"/>
  </si>
  <si>
    <t>一括申込を頂くに当たって、下記注意事項をよくお読みいただき、</t>
    <rPh sb="0" eb="2">
      <t>イッカツ</t>
    </rPh>
    <rPh sb="2" eb="4">
      <t>モウシコミ</t>
    </rPh>
    <rPh sb="5" eb="6">
      <t>イタダ</t>
    </rPh>
    <rPh sb="8" eb="9">
      <t>ア</t>
    </rPh>
    <rPh sb="13" eb="15">
      <t>カキ</t>
    </rPh>
    <rPh sb="15" eb="17">
      <t>チュウイ</t>
    </rPh>
    <rPh sb="17" eb="19">
      <t>ジコウ</t>
    </rPh>
    <rPh sb="23" eb="24">
      <t>ヨ</t>
    </rPh>
    <phoneticPr fontId="2"/>
  </si>
  <si>
    <t>指定のフォームに必要事項を漏れなくご記入のうえメール添付にてお申込ください。</t>
    <rPh sb="0" eb="2">
      <t>シテイ</t>
    </rPh>
    <rPh sb="8" eb="10">
      <t>ヒツヨウ</t>
    </rPh>
    <rPh sb="10" eb="12">
      <t>ジコウ</t>
    </rPh>
    <rPh sb="13" eb="14">
      <t>モ</t>
    </rPh>
    <rPh sb="18" eb="20">
      <t>キニュウ</t>
    </rPh>
    <rPh sb="26" eb="28">
      <t>テンプ</t>
    </rPh>
    <rPh sb="31" eb="33">
      <t>モウシコミ</t>
    </rPh>
    <phoneticPr fontId="2"/>
  </si>
  <si>
    <t>メール送信先：</t>
    <rPh sb="3" eb="5">
      <t>ソウシン</t>
    </rPh>
    <rPh sb="5" eb="6">
      <t>サキ</t>
    </rPh>
    <phoneticPr fontId="2"/>
  </si>
  <si>
    <t>◆申込手順　（シートが3つに分かれております。）</t>
    <rPh sb="1" eb="3">
      <t>モウシコミ</t>
    </rPh>
    <rPh sb="3" eb="5">
      <t>テジュン</t>
    </rPh>
    <rPh sb="14" eb="15">
      <t>ワ</t>
    </rPh>
    <phoneticPr fontId="2"/>
  </si>
  <si>
    <t>①</t>
    <phoneticPr fontId="2"/>
  </si>
  <si>
    <t>基本情報シートの項目を漏れなくご記入下さい。</t>
    <rPh sb="0" eb="2">
      <t>キホン</t>
    </rPh>
    <rPh sb="2" eb="4">
      <t>ジョウホウ</t>
    </rPh>
    <rPh sb="8" eb="10">
      <t>コウモク</t>
    </rPh>
    <rPh sb="11" eb="12">
      <t>モ</t>
    </rPh>
    <rPh sb="16" eb="18">
      <t>キニュウ</t>
    </rPh>
    <rPh sb="18" eb="19">
      <t>クダ</t>
    </rPh>
    <phoneticPr fontId="2"/>
  </si>
  <si>
    <t>■</t>
    <phoneticPr fontId="2"/>
  </si>
  <si>
    <t>申込企業情報をご入力下さい</t>
    <rPh sb="0" eb="2">
      <t>モウシコミ</t>
    </rPh>
    <rPh sb="2" eb="4">
      <t>キギョウ</t>
    </rPh>
    <rPh sb="4" eb="6">
      <t>ジョウホウ</t>
    </rPh>
    <rPh sb="8" eb="10">
      <t>ニュウリョク</t>
    </rPh>
    <rPh sb="10" eb="11">
      <t>クダ</t>
    </rPh>
    <phoneticPr fontId="2"/>
  </si>
  <si>
    <t>今回ご担当の申込者情報をご入力ください。</t>
    <rPh sb="0" eb="2">
      <t>コンカイ</t>
    </rPh>
    <rPh sb="3" eb="5">
      <t>タントウ</t>
    </rPh>
    <rPh sb="6" eb="8">
      <t>モウシコミ</t>
    </rPh>
    <rPh sb="8" eb="9">
      <t>シャ</t>
    </rPh>
    <rPh sb="9" eb="11">
      <t>ジョウホウ</t>
    </rPh>
    <rPh sb="13" eb="15">
      <t>ニュウリョク</t>
    </rPh>
    <phoneticPr fontId="2"/>
  </si>
  <si>
    <t>（こちらにご入力いただいたご連絡先・ご担当者様へ、お申込に関するお問合わせをさせていただきます）</t>
    <rPh sb="26" eb="28">
      <t>モウシコミ</t>
    </rPh>
    <rPh sb="29" eb="30">
      <t>カン</t>
    </rPh>
    <rPh sb="33" eb="35">
      <t>トイア</t>
    </rPh>
    <phoneticPr fontId="2"/>
  </si>
  <si>
    <t>お申込基本情報をご入力下さい</t>
    <rPh sb="9" eb="11">
      <t>ニュウリョク</t>
    </rPh>
    <rPh sb="11" eb="12">
      <t>クダ</t>
    </rPh>
    <phoneticPr fontId="2"/>
  </si>
  <si>
    <t>黄色背景の箇所は必須項目となります。</t>
    <rPh sb="0" eb="1">
      <t>キ</t>
    </rPh>
    <rPh sb="1" eb="2">
      <t>イロ</t>
    </rPh>
    <rPh sb="2" eb="4">
      <t>ハイケイ</t>
    </rPh>
    <rPh sb="5" eb="7">
      <t>カショ</t>
    </rPh>
    <rPh sb="8" eb="10">
      <t>ヒッス</t>
    </rPh>
    <rPh sb="10" eb="12">
      <t>コウモク</t>
    </rPh>
    <phoneticPr fontId="2"/>
  </si>
  <si>
    <t>式典ありの場合は式典開始日時も入力下さい。</t>
    <rPh sb="0" eb="2">
      <t>シキテン</t>
    </rPh>
    <rPh sb="5" eb="7">
      <t>バアイ</t>
    </rPh>
    <rPh sb="15" eb="18">
      <t>ニュウリョククダ</t>
    </rPh>
    <phoneticPr fontId="2"/>
  </si>
  <si>
    <t>※宛名ごとに異なる場合は、『③お申し込みデータ』の該当箇所に個別入力をお願い致します。</t>
    <rPh sb="1" eb="3">
      <t>アテナ</t>
    </rPh>
    <rPh sb="6" eb="7">
      <t>コト</t>
    </rPh>
    <rPh sb="9" eb="11">
      <t>バアイ</t>
    </rPh>
    <rPh sb="25" eb="27">
      <t>ガイトウ</t>
    </rPh>
    <rPh sb="27" eb="29">
      <t>カショ</t>
    </rPh>
    <rPh sb="36" eb="37">
      <t>ネガイ</t>
    </rPh>
    <rPh sb="38" eb="39">
      <t>タ</t>
    </rPh>
    <phoneticPr fontId="2"/>
  </si>
  <si>
    <t>外字対応についてご入力下さい。　</t>
    <rPh sb="0" eb="2">
      <t>ガイジ</t>
    </rPh>
    <rPh sb="2" eb="4">
      <t>タイオウ</t>
    </rPh>
    <rPh sb="9" eb="11">
      <t>ニュウリョク</t>
    </rPh>
    <rPh sb="11" eb="12">
      <t>クダ</t>
    </rPh>
    <phoneticPr fontId="2"/>
  </si>
  <si>
    <t xml:space="preserve">※大半のPCにて入力可能な外字は全て印字可能となります（一部ご利用のPC、OSにより異なります）。
</t>
    <rPh sb="18" eb="20">
      <t>インジ</t>
    </rPh>
    <rPh sb="28" eb="30">
      <t>イチブ</t>
    </rPh>
    <phoneticPr fontId="2"/>
  </si>
  <si>
    <t>弊社にて対応不可能な外字が含まれていた場合のご対応を番号でご入力ください。</t>
    <rPh sb="0" eb="2">
      <t>ヘイシャ</t>
    </rPh>
    <rPh sb="4" eb="6">
      <t>タイオウ</t>
    </rPh>
    <rPh sb="6" eb="9">
      <t>フカノウ</t>
    </rPh>
    <rPh sb="10" eb="12">
      <t>ガイジ</t>
    </rPh>
    <phoneticPr fontId="2"/>
  </si>
  <si>
    <t>１．常用漢字で手配　２．該当申し込みをキャンセル</t>
    <phoneticPr fontId="2"/>
  </si>
  <si>
    <t>【ご注意点】</t>
    <rPh sb="2" eb="5">
      <t>チュウイテン</t>
    </rPh>
    <phoneticPr fontId="2"/>
  </si>
  <si>
    <r>
      <t>　　　　　　　　　　　　の5文字については</t>
    </r>
    <r>
      <rPr>
        <b/>
        <sz val="12"/>
        <color indexed="10"/>
        <rFont val="ＭＳ Ｐゴシック"/>
        <family val="3"/>
        <charset val="128"/>
      </rPr>
      <t>　印字台紙内の【宛名】【メッセージ】【差出人】部分には反映可能ですが</t>
    </r>
    <rPh sb="14" eb="16">
      <t>モジ</t>
    </rPh>
    <rPh sb="22" eb="24">
      <t>インジ</t>
    </rPh>
    <rPh sb="24" eb="26">
      <t>ダイシ</t>
    </rPh>
    <rPh sb="26" eb="27">
      <t>ナイ</t>
    </rPh>
    <rPh sb="29" eb="31">
      <t>アテナ</t>
    </rPh>
    <rPh sb="40" eb="42">
      <t>サシダシ</t>
    </rPh>
    <rPh sb="42" eb="43">
      <t>ニン</t>
    </rPh>
    <rPh sb="48" eb="50">
      <t>ハンエイ</t>
    </rPh>
    <phoneticPr fontId="2"/>
  </si>
  <si>
    <t>お届け伝票宛名には反映不可能となっております。</t>
    <phoneticPr fontId="2"/>
  </si>
  <si>
    <t>外字入力　詳細確認ＵＲＬ：</t>
    <rPh sb="0" eb="2">
      <t>ガイジ</t>
    </rPh>
    <rPh sb="2" eb="4">
      <t>ニュウリョク</t>
    </rPh>
    <rPh sb="5" eb="7">
      <t>ショウサイ</t>
    </rPh>
    <rPh sb="7" eb="9">
      <t>カクニン</t>
    </rPh>
    <phoneticPr fontId="2"/>
  </si>
  <si>
    <t>https://www.keicho.net/contents/gaiji_information.html</t>
    <phoneticPr fontId="2"/>
  </si>
  <si>
    <t>②</t>
    <phoneticPr fontId="2"/>
  </si>
  <si>
    <t>メッセージ・差出名情報をご入力下さい。（内容が共通の場合のみ）</t>
    <rPh sb="6" eb="8">
      <t>サシダシ</t>
    </rPh>
    <rPh sb="8" eb="9">
      <t>メイ</t>
    </rPh>
    <rPh sb="9" eb="11">
      <t>ジョウホウ</t>
    </rPh>
    <rPh sb="13" eb="15">
      <t>ニュウリョク</t>
    </rPh>
    <rPh sb="15" eb="16">
      <t>クダ</t>
    </rPh>
    <rPh sb="20" eb="22">
      <t>ナイヨウ</t>
    </rPh>
    <rPh sb="23" eb="25">
      <t>キョウツウ</t>
    </rPh>
    <rPh sb="26" eb="28">
      <t>バアイ</t>
    </rPh>
    <phoneticPr fontId="2"/>
  </si>
  <si>
    <t>メッセージと差出名が共通の場合はこちらにご入力下さい。</t>
    <rPh sb="6" eb="8">
      <t>サシダシ</t>
    </rPh>
    <rPh sb="8" eb="9">
      <t>メイ</t>
    </rPh>
    <rPh sb="10" eb="12">
      <t>キョウツウ</t>
    </rPh>
    <rPh sb="13" eb="15">
      <t>バアイ</t>
    </rPh>
    <rPh sb="21" eb="23">
      <t>ニュウリョク</t>
    </rPh>
    <rPh sb="23" eb="24">
      <t>クダ</t>
    </rPh>
    <phoneticPr fontId="2"/>
  </si>
  <si>
    <t>自動的に『③お申し込みデータ』のメッセージ・差出名部分へデータ反映されます。</t>
    <rPh sb="0" eb="3">
      <t>ジドウテキ</t>
    </rPh>
    <rPh sb="7" eb="8">
      <t>モウ</t>
    </rPh>
    <rPh sb="9" eb="10">
      <t>コ</t>
    </rPh>
    <rPh sb="25" eb="27">
      <t>ブブン</t>
    </rPh>
    <rPh sb="31" eb="33">
      <t>ハンエイ</t>
    </rPh>
    <phoneticPr fontId="2"/>
  </si>
  <si>
    <t>※宛名ごとに本文や差出名が異なる場合は、『③お申し込みデータ』の該当箇所に個別入力をお願い致します。</t>
    <rPh sb="1" eb="3">
      <t>アテナ</t>
    </rPh>
    <rPh sb="6" eb="8">
      <t>ホンブン</t>
    </rPh>
    <rPh sb="9" eb="11">
      <t>サシダシ</t>
    </rPh>
    <rPh sb="11" eb="12">
      <t>メイ</t>
    </rPh>
    <rPh sb="13" eb="14">
      <t>コト</t>
    </rPh>
    <rPh sb="16" eb="18">
      <t>バアイ</t>
    </rPh>
    <rPh sb="32" eb="34">
      <t>ガイトウ</t>
    </rPh>
    <rPh sb="34" eb="36">
      <t>カショ</t>
    </rPh>
    <rPh sb="43" eb="44">
      <t>ネガイ</t>
    </rPh>
    <rPh sb="45" eb="46">
      <t>タ</t>
    </rPh>
    <phoneticPr fontId="2"/>
  </si>
  <si>
    <t>③</t>
    <phoneticPr fontId="2"/>
  </si>
  <si>
    <t>お申し込みデータ入力（メッセージと差出名が宛名ごとに異なる場合は、メッセージと差出名も入力）</t>
    <rPh sb="1" eb="2">
      <t>モウ</t>
    </rPh>
    <rPh sb="3" eb="4">
      <t>コ</t>
    </rPh>
    <rPh sb="8" eb="10">
      <t>ニュウリョク</t>
    </rPh>
    <rPh sb="17" eb="19">
      <t>サシダシ</t>
    </rPh>
    <rPh sb="19" eb="20">
      <t>メイ</t>
    </rPh>
    <rPh sb="21" eb="23">
      <t>アテナ</t>
    </rPh>
    <rPh sb="26" eb="27">
      <t>コト</t>
    </rPh>
    <rPh sb="29" eb="31">
      <t>バアイ</t>
    </rPh>
    <rPh sb="39" eb="41">
      <t>サシダシ</t>
    </rPh>
    <rPh sb="41" eb="42">
      <t>メイ</t>
    </rPh>
    <rPh sb="43" eb="45">
      <t>ニュウリョク</t>
    </rPh>
    <phoneticPr fontId="2"/>
  </si>
  <si>
    <t>入力例の注釈をご確認の上、ご入力下さい。</t>
    <rPh sb="0" eb="2">
      <t>ニュウリョク</t>
    </rPh>
    <rPh sb="2" eb="3">
      <t>レイ</t>
    </rPh>
    <rPh sb="4" eb="6">
      <t>チュウシャク</t>
    </rPh>
    <rPh sb="8" eb="10">
      <t>カクニン</t>
    </rPh>
    <rPh sb="11" eb="12">
      <t>ウエ</t>
    </rPh>
    <rPh sb="14" eb="16">
      <t>ニュウリョク</t>
    </rPh>
    <rPh sb="16" eb="17">
      <t>クダ</t>
    </rPh>
    <phoneticPr fontId="2"/>
  </si>
  <si>
    <t>※赤字部分は入力必須項目です。</t>
    <phoneticPr fontId="2"/>
  </si>
  <si>
    <t>※全項目、半角カナは使用しないで下さい。</t>
    <phoneticPr fontId="2"/>
  </si>
  <si>
    <t>◆ご利用履歴の確認について</t>
    <rPh sb="2" eb="4">
      <t>リヨウ</t>
    </rPh>
    <rPh sb="4" eb="6">
      <t>リレキ</t>
    </rPh>
    <rPh sb="7" eb="9">
      <t>カクニン</t>
    </rPh>
    <phoneticPr fontId="2"/>
  </si>
  <si>
    <t>お申込後の申込完了メールは一括申込の場合は送信されません。</t>
    <rPh sb="1" eb="3">
      <t>モウシコミ</t>
    </rPh>
    <rPh sb="3" eb="4">
      <t>ゴ</t>
    </rPh>
    <rPh sb="5" eb="7">
      <t>モウシコミ</t>
    </rPh>
    <rPh sb="7" eb="9">
      <t>カンリョウ</t>
    </rPh>
    <rPh sb="13" eb="15">
      <t>イッカツ</t>
    </rPh>
    <rPh sb="15" eb="17">
      <t>モウシコミ</t>
    </rPh>
    <rPh sb="18" eb="20">
      <t>バアイ</t>
    </rPh>
    <rPh sb="21" eb="23">
      <t>ソウシン</t>
    </rPh>
    <phoneticPr fontId="2"/>
  </si>
  <si>
    <t>最短お届日の前日には完了しておりますので申込内容についてはご利用履歴よりご確認ください。</t>
    <phoneticPr fontId="2"/>
  </si>
  <si>
    <t>◆ご注意点</t>
    <rPh sb="2" eb="5">
      <t>チュウイテン</t>
    </rPh>
    <phoneticPr fontId="2"/>
  </si>
  <si>
    <t>※土日祝のお届けについて</t>
    <rPh sb="1" eb="3">
      <t>ドニチ</t>
    </rPh>
    <rPh sb="3" eb="4">
      <t>イワイ</t>
    </rPh>
    <rPh sb="6" eb="7">
      <t>トド</t>
    </rPh>
    <phoneticPr fontId="2"/>
  </si>
  <si>
    <t>　お届け先が企業・官公庁・学校などの場合、大半が休業日の為お受取りいただけません。</t>
    <rPh sb="2" eb="3">
      <t>トド</t>
    </rPh>
    <rPh sb="4" eb="5">
      <t>サキ</t>
    </rPh>
    <rPh sb="6" eb="8">
      <t>キギョウ</t>
    </rPh>
    <rPh sb="9" eb="12">
      <t>カンコウチョウ</t>
    </rPh>
    <rPh sb="13" eb="15">
      <t>ガッコウ</t>
    </rPh>
    <rPh sb="18" eb="20">
      <t>バアイ</t>
    </rPh>
    <rPh sb="21" eb="23">
      <t>タイハン</t>
    </rPh>
    <rPh sb="24" eb="27">
      <t>キュウギョウビ</t>
    </rPh>
    <rPh sb="28" eb="29">
      <t>タメ</t>
    </rPh>
    <rPh sb="30" eb="32">
      <t>ウケト</t>
    </rPh>
    <phoneticPr fontId="2"/>
  </si>
  <si>
    <t>　平日または営業日をお届け希望日に設定ください。</t>
    <phoneticPr fontId="2"/>
  </si>
  <si>
    <t>※配達時間について</t>
    <rPh sb="1" eb="3">
      <t>ハイタツ</t>
    </rPh>
    <rPh sb="3" eb="5">
      <t>ジカン</t>
    </rPh>
    <phoneticPr fontId="2"/>
  </si>
  <si>
    <t xml:space="preserve"> ・式典がない場合は、お届け希望時間「その日中」をおすすめ致します。</t>
    <rPh sb="2" eb="4">
      <t>シキテン</t>
    </rPh>
    <rPh sb="7" eb="9">
      <t>バアイ</t>
    </rPh>
    <rPh sb="21" eb="23">
      <t>ニッチュウ</t>
    </rPh>
    <rPh sb="29" eb="30">
      <t>イタ</t>
    </rPh>
    <phoneticPr fontId="2"/>
  </si>
  <si>
    <t xml:space="preserve"> ・営業時間より早い時間をご指定の場合、ご不在の為お受取り頂けない場合があります。</t>
    <rPh sb="2" eb="4">
      <t>エイギョウ</t>
    </rPh>
    <rPh sb="4" eb="6">
      <t>ジカン</t>
    </rPh>
    <rPh sb="8" eb="9">
      <t>ハヤ</t>
    </rPh>
    <rPh sb="10" eb="12">
      <t>ジカン</t>
    </rPh>
    <rPh sb="14" eb="16">
      <t>シテイ</t>
    </rPh>
    <rPh sb="17" eb="19">
      <t>バアイ</t>
    </rPh>
    <rPh sb="21" eb="23">
      <t>フザイ</t>
    </rPh>
    <rPh sb="24" eb="25">
      <t>タメ</t>
    </rPh>
    <rPh sb="26" eb="28">
      <t>ウケト</t>
    </rPh>
    <rPh sb="29" eb="30">
      <t>イタダ</t>
    </rPh>
    <rPh sb="33" eb="35">
      <t>バアイ</t>
    </rPh>
    <phoneticPr fontId="2"/>
  </si>
  <si>
    <t>※建物固有の郵便番号について</t>
    <rPh sb="1" eb="3">
      <t>タテモノ</t>
    </rPh>
    <rPh sb="3" eb="5">
      <t>コユウ</t>
    </rPh>
    <rPh sb="6" eb="10">
      <t>ユウビンバンゴウ</t>
    </rPh>
    <phoneticPr fontId="2"/>
  </si>
  <si>
    <t xml:space="preserve"> 建物固有の郵便番号が記載されている場合は、ご住所情報を『正』として</t>
    <rPh sb="6" eb="10">
      <t>ユウビンバンゴウ</t>
    </rPh>
    <rPh sb="11" eb="13">
      <t>キサイ</t>
    </rPh>
    <rPh sb="18" eb="20">
      <t>バアイ</t>
    </rPh>
    <phoneticPr fontId="2"/>
  </si>
  <si>
    <t xml:space="preserve"> 修正する場合がございますので予めご了承下さい。</t>
    <rPh sb="15" eb="16">
      <t>アラカジ</t>
    </rPh>
    <rPh sb="18" eb="20">
      <t>リョウショウ</t>
    </rPh>
    <rPh sb="20" eb="21">
      <t>クダ</t>
    </rPh>
    <phoneticPr fontId="2"/>
  </si>
  <si>
    <r>
      <t>メッセージ本文・差出名が共通の場合</t>
    </r>
    <r>
      <rPr>
        <b/>
        <sz val="11"/>
        <color indexed="12"/>
        <rFont val="ＭＳ Ｐゴシック"/>
        <family val="3"/>
        <charset val="128"/>
      </rPr>
      <t>はこちらのシートにご入力下さい。</t>
    </r>
    <rPh sb="5" eb="7">
      <t>ホンブン</t>
    </rPh>
    <rPh sb="8" eb="10">
      <t>サシダシ</t>
    </rPh>
    <rPh sb="10" eb="11">
      <t>メイ</t>
    </rPh>
    <rPh sb="12" eb="14">
      <t>キョウツウ</t>
    </rPh>
    <rPh sb="15" eb="17">
      <t>バアイ</t>
    </rPh>
    <rPh sb="27" eb="29">
      <t>ニュウリョク</t>
    </rPh>
    <rPh sb="29" eb="30">
      <t>クダ</t>
    </rPh>
    <phoneticPr fontId="2"/>
  </si>
  <si>
    <t>宛名ごとに本文や差出名が異なる場合、『③お申し込みデータ』シートへ</t>
    <rPh sb="0" eb="2">
      <t>アテナ</t>
    </rPh>
    <rPh sb="5" eb="7">
      <t>ホンブン</t>
    </rPh>
    <rPh sb="8" eb="10">
      <t>サシダシ</t>
    </rPh>
    <rPh sb="10" eb="11">
      <t>メイ</t>
    </rPh>
    <rPh sb="12" eb="13">
      <t>コト</t>
    </rPh>
    <rPh sb="15" eb="17">
      <t>バアイ</t>
    </rPh>
    <rPh sb="21" eb="22">
      <t>モウ</t>
    </rPh>
    <rPh sb="23" eb="24">
      <t>コ</t>
    </rPh>
    <phoneticPr fontId="2"/>
  </si>
  <si>
    <t>個別にご入力下さい。</t>
    <rPh sb="0" eb="2">
      <t>コベツ</t>
    </rPh>
    <rPh sb="4" eb="6">
      <t>ニュウリョク</t>
    </rPh>
    <rPh sb="6" eb="7">
      <t>クダ</t>
    </rPh>
    <phoneticPr fontId="2"/>
  </si>
  <si>
    <t>文例番号</t>
    <rPh sb="0" eb="2">
      <t>ブンレイ</t>
    </rPh>
    <phoneticPr fontId="2"/>
  </si>
  <si>
    <t>用途</t>
    <rPh sb="0" eb="2">
      <t>ヨウト</t>
    </rPh>
    <phoneticPr fontId="2"/>
  </si>
  <si>
    <t>文例集をご利用の際、文例番号を入力下さい。自動反映します。　※『文例集』シートより引用</t>
    <phoneticPr fontId="2"/>
  </si>
  <si>
    <t>【メッセージ情報】</t>
    <rPh sb="6" eb="8">
      <t>ジョウホウ</t>
    </rPh>
    <phoneticPr fontId="2"/>
  </si>
  <si>
    <r>
      <t>メッセージは、1行35文字まで入力可能です。　　　</t>
    </r>
    <r>
      <rPr>
        <b/>
        <sz val="11"/>
        <color indexed="10"/>
        <rFont val="ＭＳ Ｐゴシック"/>
        <family val="3"/>
        <charset val="128"/>
      </rPr>
      <t>※超えると赤字で表示されます。</t>
    </r>
    <rPh sb="8" eb="9">
      <t>ギョウ</t>
    </rPh>
    <rPh sb="11" eb="13">
      <t>モジ</t>
    </rPh>
    <rPh sb="15" eb="17">
      <t>ニュウリョク</t>
    </rPh>
    <rPh sb="17" eb="19">
      <t>カノウ</t>
    </rPh>
    <rPh sb="26" eb="27">
      <t>コ</t>
    </rPh>
    <rPh sb="30" eb="32">
      <t>アカジ</t>
    </rPh>
    <rPh sb="33" eb="35">
      <t>ヒョウジ</t>
    </rPh>
    <phoneticPr fontId="2"/>
  </si>
  <si>
    <t>メッセージ本文をご入力下さい</t>
    <rPh sb="5" eb="7">
      <t>ホンブン</t>
    </rPh>
    <rPh sb="9" eb="11">
      <t>ニュウリョク</t>
    </rPh>
    <rPh sb="11" eb="12">
      <t>クダ</t>
    </rPh>
    <phoneticPr fontId="2"/>
  </si>
  <si>
    <t>文字数</t>
    <rPh sb="0" eb="3">
      <t>モジスウ</t>
    </rPh>
    <phoneticPr fontId="2"/>
  </si>
  <si>
    <t>メッセージ1行目</t>
    <rPh sb="6" eb="8">
      <t>ギョウメ</t>
    </rPh>
    <phoneticPr fontId="2"/>
  </si>
  <si>
    <t>メッセージ2行目</t>
    <rPh sb="6" eb="8">
      <t>ギョウメ</t>
    </rPh>
    <phoneticPr fontId="2"/>
  </si>
  <si>
    <t>メッセージ3行目</t>
    <rPh sb="6" eb="8">
      <t>ギョウメ</t>
    </rPh>
    <phoneticPr fontId="2"/>
  </si>
  <si>
    <t>メッセージ4行目</t>
    <rPh sb="6" eb="8">
      <t>ギョウメ</t>
    </rPh>
    <phoneticPr fontId="2"/>
  </si>
  <si>
    <t>メッセージ5行目</t>
    <rPh sb="6" eb="8">
      <t>ギョウメ</t>
    </rPh>
    <phoneticPr fontId="2"/>
  </si>
  <si>
    <t>メッセージ6行目</t>
    <rPh sb="6" eb="8">
      <t>ギョウメ</t>
    </rPh>
    <phoneticPr fontId="2"/>
  </si>
  <si>
    <t>メッセージ7行目</t>
    <rPh sb="6" eb="8">
      <t>ギョウメ</t>
    </rPh>
    <phoneticPr fontId="2"/>
  </si>
  <si>
    <t>メッセージ8行目</t>
    <rPh sb="6" eb="8">
      <t>ギョウメ</t>
    </rPh>
    <phoneticPr fontId="2"/>
  </si>
  <si>
    <t>メッセージ9行目</t>
    <rPh sb="6" eb="8">
      <t>ギョウメ</t>
    </rPh>
    <phoneticPr fontId="2"/>
  </si>
  <si>
    <t>メッセージ10行目</t>
    <rPh sb="7" eb="9">
      <t>ギョウメ</t>
    </rPh>
    <phoneticPr fontId="2"/>
  </si>
  <si>
    <t>【差出名情報】</t>
    <rPh sb="1" eb="3">
      <t>サシダシ</t>
    </rPh>
    <rPh sb="3" eb="4">
      <t>メイ</t>
    </rPh>
    <rPh sb="4" eb="6">
      <t>ジョウホウ</t>
    </rPh>
    <phoneticPr fontId="2"/>
  </si>
  <si>
    <r>
      <t>差出名は、1行35文字まで入力可能です。　　　</t>
    </r>
    <r>
      <rPr>
        <b/>
        <sz val="11"/>
        <color indexed="10"/>
        <rFont val="ＭＳ Ｐゴシック"/>
        <family val="3"/>
        <charset val="128"/>
      </rPr>
      <t>※超えると赤字で表示されます。</t>
    </r>
    <rPh sb="0" eb="2">
      <t>サシダシ</t>
    </rPh>
    <rPh sb="2" eb="3">
      <t>メイ</t>
    </rPh>
    <rPh sb="6" eb="7">
      <t>ギョウ</t>
    </rPh>
    <rPh sb="9" eb="11">
      <t>モジ</t>
    </rPh>
    <rPh sb="13" eb="15">
      <t>ニュウリョク</t>
    </rPh>
    <rPh sb="15" eb="17">
      <t>カノウ</t>
    </rPh>
    <rPh sb="24" eb="25">
      <t>コ</t>
    </rPh>
    <rPh sb="28" eb="30">
      <t>アカジ</t>
    </rPh>
    <rPh sb="31" eb="33">
      <t>ヒョウジ</t>
    </rPh>
    <phoneticPr fontId="2"/>
  </si>
  <si>
    <t>差出名情報をご入力下さい</t>
    <rPh sb="0" eb="2">
      <t>サシダシ</t>
    </rPh>
    <rPh sb="2" eb="3">
      <t>メイ</t>
    </rPh>
    <rPh sb="3" eb="5">
      <t>ジョウホウ</t>
    </rPh>
    <rPh sb="7" eb="9">
      <t>ニュウリョク</t>
    </rPh>
    <rPh sb="9" eb="10">
      <t>クダ</t>
    </rPh>
    <phoneticPr fontId="2"/>
  </si>
  <si>
    <t>差出名1行目</t>
    <rPh sb="0" eb="2">
      <t>サシダシ</t>
    </rPh>
    <rPh sb="2" eb="3">
      <t>メイ</t>
    </rPh>
    <rPh sb="4" eb="6">
      <t>ギョウメ</t>
    </rPh>
    <phoneticPr fontId="2"/>
  </si>
  <si>
    <t>差出名2行目</t>
    <rPh sb="0" eb="2">
      <t>サシダシ</t>
    </rPh>
    <rPh sb="2" eb="3">
      <t>メイ</t>
    </rPh>
    <rPh sb="4" eb="6">
      <t>ギョウメ</t>
    </rPh>
    <phoneticPr fontId="2"/>
  </si>
  <si>
    <t>差出名3行目</t>
    <rPh sb="0" eb="2">
      <t>サシダシ</t>
    </rPh>
    <rPh sb="2" eb="3">
      <t>メイ</t>
    </rPh>
    <rPh sb="4" eb="6">
      <t>ギョウメ</t>
    </rPh>
    <phoneticPr fontId="2"/>
  </si>
  <si>
    <t>差出名4行目</t>
    <rPh sb="0" eb="2">
      <t>サシダシ</t>
    </rPh>
    <rPh sb="2" eb="3">
      <t>メイ</t>
    </rPh>
    <rPh sb="4" eb="6">
      <t>ギョウメ</t>
    </rPh>
    <phoneticPr fontId="2"/>
  </si>
  <si>
    <t>ご再選おめでとうございます。</t>
  </si>
  <si>
    <t>地道な努力が評価を得、さらに大きな力に</t>
  </si>
  <si>
    <t>なろうとしていることに大きな喜びを感じます。</t>
  </si>
  <si>
    <t>国民のためにご活躍されますことを祈念致します。</t>
  </si>
  <si>
    <r>
      <t>内容をご確認の上、文例番号を「②メッセージ・差出名」に入力ください。</t>
    </r>
    <r>
      <rPr>
        <sz val="12"/>
        <color indexed="10"/>
        <rFont val="ＭＳ Ｐゴシック"/>
        <family val="3"/>
        <charset val="128"/>
      </rPr>
      <t>※カスタマイズも可能です。</t>
    </r>
    <r>
      <rPr>
        <sz val="20"/>
        <color indexed="12"/>
        <rFont val="ＭＳ Ｐゴシック"/>
        <family val="3"/>
        <charset val="128"/>
      </rPr>
      <t xml:space="preserve">
</t>
    </r>
    <rPh sb="0" eb="2">
      <t>ナイヨウ</t>
    </rPh>
    <rPh sb="4" eb="6">
      <t>カクニン</t>
    </rPh>
    <rPh sb="7" eb="8">
      <t>ウエ</t>
    </rPh>
    <rPh sb="9" eb="11">
      <t>ブンレイ</t>
    </rPh>
    <rPh sb="11" eb="13">
      <t>バンゴウ</t>
    </rPh>
    <rPh sb="22" eb="24">
      <t>サシダシ</t>
    </rPh>
    <rPh sb="24" eb="25">
      <t>メイ</t>
    </rPh>
    <rPh sb="27" eb="29">
      <t>ニュウリョク</t>
    </rPh>
    <phoneticPr fontId="2"/>
  </si>
  <si>
    <t>カスタマイズ例</t>
    <rPh sb="6" eb="7">
      <t>レイ</t>
    </rPh>
    <phoneticPr fontId="2"/>
  </si>
  <si>
    <t>オリジナル</t>
    <phoneticPr fontId="2"/>
  </si>
  <si>
    <t>ご結婚おめでとうございます。</t>
  </si>
  <si>
    <t>お二人の輝かしい門出を祝福し、</t>
  </si>
  <si>
    <t>前途ますますのご多幸とご家族皆様方のご隆盛を祈念いたします。</t>
  </si>
  <si>
    <t>用途</t>
    <rPh sb="0" eb="2">
      <t>ヨウト</t>
    </rPh>
    <phoneticPr fontId="2"/>
  </si>
  <si>
    <t>1行目</t>
    <rPh sb="1" eb="3">
      <t>ギョウメ</t>
    </rPh>
    <phoneticPr fontId="2"/>
  </si>
  <si>
    <t>2行目</t>
    <rPh sb="1" eb="3">
      <t>ギョウメ</t>
    </rPh>
    <phoneticPr fontId="2"/>
  </si>
  <si>
    <t>3行目</t>
    <rPh sb="1" eb="3">
      <t>ギョウメ</t>
    </rPh>
    <phoneticPr fontId="2"/>
  </si>
  <si>
    <t>4行目</t>
    <rPh sb="1" eb="3">
      <t>ギョウメ</t>
    </rPh>
    <phoneticPr fontId="2"/>
  </si>
  <si>
    <t>5行目</t>
    <rPh sb="1" eb="3">
      <t>ギョウメ</t>
    </rPh>
    <phoneticPr fontId="2"/>
  </si>
  <si>
    <t>6行目</t>
    <rPh sb="1" eb="3">
      <t>ギョウメ</t>
    </rPh>
    <phoneticPr fontId="2"/>
  </si>
  <si>
    <t>7行目</t>
    <rPh sb="1" eb="3">
      <t>ギョウメ</t>
    </rPh>
    <phoneticPr fontId="2"/>
  </si>
  <si>
    <t>8行目</t>
    <rPh sb="1" eb="3">
      <t>ギョウメ</t>
    </rPh>
    <phoneticPr fontId="2"/>
  </si>
  <si>
    <t>9行目</t>
    <rPh sb="1" eb="3">
      <t>ギョウメ</t>
    </rPh>
    <phoneticPr fontId="2"/>
  </si>
  <si>
    <t>10行目</t>
    <rPh sb="2" eb="4">
      <t>ギョウメ</t>
    </rPh>
    <phoneticPr fontId="2"/>
  </si>
  <si>
    <t>AW02</t>
  </si>
  <si>
    <t xml:space="preserve">受章・叙勲・褒章                </t>
  </si>
  <si>
    <t>この度は栄えある受賞、大変おめでとうございます。</t>
  </si>
  <si>
    <t>長い間の功績が実を結ばれて感無量でございます。</t>
  </si>
  <si>
    <t>これからもより一層のご活躍を心からお祈り申し上げます。</t>
  </si>
  <si>
    <t/>
  </si>
  <si>
    <t>JO01</t>
  </si>
  <si>
    <t>この度は栄えある受章、誠におめでとうございます。</t>
  </si>
  <si>
    <t>数々のご功績と誠実なお人柄の賜物とお喜び申し上げると共に、</t>
  </si>
  <si>
    <t>後進のご指導に、より一層ご尽力されますよう</t>
  </si>
  <si>
    <t>心から祈念申し上げます。</t>
  </si>
  <si>
    <t>AW03</t>
  </si>
  <si>
    <t>長年に渡る貴殿の努力に敬意を表し、</t>
  </si>
  <si>
    <t>この度の栄えある受賞心よりお喜び申し上げます。</t>
  </si>
  <si>
    <t>JO05</t>
  </si>
  <si>
    <t>この度の受章、誠におめでとうございます。</t>
  </si>
  <si>
    <t>このうえない栄誉とお喜び申しあげます。</t>
  </si>
  <si>
    <t>今後ともご健康で、尚一層のご活躍を祈念いたします。</t>
  </si>
  <si>
    <t>JO02</t>
  </si>
  <si>
    <t>JO03</t>
  </si>
  <si>
    <t>この度の栄えある受章心よりお喜び申し上げます。</t>
  </si>
  <si>
    <t>JO07</t>
  </si>
  <si>
    <t>栄えあるご受章を、心からお祝い申しあげますとともに、</t>
  </si>
  <si>
    <t>ますますのご活躍をお祈りいたします。</t>
  </si>
  <si>
    <t>JO04</t>
  </si>
  <si>
    <t>栄えある叙勲を心からお祝い申しあげますとともに、</t>
  </si>
  <si>
    <t>今後、ますますのご活躍をお祈りいたします。</t>
  </si>
  <si>
    <t>JO06</t>
  </si>
  <si>
    <t>輝かしい叙勲、誠におめでとうございます。</t>
  </si>
  <si>
    <t>これからも健康に留意し、</t>
  </si>
  <si>
    <t>社会のために尽くされますことをお祈りいたします。</t>
  </si>
  <si>
    <t>JO08</t>
  </si>
  <si>
    <t>この度は叙勲の栄に浴され、誠に、おめでとうございます。</t>
  </si>
  <si>
    <t>心よりご祝辞を申しあげます。</t>
  </si>
  <si>
    <t>今後とも一層ご活躍されますよう、お祈りいたします。</t>
  </si>
  <si>
    <t>JO09</t>
  </si>
  <si>
    <t>長年のご功績に対する、栄えあるご受勲、</t>
  </si>
  <si>
    <t>心からお祝い申しあげます。</t>
  </si>
  <si>
    <t>JO10</t>
  </si>
  <si>
    <t>栄えあるご受勲を祝し、謹んでお喜び申しあげます。</t>
  </si>
  <si>
    <t>長年のご功績が広く認められたものと存じます。</t>
  </si>
  <si>
    <t>今後とも業界のためにご尽力くださるよう期待してやみません。</t>
  </si>
  <si>
    <t>OU01</t>
  </si>
  <si>
    <t xml:space="preserve">卒業                            </t>
  </si>
  <si>
    <t>ご卒業おめでとう。</t>
  </si>
  <si>
    <t>いよいよ社会人の仲間入りですね。</t>
  </si>
  <si>
    <t>これからの活躍を大いに期待しています。</t>
  </si>
  <si>
    <t>OU02</t>
  </si>
  <si>
    <t>ご卒業おめでとうございます。</t>
  </si>
  <si>
    <t>学生時代の思い出を胸に</t>
  </si>
  <si>
    <t>新しい世界へ思い切り羽ばたいてください。</t>
  </si>
  <si>
    <t>OU03</t>
  </si>
  <si>
    <t>新しい門出を心よりお祝い申し上げます。</t>
  </si>
  <si>
    <t>OU04</t>
  </si>
  <si>
    <t>あなたが育った足跡には</t>
  </si>
  <si>
    <t>いつもご両親や友人の愛情が溢れていましたね。</t>
  </si>
  <si>
    <t>これからも感謝の気持ちを忘れずに頑張って成長して下さい。</t>
  </si>
  <si>
    <t>OU05</t>
  </si>
  <si>
    <t>卒業おめでとう！</t>
  </si>
  <si>
    <t>あの生意気な一年坊主がもう卒業かと思うと時の流れを感じます。</t>
  </si>
  <si>
    <t>これからがスタートという気持ちを忘れずに</t>
  </si>
  <si>
    <t>新しい路を邁進して下さい。</t>
  </si>
  <si>
    <t>OU06</t>
  </si>
  <si>
    <t>新たな門出に際し、更なる飛躍と今後のご活躍を</t>
  </si>
  <si>
    <t>お祈り致します。</t>
  </si>
  <si>
    <t>OU07</t>
  </si>
  <si>
    <t>卒業式の挙行おめでとうございます。</t>
  </si>
  <si>
    <t>心よりお慶び申し上げますとともに、</t>
  </si>
  <si>
    <t>貴校の益々のご発展を祈念致します。</t>
  </si>
  <si>
    <t>OU08</t>
  </si>
  <si>
    <t>ご卒業、誠におめでとうございます。</t>
  </si>
  <si>
    <t>ご家族皆様のお喜びもひとしおのことと存じます。</t>
  </si>
  <si>
    <t>OU09</t>
  </si>
  <si>
    <t>ご臨席のご父兄の皆様並びに校長先生はじめ、</t>
  </si>
  <si>
    <t>諸先生方には心より敬意を表します。</t>
  </si>
  <si>
    <t>皆様の未来に幸多かれとお祈りいたします。</t>
  </si>
  <si>
    <t>OU10</t>
  </si>
  <si>
    <t>栄えある今日を迎えられたことを心よりお喜び申し上げます。</t>
  </si>
  <si>
    <t>貴校の益々のご発展と卒業生の皆様のご活躍をお祈り致します。</t>
  </si>
  <si>
    <t>OU11</t>
  </si>
  <si>
    <t>この一年間で学んだことを活かし、</t>
  </si>
  <si>
    <t>皆様が益々ご活躍されますことをお祈り致します。</t>
  </si>
  <si>
    <t>OU12</t>
  </si>
  <si>
    <t>春色のなごやかな季節、ますます御健勝のことと</t>
  </si>
  <si>
    <t>お喜び申し上げます。</t>
  </si>
  <si>
    <t>この度は、ご卒業、誠におめでとうございます。</t>
  </si>
  <si>
    <t>これまでの経験や、出会った多くのご友人は、</t>
  </si>
  <si>
    <t>卒業生の皆様の財産となり、いつまでも心に残る事と存じます。</t>
  </si>
  <si>
    <t>健康にご留意され、益々ご活躍されます事を祈念申し上げます。</t>
  </si>
  <si>
    <t>OU13</t>
  </si>
  <si>
    <t>○○ちゃん　ご卒園おめでとう！</t>
  </si>
  <si>
    <t>早いもので四月から小学生。</t>
  </si>
  <si>
    <t>楽しみですね！勉強に遊びに頑張って、</t>
  </si>
  <si>
    <t>楽しい学校生活を送ってください。</t>
  </si>
  <si>
    <t>OU14</t>
  </si>
  <si>
    <t>四月からはピカピカの一年生ですね。</t>
  </si>
  <si>
    <t>小学校でも沢山のお友達を作って</t>
  </si>
  <si>
    <t>OU15</t>
  </si>
  <si>
    <t>ご卒園おめでとうございます。</t>
  </si>
  <si>
    <t>四月からは小学生。</t>
  </si>
  <si>
    <t>お兄さん、お姉さんになりますね。</t>
  </si>
  <si>
    <t>元気いっぱいに小学校を楽しんでください。</t>
  </si>
  <si>
    <t>OU16</t>
  </si>
  <si>
    <t>○○ちゃん　ご卒園おめでとうございます。</t>
  </si>
  <si>
    <t>楽しかった幼稚園のことをいつまでも忘れないで</t>
  </si>
  <si>
    <t>元気な一年生になってください。</t>
  </si>
  <si>
    <t>またいつでも遊びに来てくださいね。</t>
  </si>
  <si>
    <t>待ってます。</t>
  </si>
  <si>
    <t>OU17</t>
  </si>
  <si>
    <t>いよいよ小学生ですね。</t>
  </si>
  <si>
    <t>最初はランドセルも重いかもしれませんが、</t>
  </si>
  <si>
    <t>その中に楽しい思い出をいっぱいつめてくださいね。</t>
  </si>
  <si>
    <t>OU18</t>
  </si>
  <si>
    <t>そつえんおめでとう。</t>
  </si>
  <si>
    <t>しょうがっこうへいくのはたのしみですね。</t>
  </si>
  <si>
    <t>おともだちをたくさんつくって、げんきいっぱい</t>
  </si>
  <si>
    <t>かよってくださいね。</t>
  </si>
  <si>
    <t>OU19</t>
  </si>
  <si>
    <t>おゆうぎかいやうんどうかい、ようちえんでたくさんの</t>
  </si>
  <si>
    <t>おもいでができたね。</t>
  </si>
  <si>
    <t>しょうがっこうでもたくさんたのしいおもいでをつくってね。</t>
  </si>
  <si>
    <t>OU20</t>
  </si>
  <si>
    <t>園児のみなさん、ご卒園おめでとうございます。</t>
  </si>
  <si>
    <t>保護者の皆様も毎日のお弁当や送り迎えなど</t>
  </si>
  <si>
    <t>お疲れさまでした。</t>
  </si>
  <si>
    <t>四月からは元気いっぱいの小学生。</t>
  </si>
  <si>
    <t>新しいお友だちもたくさん増えますように。</t>
  </si>
  <si>
    <t>OU21</t>
  </si>
  <si>
    <t>花のつぼみもほころぶ春、ご卒園おめでとうございます。</t>
  </si>
  <si>
    <t>四月からはいよいよ小学生。</t>
  </si>
  <si>
    <t>たくさんのお友だちをつくって、楽しい毎日が送れます様に。</t>
  </si>
  <si>
    <t>OU22</t>
  </si>
  <si>
    <t>四月からはいよいよ小学生ですね。ランドセル背負って、</t>
  </si>
  <si>
    <t>元気に通学する皆さんに、街で出会うことを楽しみにしています。</t>
  </si>
  <si>
    <t>ご父兄の皆様、お子様のご卒園を祝し、</t>
  </si>
  <si>
    <t>心からお慶び申し上げます。</t>
  </si>
  <si>
    <t>春のこの佳き日に、</t>
  </si>
  <si>
    <t>○○幼稚園を巣立たれるお子様方の輝ける未来に、</t>
  </si>
  <si>
    <t>幸多かれとお祈り致します。</t>
  </si>
  <si>
    <t>IN01</t>
  </si>
  <si>
    <t xml:space="preserve">入学・就職                      </t>
  </si>
  <si>
    <t>ご就職おめでとうございます。</t>
  </si>
  <si>
    <t>社会人としての自覚を持ち、</t>
  </si>
  <si>
    <t>新しい世界で大いに実力を発揮してください。</t>
  </si>
  <si>
    <t>IN02</t>
  </si>
  <si>
    <t>これから先様々な困難が待ち受けているでしょうが、</t>
  </si>
  <si>
    <t>持ち前のガッツで乗り越えてください。</t>
  </si>
  <si>
    <t>IN03</t>
  </si>
  <si>
    <t>入社おめでとうございます。</t>
  </si>
  <si>
    <t>健康に留意され、ますますご活躍されんことを</t>
  </si>
  <si>
    <t>心よりお祈りいたします。</t>
  </si>
  <si>
    <t>IN04</t>
  </si>
  <si>
    <t>入学試験合格おめでとうございます。</t>
  </si>
  <si>
    <t>努力が実ってよかったネッ！</t>
  </si>
  <si>
    <t>今後共にその頑張りを忘れずに</t>
  </si>
  <si>
    <t>実りある人生を進んで下さい。</t>
  </si>
  <si>
    <t>IN05</t>
  </si>
  <si>
    <t>ご入学おめでとうございます。</t>
  </si>
  <si>
    <t>あなたが育った足跡にはいつも</t>
  </si>
  <si>
    <t>ご両親や友人の愛情が溢れていましたね。</t>
  </si>
  <si>
    <t>IN06</t>
  </si>
  <si>
    <t>桜満開おめでとう！</t>
  </si>
  <si>
    <t>あなたの頑張りと陰で応援してくれたご両親に</t>
  </si>
  <si>
    <t>心から祝福させていただきます。</t>
  </si>
  <si>
    <t>IN07</t>
  </si>
  <si>
    <t>栄えある社会人として、</t>
  </si>
  <si>
    <t>スーツが似合う常識感と存在感を身につけて下さい。</t>
  </si>
  <si>
    <t>IN08</t>
  </si>
  <si>
    <t>入学式の挙行おめでとうございます。</t>
  </si>
  <si>
    <t>貴校の益々のご発展と新入生の皆様の</t>
  </si>
  <si>
    <t>健やかなるご成長をお祈り致します。</t>
  </si>
  <si>
    <t>IN09</t>
  </si>
  <si>
    <t>心よりお慶び申し上げますとともに</t>
  </si>
  <si>
    <t>IN10</t>
  </si>
  <si>
    <t>ご入学、誠におめでとうございます。</t>
  </si>
  <si>
    <t>ご成長の早いこと、ご家族皆様のお喜びも</t>
  </si>
  <si>
    <t>ひとしおの事と存じます。</t>
  </si>
  <si>
    <t>今後も健やかにご成長されますようお祈り致します。</t>
  </si>
  <si>
    <t>IN11</t>
  </si>
  <si>
    <t>これからの学生生活で多くを学び、</t>
  </si>
  <si>
    <t>皆様の輝かしい未来への礎となる事を</t>
  </si>
  <si>
    <t>心より祈念致します。</t>
  </si>
  <si>
    <t>IN12</t>
  </si>
  <si>
    <t>勉学に励まれ、益々才能を伸ばされます事を</t>
  </si>
  <si>
    <t>ご期待申し上げます。</t>
  </si>
  <si>
    <t>実り多き学生生活を送られるようお祈り致します。</t>
  </si>
  <si>
    <t>IN13</t>
  </si>
  <si>
    <t>見事難関を突破し、ご入学されました事、</t>
  </si>
  <si>
    <t>心よりお喜び申し上げます。</t>
  </si>
  <si>
    <t>健康にご留意され、文武両道、充実した</t>
  </si>
  <si>
    <t>学生生活を送られる事をお祈り致します。</t>
  </si>
  <si>
    <t>IN14</t>
  </si>
  <si>
    <t>にゅうがくおめでとう。</t>
  </si>
  <si>
    <t>あそびにべんきょうにがんばってね。</t>
  </si>
  <si>
    <t>おともだちをたくさんつくって</t>
  </si>
  <si>
    <t>いろんなことにチャレンジしてくださいね。</t>
  </si>
  <si>
    <t>IN15</t>
  </si>
  <si>
    <t>桜花爛漫の候、ますます御健勝のこととお喜び申し上げます。</t>
  </si>
  <si>
    <t>この度はご入学、誠におめでとうございます。</t>
  </si>
  <si>
    <t>それぞれの夢を実現する為に、自らを磨き、</t>
  </si>
  <si>
    <t>みなさんが夢に向けての一歩を踏み出されたことを</t>
  </si>
  <si>
    <t>心よりお祝い申し上げます。</t>
  </si>
  <si>
    <t>今後、益々健やかで、明朗闊達に</t>
  </si>
  <si>
    <t>ご成長されますよう、お祈り致します。</t>
  </si>
  <si>
    <t>IN16</t>
  </si>
  <si>
    <t>○○ちゃん　ご入園おめでとう！</t>
  </si>
  <si>
    <t>新しいお友達をいっぱい作って楽しく過ごしてくださいね。</t>
  </si>
  <si>
    <t>落ち着いたらご家族で遊びにきてください。</t>
  </si>
  <si>
    <t>IN17</t>
  </si>
  <si>
    <t>ご入園おめでとう。</t>
  </si>
  <si>
    <t>新しいお友達をたくさんつくって、みんなと仲良く</t>
  </si>
  <si>
    <t>元気に通園してください。</t>
  </si>
  <si>
    <t>IN18</t>
  </si>
  <si>
    <t>ごにゅうえんおめでとう！</t>
  </si>
  <si>
    <t>たくさん、おともだちをつくって　げんきなまいにちを</t>
  </si>
  <si>
    <t>すごしてくださいね。</t>
  </si>
  <si>
    <t>IN19</t>
  </si>
  <si>
    <t>○○ちゃん　ごにゅうえんおめでとう。</t>
  </si>
  <si>
    <t>おともだちをたくさんつくって、せんせいのいうことをきいて</t>
  </si>
  <si>
    <t>まいにちたのしくすごしてくださいね。</t>
  </si>
  <si>
    <t>IN20</t>
  </si>
  <si>
    <t>なんでもたべて、いっぱいあそんで、おともだちを</t>
  </si>
  <si>
    <t>たくさんつくってください。</t>
  </si>
  <si>
    <t>IN21</t>
  </si>
  <si>
    <t>ごにゅうえんおめでとう。</t>
  </si>
  <si>
    <t>あたらしいおともだちはできたかな。</t>
  </si>
  <si>
    <t>みんなとなかよく、まいにちげんきいっぱい、</t>
  </si>
  <si>
    <t>うたやおゆうぎをたのしんでくださいね。</t>
  </si>
  <si>
    <t>IN22</t>
  </si>
  <si>
    <t>おともだちをたくさんつくって、なかよくげんきに</t>
  </si>
  <si>
    <t>おじいちゃんもおばあちゃんもおうえんしてますよ！</t>
  </si>
  <si>
    <t>IN23</t>
  </si>
  <si>
    <t>ご入園おめでとうございます。</t>
  </si>
  <si>
    <t>この間生まれたと思っていたのに、もう幼稚園だと</t>
  </si>
  <si>
    <t>聞いてびっくりしました。</t>
  </si>
  <si>
    <t>健やかにご成長されましたことをお祝い申し上げます。</t>
  </si>
  <si>
    <t>IN24</t>
  </si>
  <si>
    <t>園児のみなさん、入園おめでとうございます。</t>
  </si>
  <si>
    <t>保護者の皆様にも心よりお祝いを申し上げます。</t>
  </si>
  <si>
    <t>子供達はいろんなことをどんどん吸収します。</t>
  </si>
  <si>
    <t>ここでの○○年間の成長はお父さん、お母さんを</t>
  </si>
  <si>
    <t>びっくりさせることでしょう。</t>
  </si>
  <si>
    <t>お子様達の健やかな成長と皆様のご多幸を</t>
  </si>
  <si>
    <t>お祈り申し上げます。</t>
  </si>
  <si>
    <t>IN25</t>
  </si>
  <si>
    <t>みなさん。にゅうえんおめでとう。</t>
  </si>
  <si>
    <t>きょうは、みなさんと３つのおやくそくをしたいとおもいます。</t>
  </si>
  <si>
    <t>１．せんせいやおとうさん、おかあさんのおはなしを</t>
  </si>
  <si>
    <t>よくききましょう。</t>
  </si>
  <si>
    <t>２．なんでもたべて、じょうぶなからだをつくりましょう。</t>
  </si>
  <si>
    <t>３．おともだちとなかよくすごしましょう。</t>
  </si>
  <si>
    <t>せんせいたちも、おとうさんも、おかあさんも</t>
  </si>
  <si>
    <t>みなさんをおうえんしています。</t>
  </si>
  <si>
    <t>IN26</t>
  </si>
  <si>
    <t>新社会人としてのスタートを、心からお祝い申し上げます。</t>
    <rPh sb="0" eb="3">
      <t>シンシャカイ</t>
    </rPh>
    <rPh sb="3" eb="4">
      <t>ジン</t>
    </rPh>
    <rPh sb="14" eb="15">
      <t>ココロ</t>
    </rPh>
    <rPh sb="18" eb="19">
      <t>イワ</t>
    </rPh>
    <rPh sb="20" eb="21">
      <t>モウ</t>
    </rPh>
    <rPh sb="22" eb="23">
      <t>ア</t>
    </rPh>
    <phoneticPr fontId="9"/>
  </si>
  <si>
    <t>心身ともに健康で、かつ充実した毎日を過ごしてください。</t>
  </si>
  <si>
    <t>当社取締役全員より。</t>
    <rPh sb="0" eb="2">
      <t>トウシャ</t>
    </rPh>
    <rPh sb="2" eb="5">
      <t>トリシマリヤク</t>
    </rPh>
    <rPh sb="5" eb="7">
      <t>ゼンイン</t>
    </rPh>
    <phoneticPr fontId="9"/>
  </si>
  <si>
    <t>IN27</t>
  </si>
  <si>
    <t>ご就職おめでとうございます。</t>
    <rPh sb="1" eb="3">
      <t>シュウショク</t>
    </rPh>
    <phoneticPr fontId="9"/>
  </si>
  <si>
    <t>新生活に幸多かれと、心からお祈り申し上げております。</t>
    <rPh sb="0" eb="3">
      <t>シンセイカツ</t>
    </rPh>
    <rPh sb="4" eb="5">
      <t>サチ</t>
    </rPh>
    <rPh sb="5" eb="6">
      <t>オオ</t>
    </rPh>
    <rPh sb="10" eb="11">
      <t>ココロ</t>
    </rPh>
    <rPh sb="14" eb="15">
      <t>イノ</t>
    </rPh>
    <rPh sb="16" eb="17">
      <t>モウ</t>
    </rPh>
    <rPh sb="18" eb="19">
      <t>ア</t>
    </rPh>
    <phoneticPr fontId="9"/>
  </si>
  <si>
    <t>IN28</t>
  </si>
  <si>
    <t>社会人としてのスタートを心よりお祝い申し上げます。</t>
    <rPh sb="0" eb="2">
      <t>シャカイ</t>
    </rPh>
    <rPh sb="2" eb="3">
      <t>ジン</t>
    </rPh>
    <rPh sb="12" eb="13">
      <t>ココロ</t>
    </rPh>
    <rPh sb="16" eb="17">
      <t>イワ</t>
    </rPh>
    <rPh sb="18" eb="19">
      <t>モウ</t>
    </rPh>
    <rPh sb="20" eb="21">
      <t>ア</t>
    </rPh>
    <phoneticPr fontId="9"/>
  </si>
  <si>
    <t>これからは社会人として、何事にも</t>
    <rPh sb="5" eb="7">
      <t>シャカイ</t>
    </rPh>
    <rPh sb="7" eb="8">
      <t>ジン</t>
    </rPh>
    <rPh sb="12" eb="14">
      <t>ナニゴト</t>
    </rPh>
    <phoneticPr fontId="9"/>
  </si>
  <si>
    <t>責任と自覚を持って行動してください。</t>
  </si>
  <si>
    <t>ご活躍をお祈りし、心から応援しております。</t>
    <rPh sb="1" eb="3">
      <t>カツヤク</t>
    </rPh>
    <rPh sb="5" eb="6">
      <t>イノ</t>
    </rPh>
    <rPh sb="9" eb="10">
      <t>ココロ</t>
    </rPh>
    <rPh sb="12" eb="14">
      <t>オウエン</t>
    </rPh>
    <phoneticPr fontId="9"/>
  </si>
  <si>
    <t>IN29</t>
  </si>
  <si>
    <t>この度のご入社、心よりお慶び申し上げます。</t>
    <rPh sb="2" eb="3">
      <t>タビ</t>
    </rPh>
    <rPh sb="5" eb="7">
      <t>ニュウシャ</t>
    </rPh>
    <rPh sb="8" eb="9">
      <t>ココロ</t>
    </rPh>
    <rPh sb="12" eb="13">
      <t>ヨロコ</t>
    </rPh>
    <rPh sb="14" eb="15">
      <t>モウ</t>
    </rPh>
    <rPh sb="16" eb="17">
      <t>ア</t>
    </rPh>
    <phoneticPr fontId="9"/>
  </si>
  <si>
    <t>これからの人生がより良いものになりますよう</t>
    <rPh sb="5" eb="7">
      <t>ジンセイ</t>
    </rPh>
    <rPh sb="10" eb="11">
      <t>ヨ</t>
    </rPh>
    <phoneticPr fontId="9"/>
  </si>
  <si>
    <t>心からお祈り申し上げております。</t>
    <rPh sb="0" eb="1">
      <t>ココロ</t>
    </rPh>
    <rPh sb="4" eb="5">
      <t>イノ</t>
    </rPh>
    <rPh sb="6" eb="7">
      <t>モウ</t>
    </rPh>
    <rPh sb="8" eb="9">
      <t>ア</t>
    </rPh>
    <phoneticPr fontId="9"/>
  </si>
  <si>
    <t>BU01</t>
  </si>
  <si>
    <t xml:space="preserve">人事（就任）                    </t>
  </si>
  <si>
    <t>この度のご就任おめでとうございます。</t>
  </si>
  <si>
    <t>今までの実績を元に、今後も素晴らしい手腕を</t>
  </si>
  <si>
    <t>発揮されることと期待申し上げます。</t>
  </si>
  <si>
    <t>BU02</t>
  </si>
  <si>
    <t>この度のご就任、弊社一同心よりお喜び申し上げます。</t>
  </si>
  <si>
    <t>今後とも益々の貴殿のご活躍及び貴社の</t>
  </si>
  <si>
    <t>ご発展をお祈り申し上げます。</t>
  </si>
  <si>
    <t>BU03</t>
  </si>
  <si>
    <t>この度のご就任、心よりお喜び申し上げます。</t>
  </si>
  <si>
    <t>貴殿のご手腕とご人望の賜物と拝察いたします。</t>
  </si>
  <si>
    <t>今後一層のご活躍を期待しております。</t>
  </si>
  <si>
    <t>BU42</t>
  </si>
  <si>
    <t>理事ご就任のお祝いを申しあげるとともに、</t>
  </si>
  <si>
    <t>今後の貴殿のご活躍ならびに</t>
  </si>
  <si>
    <t>貴団体のますますのご隆盛をお祈りいたします。</t>
  </si>
  <si>
    <t>BU24</t>
  </si>
  <si>
    <t>○○ご就任おめでとうございます。</t>
  </si>
  <si>
    <t>ますますのご健康とご活躍をお祈りいたします。</t>
  </si>
  <si>
    <t>BU25</t>
  </si>
  <si>
    <t>貴社のご隆盛と○○様の一層のご活躍をお祈りいたします。</t>
  </si>
  <si>
    <t>BU10</t>
  </si>
  <si>
    <t>この度の○○へのご就任、誠におめでとうございます。</t>
  </si>
  <si>
    <t>健康に留意され、より一層卓越した手腕を発揮されることを</t>
  </si>
  <si>
    <t>ご期待申しあげますとともに、</t>
  </si>
  <si>
    <t>今後ますますのご活躍と貴社のご発展を心より祈念いたします。</t>
  </si>
  <si>
    <t>BU11</t>
  </si>
  <si>
    <t>この度の○○へのご就任、心よりお祝い申しあげます。</t>
  </si>
  <si>
    <t>ご健康に留意の上、より一層の手腕を発揮されますとともに、</t>
  </si>
  <si>
    <t>御社のますますのご発展と、ご活躍をお祈り申しあげます。</t>
  </si>
  <si>
    <t>BU12</t>
  </si>
  <si>
    <t>これまで積んでこられたご努力の賜物と、</t>
  </si>
  <si>
    <t>心よりお慶び申しあげます。</t>
  </si>
  <si>
    <t>ますますお力を発揮されることをお祈りいたします。</t>
  </si>
  <si>
    <t>BU13</t>
  </si>
  <si>
    <t>この度の大役へのご就任、心よりお慶び申しあげます。</t>
  </si>
  <si>
    <t>これもひとえに○○様が日ごろご精進された賜物と</t>
  </si>
  <si>
    <t>拝察いたします。</t>
  </si>
  <si>
    <t>これまでの豊富なご経験と持ち味を生かされ、</t>
  </si>
  <si>
    <t>今まで以上にエネルギッシュなご活躍をお祈り申しあげます。</t>
  </si>
  <si>
    <t>BU14</t>
  </si>
  <si>
    <t>この度のご就任を祝し、弊社一同、心よりお慶び申しあげます。</t>
  </si>
  <si>
    <t>日ごろから格別のお引き立てを賜っておりますこと、</t>
  </si>
  <si>
    <t>厚く御礼申しあげますとともに、</t>
  </si>
  <si>
    <t>○○様の今後ますますのご健勝と貴社のご隆盛を</t>
  </si>
  <si>
    <t>お祈りいたします。</t>
  </si>
  <si>
    <t>BU15</t>
  </si>
  <si>
    <t>○○へのご就任、誠におめでとうございます。</t>
  </si>
  <si>
    <t>ひとえに日頃のご精進と実績の賜物と存じます。</t>
  </si>
  <si>
    <t>より一層のご活躍とご健勝をお祈りいたしますとともに、</t>
  </si>
  <si>
    <t>今後ともご指導賜りますようお願い申しあげます。</t>
  </si>
  <si>
    <t>BU16</t>
  </si>
  <si>
    <t>○○ご就任、誠におめでとうございます。</t>
  </si>
  <si>
    <t>ご就任のお知らせに、当社社員一同とても喜んでおります。</t>
  </si>
  <si>
    <t>貴社のより一層の飛躍と○○様の更なるご活躍を</t>
  </si>
  <si>
    <t>BU17</t>
  </si>
  <si>
    <t>この度のご就任、弊社社員一同、心からお慶び申しあげます。</t>
  </si>
  <si>
    <t>これまでの豊富なご経験を活かし、卓越した手腕を発揮されて、</t>
  </si>
  <si>
    <t>今後のますますのご活躍をお祈りいたします。</t>
  </si>
  <si>
    <t>BU18</t>
  </si>
  <si>
    <t>この度の○○ご就任、誠におめでとうございます。</t>
  </si>
  <si>
    <t>新しいお立場でのご心労も何かとあると存じますが、</t>
  </si>
  <si>
    <t>今後ともご健康にご留意の上、</t>
  </si>
  <si>
    <t>ますますご活躍されますことをお祈りいたします。</t>
  </si>
  <si>
    <t>BU19</t>
  </si>
  <si>
    <t>この度の○○へのご就任、心よりお慶び申しあげます。</t>
  </si>
  <si>
    <t>優れた決断力と行動力を活かし、</t>
  </si>
  <si>
    <t>リーダーシップを発揮されて、</t>
  </si>
  <si>
    <t>なお一層ご活躍されることを期待いたします。</t>
  </si>
  <si>
    <t>BU20</t>
  </si>
  <si>
    <t>これもひとえに○○様のご精進の賜物と拝察いたします。</t>
  </si>
  <si>
    <t>ご健康には十分留意され、今後ますますご活躍されることを</t>
  </si>
  <si>
    <t>祈念しております。</t>
  </si>
  <si>
    <t>BU21</t>
  </si>
  <si>
    <t>この度のご就任、誠におめでとうございます。</t>
  </si>
  <si>
    <t>この輝く栄誉を心よりお祝い申しあげます。</t>
  </si>
  <si>
    <t>健康に留意のうえ、一層ご手腕を発揮されますことを</t>
  </si>
  <si>
    <t>祈念いたします。</t>
  </si>
  <si>
    <t>BU22</t>
  </si>
  <si>
    <t>ご就任おめでとうございます。</t>
  </si>
  <si>
    <t>健康には十分留意され、より一層卓越した手腕</t>
  </si>
  <si>
    <t>を発揮されますよう、ご期待申しあげます。</t>
  </si>
  <si>
    <t>BU23</t>
  </si>
  <si>
    <t>この度のご就任、心からお喜び申しあげますとともに、</t>
  </si>
  <si>
    <t>今後ますますのご健勝と貴社のご隆盛を祈念いたします。</t>
  </si>
  <si>
    <t>BU26</t>
  </si>
  <si>
    <t>この度の○○ご就任、心からお喜び申しあげます。</t>
  </si>
  <si>
    <t>BU27</t>
  </si>
  <si>
    <t>ご健康にご留意のうえ、一層の卓越した手腕を発揮され、</t>
  </si>
  <si>
    <t>ますますのご活躍を祈念いたします。</t>
  </si>
  <si>
    <t>BU28</t>
  </si>
  <si>
    <t>この度の○○ご就任ご内定、心よりお祝い申し上げます。</t>
  </si>
  <si>
    <t>今後ますます重責を担われることになりますが、</t>
  </si>
  <si>
    <t>ご健康にご留意下さいまして一層のご活躍を祈念します。</t>
  </si>
  <si>
    <t>今後とも宜しくお願い致します。</t>
  </si>
  <si>
    <t>BU29</t>
  </si>
  <si>
    <t>このたび○○にご就任されたこと、心よりお祝い申し上げます。</t>
  </si>
  <si>
    <t>弊社は御社様には日ごろから多大なお付き合いを頂き、</t>
  </si>
  <si>
    <t>この場をお借りしまして感謝申し上げます。</t>
  </si>
  <si>
    <t>どうか御社の更なるご発展のため、ご活躍なされること</t>
  </si>
  <si>
    <t>をお祈り申し上げます。</t>
  </si>
  <si>
    <t>BU30</t>
  </si>
  <si>
    <t>大役へのご就任おめでとうございます。</t>
  </si>
  <si>
    <t>将来会社を背負っていかれる第一歩。</t>
  </si>
  <si>
    <t>ますますのご自愛とご活躍を祈念しております。</t>
  </si>
  <si>
    <t>BU31</t>
  </si>
  <si>
    <t>この度のご就任、弊社社員一同、心よりお喜び申しあげます。</t>
  </si>
  <si>
    <t>ご手腕とご人望により、御社が更なるご発展を</t>
  </si>
  <si>
    <t>とげられることをお祈りしております。</t>
  </si>
  <si>
    <t>BU32</t>
  </si>
  <si>
    <t>この度のご就任、心よりお喜び申しあげます。</t>
  </si>
  <si>
    <t>これもひとえに、日ごろの○○様のご精進の賜物と</t>
  </si>
  <si>
    <t>BU33</t>
  </si>
  <si>
    <t>○○へのご就任おめでとうございます。</t>
  </si>
  <si>
    <t>順風満帆、新たなる門出に幸多かれと祈ります。</t>
  </si>
  <si>
    <t>BU34</t>
  </si>
  <si>
    <t>この度はご大任の栄誉を受けられ、おめでとうございます。</t>
  </si>
  <si>
    <t>これまでの豊富なご経験を生かされ、</t>
  </si>
  <si>
    <t>ますますのご発展を心よりお祈りいたします。</t>
  </si>
  <si>
    <t>BU35</t>
  </si>
  <si>
    <t>若くして重責を担われるご苦労をお察しいたします。</t>
  </si>
  <si>
    <t>御社の更なるご発展のため、ご活躍されることを</t>
  </si>
  <si>
    <t>BU36</t>
  </si>
  <si>
    <t>部員一同、ご就任を喜んでおります。</t>
  </si>
  <si>
    <t>今後ともよろしくお願いいたします。</t>
  </si>
  <si>
    <t>BU37</t>
  </si>
  <si>
    <t>「初心忘るべからず」</t>
  </si>
  <si>
    <t>就任のいまのお気持ちをいつまでも忘れず、</t>
  </si>
  <si>
    <t>更なる飛躍を期待します。</t>
  </si>
  <si>
    <t>幸多からんことを。</t>
  </si>
  <si>
    <t>BU38</t>
  </si>
  <si>
    <t>ご就任おめでとう。</t>
  </si>
  <si>
    <t>結婚しても仕事は続けると言っていたあなた。</t>
  </si>
  <si>
    <t>ついに大役就任ですね。</t>
  </si>
  <si>
    <t>平凡な人生が嫌いと言っていたあなたが努力して</t>
  </si>
  <si>
    <t>得たポジションですもの、きっと成功なさると信じています。</t>
  </si>
  <si>
    <t>BU39</t>
  </si>
  <si>
    <t>ご就任をお祝い申しあげます。</t>
  </si>
  <si>
    <t>○○業の困難さを持ち前のバイタリティで</t>
  </si>
  <si>
    <t>乗り越えられていくことを期待しております。</t>
  </si>
  <si>
    <t>BU40</t>
  </si>
  <si>
    <t>この度は取締役ご就任、おめでとうございます。</t>
  </si>
  <si>
    <t>より一層のご手腕を発揮されますよう期待しております。</t>
  </si>
  <si>
    <t>BU41</t>
  </si>
  <si>
    <t>理事長ご就任、おめでとうございます。</t>
  </si>
  <si>
    <t>業界発展のためにお力添えのほど、</t>
  </si>
  <si>
    <t>よろしくお願いいたします。</t>
  </si>
  <si>
    <t>BU85</t>
  </si>
  <si>
    <t>○○ご就任内定の由承り、</t>
    <rPh sb="3" eb="5">
      <t>シュウニン</t>
    </rPh>
    <rPh sb="5" eb="7">
      <t>ナイテイ</t>
    </rPh>
    <rPh sb="8" eb="9">
      <t>ヨシ</t>
    </rPh>
    <rPh sb="9" eb="10">
      <t>ウケタマワ</t>
    </rPh>
    <phoneticPr fontId="2"/>
  </si>
  <si>
    <t>心よりお慶び申し上げます。</t>
  </si>
  <si>
    <t>あわせまして、今後とも益々の貴殿のご活躍、</t>
  </si>
  <si>
    <t>及び貴社のご発展をお祈り申し上げます。</t>
  </si>
  <si>
    <t>BU86</t>
  </si>
  <si>
    <t>この度の○○ご就任内定おめでとうございます。</t>
    <rPh sb="2" eb="3">
      <t>タビ</t>
    </rPh>
    <rPh sb="7" eb="9">
      <t>シュウニン</t>
    </rPh>
    <rPh sb="9" eb="11">
      <t>ナイテイ</t>
    </rPh>
    <phoneticPr fontId="2"/>
  </si>
  <si>
    <t>○○様のこれまでのご実績を考えれば</t>
  </si>
  <si>
    <t>当然ではございますが、</t>
  </si>
  <si>
    <t>貴社の中枢でますますのご活躍を期待しております。</t>
  </si>
  <si>
    <t>BU87</t>
  </si>
  <si>
    <t>○○ご就任内定おめでとうございます。</t>
    <rPh sb="3" eb="5">
      <t>シュウニン</t>
    </rPh>
    <rPh sb="5" eb="7">
      <t>ナイテイ</t>
    </rPh>
    <phoneticPr fontId="2"/>
  </si>
  <si>
    <t>日ごろの努力がここに実を結び、</t>
    <rPh sb="0" eb="1">
      <t>ヒ</t>
    </rPh>
    <rPh sb="4" eb="6">
      <t>ドリョク</t>
    </rPh>
    <rPh sb="10" eb="11">
      <t>ミ</t>
    </rPh>
    <rPh sb="12" eb="13">
      <t>ムス</t>
    </rPh>
    <phoneticPr fontId="2"/>
  </si>
  <si>
    <t>ご家族の皆様もお喜びの事と存じます。</t>
  </si>
  <si>
    <t>ご家族様の為にも、今後は健康にも留意し</t>
    <rPh sb="1" eb="4">
      <t>カゾクサマ</t>
    </rPh>
    <rPh sb="5" eb="6">
      <t>タメ</t>
    </rPh>
    <rPh sb="9" eb="11">
      <t>コンゴ</t>
    </rPh>
    <rPh sb="12" eb="14">
      <t>ケンコウ</t>
    </rPh>
    <rPh sb="16" eb="17">
      <t>ト</t>
    </rPh>
    <rPh sb="17" eb="18">
      <t>イ</t>
    </rPh>
    <phoneticPr fontId="2"/>
  </si>
  <si>
    <t>ますますご活躍されますよう、お祈り申し上げます。</t>
    <rPh sb="15" eb="16">
      <t>イノ</t>
    </rPh>
    <rPh sb="17" eb="18">
      <t>モウ</t>
    </rPh>
    <rPh sb="19" eb="20">
      <t>ア</t>
    </rPh>
    <phoneticPr fontId="2"/>
  </si>
  <si>
    <t>BU88</t>
  </si>
  <si>
    <t>この度は○○ご就任の内定おめでとうございます。</t>
    <rPh sb="2" eb="3">
      <t>タビ</t>
    </rPh>
    <rPh sb="7" eb="9">
      <t>シュウニン</t>
    </rPh>
    <rPh sb="10" eb="12">
      <t>ナイテイ</t>
    </rPh>
    <phoneticPr fontId="2"/>
  </si>
  <si>
    <t>弊社社員一同、心よりお慶び申し上げますと共に</t>
    <rPh sb="0" eb="2">
      <t>ヘイシャ</t>
    </rPh>
    <rPh sb="2" eb="4">
      <t>シャイン</t>
    </rPh>
    <rPh sb="4" eb="6">
      <t>イチドウ</t>
    </rPh>
    <rPh sb="7" eb="8">
      <t>ココロ</t>
    </rPh>
    <rPh sb="11" eb="12">
      <t>ヨロコ</t>
    </rPh>
    <rPh sb="13" eb="14">
      <t>モウ</t>
    </rPh>
    <rPh sb="15" eb="16">
      <t>ア</t>
    </rPh>
    <rPh sb="20" eb="21">
      <t>トモ</t>
    </rPh>
    <phoneticPr fontId="2"/>
  </si>
  <si>
    <t>今後益々のご健勝と貴社のご隆盛を祈念いたします。</t>
  </si>
  <si>
    <t>BU04</t>
  </si>
  <si>
    <t xml:space="preserve">人事（昇進・栄転・その他）      </t>
  </si>
  <si>
    <t>この度のご栄転心よりお喜び申し上げます。</t>
  </si>
  <si>
    <t>BU05</t>
  </si>
  <si>
    <t>この度のご栄転、弊社一同心よりお喜び申し上げます。</t>
  </si>
  <si>
    <t>今後とも益々の貴殿のご活躍及び貴社のご発展を</t>
  </si>
  <si>
    <t>BU06</t>
  </si>
  <si>
    <t>この度のご栄転、心よりお喜び申し上げます。</t>
  </si>
  <si>
    <t>BU07</t>
  </si>
  <si>
    <t>ご栄進おめでとうございます。</t>
  </si>
  <si>
    <t>過去の地道な実績が実を結んだ物と同期一同喜んでおります。</t>
  </si>
  <si>
    <t>今後共に健康に留意してお互いに頑張りましょう。</t>
  </si>
  <si>
    <t>BU08</t>
  </si>
  <si>
    <t>この度はご栄進おめでとうございます。</t>
  </si>
  <si>
    <t>今後は一層の激務になると思われますが、</t>
  </si>
  <si>
    <t>そのバイタリティと部下を思いやる人望があれば</t>
  </si>
  <si>
    <t>怖いものなしと何ら心配しておりません。</t>
  </si>
  <si>
    <t>BU09</t>
  </si>
  <si>
    <t>これまでの努力、実績が認められてのご栄進</t>
  </si>
  <si>
    <t>大変おめでとうございます。</t>
  </si>
  <si>
    <t>今後も大いなる飛躍をお祈り申し上げます。</t>
  </si>
  <si>
    <t>BU54</t>
  </si>
  <si>
    <t>この度はご昇進、心よりお祝い申し上げます。</t>
  </si>
  <si>
    <t>より一層のご活躍をお祈り致します。</t>
  </si>
  <si>
    <t>ご多忙のこととは存じますが、健康には充分気をつけて</t>
  </si>
  <si>
    <t>頑張ってください。</t>
  </si>
  <si>
    <t>BU55</t>
  </si>
  <si>
    <t>この度は○○に昇進おめでとう！</t>
  </si>
  <si>
    <t>貴殿の頑張りなら当然のことですね。</t>
  </si>
  <si>
    <t>ストレスを溜めないようにお体は気をつけて、</t>
  </si>
  <si>
    <t>仕事に邁進してください。</t>
  </si>
  <si>
    <t>BU56</t>
  </si>
  <si>
    <t>ご昇進おめでとうございます。</t>
  </si>
  <si>
    <t>今後、尚一層のご活躍をお祈りしますとともに</t>
  </si>
  <si>
    <t>これまでと変わらず、引き続きご厚情を賜りますよう</t>
  </si>
  <si>
    <t>お願いいたします。</t>
  </si>
  <si>
    <t>BU58</t>
  </si>
  <si>
    <t>この度、○○にご昇進された由、心から祝意を表します。</t>
  </si>
  <si>
    <t>今後はより一層ご多忙かと思いますが、</t>
  </si>
  <si>
    <t>くれぐれもお体にはご留意の上、ご活躍されることを</t>
  </si>
  <si>
    <t>お祈りいたしております。</t>
  </si>
  <si>
    <t>BU61</t>
  </si>
  <si>
    <t>長年にわたるご努力に敬意を表し、</t>
  </si>
  <si>
    <t>心より祝辞を述べさせていただきます。</t>
  </si>
  <si>
    <t>ますますご健勝で、後進の指導にご尽力されますよう、</t>
  </si>
  <si>
    <t>BU43</t>
  </si>
  <si>
    <t>この度のご栄進おめでとうございます。</t>
  </si>
  <si>
    <t>日ごろから努力を怠らなかった成果と、</t>
  </si>
  <si>
    <t>心よりお喜び申しあげます。</t>
  </si>
  <si>
    <t>今後ともご自愛のうえ、</t>
  </si>
  <si>
    <t>BU44</t>
  </si>
  <si>
    <t>これまで積んでこられたご努力の成果と、</t>
  </si>
  <si>
    <t>今後一層のご活躍とご健康を祈念いたします。</t>
  </si>
  <si>
    <t>BU45</t>
  </si>
  <si>
    <t>この度のご栄転おめでとうございます。</t>
  </si>
  <si>
    <t>心からお喜びを申し上げますと共に、</t>
  </si>
  <si>
    <t>今後ますますのご活躍をお祈りします。</t>
  </si>
  <si>
    <t>BU46</t>
  </si>
  <si>
    <t>この度はご栄転なされたとのこと、心よりお祝い申し上げます。</t>
  </si>
  <si>
    <t>○○在任中、折りに触れご指導ご懇情を賜りまして、</t>
  </si>
  <si>
    <t>あらためて厚く御礼を申し上げます。</t>
  </si>
  <si>
    <t>今後は、さらに責任あるお立場に就かれ、</t>
  </si>
  <si>
    <t>今まで以上ご多忙になられることと拝察いたします。</t>
  </si>
  <si>
    <t>なにとぞご健康にご留意の上、</t>
  </si>
  <si>
    <t>ご活躍くださいますよう、お祈り申し上げます。</t>
  </si>
  <si>
    <t>BU47</t>
  </si>
  <si>
    <t>ご栄転おめでとうございます。</t>
  </si>
  <si>
    <t>心からお喜びを申しあげます。</t>
  </si>
  <si>
    <t>BU48</t>
  </si>
  <si>
    <t>ご栄転を祝し、今後のご活躍とご発展をお祈りいたします。</t>
  </si>
  <si>
    <t>BU49</t>
  </si>
  <si>
    <t>この度のご栄転、心からお喜び申しあげます。</t>
  </si>
  <si>
    <t>これまでの経験を生かし、</t>
  </si>
  <si>
    <t>社業発展にご活躍なされますことを祈念いたします。</t>
  </si>
  <si>
    <t>BU50</t>
  </si>
  <si>
    <t>今後も変わらぬご指導を賜りますようお願い申しあげます。</t>
  </si>
  <si>
    <t>BU51</t>
  </si>
  <si>
    <t>ご栄転の報に接し、心からお喜び申しあげます。</t>
  </si>
  <si>
    <t>○○様のこれまでのご実績を考えれば当然ですが、</t>
  </si>
  <si>
    <t>前途洋々たる船出をお祝い申しあげます。</t>
  </si>
  <si>
    <t>BU52</t>
  </si>
  <si>
    <t>あなたはあとに続く女性たちの希望です。</t>
  </si>
  <si>
    <t>いつまでもキラキラと輝いていてください。</t>
  </si>
  <si>
    <t>BU53</t>
  </si>
  <si>
    <t>栄転おめでとう。</t>
  </si>
  <si>
    <t>君ならきっとやれるにちがいない。</t>
  </si>
  <si>
    <t>こちらにいたときと同様、元気で頑張ってくれ。</t>
  </si>
  <si>
    <t>出張でそちらに行ったときには一緒に飲もう。</t>
  </si>
  <si>
    <t>BU57</t>
  </si>
  <si>
    <t>これまでのご努力が報われてのご栄進、</t>
  </si>
  <si>
    <t>心からお喜び申しあげます。</t>
  </si>
  <si>
    <t>更なる飛躍をお祈りいたします。</t>
  </si>
  <si>
    <t>BU59</t>
  </si>
  <si>
    <t>ご栄進おめでとう。ヤッタナ！</t>
  </si>
  <si>
    <t>君のそのやる気と地道な努力からすれば、当然のこと。</t>
  </si>
  <si>
    <t>上司は見る目があるな。</t>
  </si>
  <si>
    <t>今後とも健康に留意してお互い頑張ろう。</t>
  </si>
  <si>
    <t>BU60</t>
  </si>
  <si>
    <t>美しく聡明なあなたが、より一層</t>
  </si>
  <si>
    <t>精進されることを心よりお祈りいたします。</t>
  </si>
  <si>
    <t>BU62</t>
  </si>
  <si>
    <t>栄えあるご栄転、おめでとうございます。</t>
  </si>
  <si>
    <t>日ごろのご努力がここに実り、</t>
  </si>
  <si>
    <t>ご家族の皆様もお喜びのことと存じます。</t>
  </si>
  <si>
    <t>今後も健康に留意され、ますますご活躍されるよう、</t>
  </si>
  <si>
    <t>BU63</t>
  </si>
  <si>
    <t>当地でのご大役に、豊富なご経験を生かされ、</t>
  </si>
  <si>
    <t>卓越したご手腕を発揮していただけると期待しております。</t>
  </si>
  <si>
    <t>ご着任を心よりお待ちしております。</t>
  </si>
  <si>
    <t>BU64</t>
  </si>
  <si>
    <t>ご努力と情熱の賜物と、心からお祝い申し上げます。</t>
  </si>
  <si>
    <t>新支社長ともなれば、会社の期待もさらに</t>
  </si>
  <si>
    <t>大きなものと存じます。</t>
  </si>
  <si>
    <t>一層のご活躍をお祈りいたします。</t>
  </si>
  <si>
    <t>BU65</t>
  </si>
  <si>
    <t>このほど○○の要職にご栄転、心からお喜び申しあげます。</t>
  </si>
  <si>
    <t>卓抜なるご識見、ご才能が認められましたことを、</t>
  </si>
  <si>
    <t>あわせてお喜び申しあげます。</t>
  </si>
  <si>
    <t>BU66</t>
  </si>
  <si>
    <t>ご活躍ぶりはかねてより聞き及んでおります。</t>
  </si>
  <si>
    <t>当地での更なるご発展を期待し、</t>
  </si>
  <si>
    <t>貴社のご隆盛をお祈りいたします。</t>
  </si>
  <si>
    <t>BU67</t>
  </si>
  <si>
    <t>ご栄転を祝し、心よりお喜び申しあげます。</t>
  </si>
  <si>
    <t>日ごろより格別のお引き立ていただき、厚く御礼申し上げます。</t>
  </si>
  <si>
    <t>ご任地先でのお立場は、何かとご心労も大きいかと存じますが、</t>
  </si>
  <si>
    <t>ご健康に留意して、ますますのご活躍をお祈りいたします。</t>
  </si>
  <si>
    <t>BU68</t>
  </si>
  <si>
    <t>ご栄転おめでとう。</t>
  </si>
  <si>
    <t>「人生意気に感ず」というその言葉のとおり、</t>
  </si>
  <si>
    <t>新任地では君が先陣を切って皆を引っ張り、</t>
  </si>
  <si>
    <t>存在感のある部署にしてください。</t>
  </si>
  <si>
    <t>BU69</t>
  </si>
  <si>
    <t>めったに会えなくなってしまうので、</t>
  </si>
  <si>
    <t>たまには電話で元気な声を聞かせてください。</t>
  </si>
  <si>
    <t>BU70</t>
  </si>
  <si>
    <t>先輩がいなくなるのは非常に残念ですが、</t>
  </si>
  <si>
    <t>後のことは私たちに任せて、</t>
  </si>
  <si>
    <t>新天地でバリバリ仕事をしてください。</t>
  </si>
  <si>
    <t>BU71</t>
  </si>
  <si>
    <t>仕事のイロハから酒の飲み方まで、本当にお世話になりました。</t>
  </si>
  <si>
    <t>今後ともよろしくご指導をお願いいたします。</t>
  </si>
  <si>
    <t>BU72</t>
  </si>
  <si>
    <t>単身赴任は大変ですが、新任地でのご活躍をお祈りいたします。</t>
  </si>
  <si>
    <t>健康に気をつけて頑張ってください。</t>
  </si>
  <si>
    <t>BU73</t>
  </si>
  <si>
    <t>また一緒に仕事ができるなんて嬉しいよ。</t>
  </si>
  <si>
    <t>盛大な歓迎会を用意して待っています。</t>
  </si>
  <si>
    <t>BU74</t>
  </si>
  <si>
    <t>海外にご栄転と伺いました。おめでとう！</t>
  </si>
  <si>
    <t>君の人柄であれば、どの国の人にも好かれるでしょう。</t>
  </si>
  <si>
    <t>人生の貴重な経験になることを期待しています。</t>
  </si>
  <si>
    <t>ガンバレ！</t>
  </si>
  <si>
    <t>BU75</t>
  </si>
  <si>
    <t>海外ご栄転とのこと、おめでとうございます。</t>
  </si>
  <si>
    <t>あなたのスケールは、日本に収まらないと思っていました。</t>
  </si>
  <si>
    <t>国際社会を相手に、遠慮気兼ねなく活躍してください。</t>
  </si>
  <si>
    <t>BU76</t>
  </si>
  <si>
    <t>この度はご栄進とのこと、誠におめでとうございます。</t>
  </si>
  <si>
    <t>ご活躍の場がさらに広がり、お人柄やご手腕が生かされることは</t>
  </si>
  <si>
    <t>関係者一同の喜びでございます。</t>
  </si>
  <si>
    <t>BU77</t>
  </si>
  <si>
    <t>同期のトップでのご栄進おめでとうございます。</t>
  </si>
  <si>
    <t>誠実で正確な仕事ぶりは、他社の間でも評判です。</t>
  </si>
  <si>
    <t>自信を持って、新しい役職に就任してください。</t>
  </si>
  <si>
    <t>ますますのご活躍と貴社のご繁栄をお祈りいたします。</t>
  </si>
  <si>
    <t>BU78</t>
  </si>
  <si>
    <t>ご栄進おめでとう。</t>
  </si>
  <si>
    <t>昔から一直線に走るタイプだったが、</t>
  </si>
  <si>
    <t>こんなに早く○○になるとは。</t>
  </si>
  <si>
    <t>とにかく、ガンバレ。</t>
  </si>
  <si>
    <t>BU79</t>
  </si>
  <si>
    <t>今後は仕事もハードになるだろうが、家族の理解を得て</t>
  </si>
  <si>
    <t>頑張ってほしい。</t>
  </si>
  <si>
    <t>ますますの活躍を祈ります。</t>
  </si>
  <si>
    <t>BU80</t>
  </si>
  <si>
    <t>心から祝辞を述べさせてもらう。</t>
  </si>
  <si>
    <t>今度のポジションは、競争も激しく、きついことと思う。</t>
  </si>
  <si>
    <t>だが、君なら大丈夫だ。</t>
  </si>
  <si>
    <t>これからも期待している。</t>
  </si>
  <si>
    <t>BU81</t>
  </si>
  <si>
    <t>日頃のご努力が認められ、ご家族もお喜びのことと存じます。</t>
  </si>
  <si>
    <t>今後も健康に留意され、ますますご活躍ください。</t>
  </si>
  <si>
    <t>BU82</t>
  </si>
  <si>
    <t>BU83</t>
  </si>
  <si>
    <t>ご着任をお待ちしております。</t>
  </si>
  <si>
    <t>BU84</t>
  </si>
  <si>
    <t>この度のご栄転を祝し、あわせて今後のご活躍と</t>
  </si>
  <si>
    <t>ご健康をお祈りいたします。</t>
  </si>
  <si>
    <t>BI01</t>
  </si>
  <si>
    <t xml:space="preserve">誕生日                          </t>
  </si>
  <si>
    <t>お誕生日おめでとうございます。</t>
  </si>
  <si>
    <t>心よりお祝い申しあげます。</t>
  </si>
  <si>
    <t>ますますお美しく、ご健康であられますようお祈りいたします。</t>
  </si>
  <si>
    <t>BI02</t>
  </si>
  <si>
    <t>この一年があなた様にとって、素晴らしい年でありますように</t>
  </si>
  <si>
    <t>心からお祈り致しております。</t>
  </si>
  <si>
    <t>BI03</t>
  </si>
  <si>
    <t>ますますお元気で笑顔の絶えない一年になりますように・・・</t>
  </si>
  <si>
    <t>SI01</t>
  </si>
  <si>
    <t xml:space="preserve">長寿（還暦等）                  </t>
  </si>
  <si>
    <t>○○おめでとうございます。</t>
  </si>
  <si>
    <t>いつまでもお元気で末永いお幸せを心よりお祈り申し上げます。</t>
  </si>
  <si>
    <t>SI02</t>
  </si>
  <si>
    <t>謹んで○○のお祝いを申し上げます。</t>
  </si>
  <si>
    <t>いつまでもお元気で、合わせてご家族の益々のご健勝を</t>
  </si>
  <si>
    <t>心よりお祈り申し上げます。</t>
  </si>
  <si>
    <t>SI03</t>
  </si>
  <si>
    <t>○○を迎えられ大変おめでとうございます。</t>
  </si>
  <si>
    <t>今後も変わりないご健勝と存在感で</t>
  </si>
  <si>
    <t>我々後輩の人生の鏡として、</t>
  </si>
  <si>
    <t>現役で躍動される事を心より祈念いたします。</t>
  </si>
  <si>
    <t>SI04</t>
  </si>
  <si>
    <t>還暦おめでとうございます。</t>
  </si>
  <si>
    <t>これから、また新しい人生がスタートするわけですね。</t>
  </si>
  <si>
    <t>ますます精力的で若々しい素敵な先輩でいて下さい。</t>
  </si>
  <si>
    <t>どうぞこれからもお体を大切に、いつまでもお元気で。</t>
  </si>
  <si>
    <t>SI06</t>
  </si>
  <si>
    <t>還暦祝賀会　おめでとうございます。</t>
  </si>
  <si>
    <t>人生一区切りの日。</t>
  </si>
  <si>
    <t>これから益々ご活躍されることをお祈り申し上げます。</t>
  </si>
  <si>
    <t>SI07</t>
  </si>
  <si>
    <t>目出度く○○を迎えられ、心よりお祝い申し上げます。</t>
    <phoneticPr fontId="2"/>
  </si>
  <si>
    <t>これからも、益々お元気でいらっしゃいますように。</t>
  </si>
  <si>
    <t>ご健勝、ご活躍をお祈り致します。</t>
  </si>
  <si>
    <t>SI12</t>
  </si>
  <si>
    <t>お元気にて○○をお迎えのこと、心からお祝い申し上げます。</t>
  </si>
  <si>
    <t>今後も御自愛され更にご長寿をと、心よりお祈り致します。</t>
  </si>
  <si>
    <t>益々のご健勝をお祈り申し上げます。</t>
  </si>
  <si>
    <t>SI13</t>
  </si>
  <si>
    <t>これからも、一層若々しくお元気でいらっしゃいますように。</t>
  </si>
  <si>
    <t>あわせて、皆様のご活躍とご健勝をお祈り致します。</t>
  </si>
  <si>
    <t>SI14</t>
  </si>
  <si>
    <t>ご長寿おめでとうございます。</t>
  </si>
  <si>
    <t>益々長生きして、日本の平均寿命をどんどん延ばして下さい。</t>
  </si>
  <si>
    <t>いつまでもご壮健であられますよう、お祈り致します。</t>
  </si>
  <si>
    <t>SI15</t>
  </si>
  <si>
    <t>つつがなく○○を迎えられましたことを</t>
  </si>
  <si>
    <t>これからも我々の手本として</t>
  </si>
  <si>
    <t>明るく活き活きと過ごされますように。</t>
  </si>
  <si>
    <t>お元気で長生きして下さい。</t>
  </si>
  <si>
    <t>SI17</t>
  </si>
  <si>
    <t>これからも健康に気をつけて、いつまでも長生きして下さい。</t>
  </si>
  <si>
    <t>お二人を人生の目標として、頑張りたいと思います。</t>
  </si>
  <si>
    <t>人生の大先輩として今後もご指導よろしくお願いします。</t>
  </si>
  <si>
    <t>SI18</t>
  </si>
  <si>
    <t>○○、心よりお祝い申し上げます。</t>
  </si>
  <si>
    <t>いつまでも明るく楽しい日々を送られますように。</t>
  </si>
  <si>
    <t>益々のご健勝をお祈りいたします。</t>
  </si>
  <si>
    <t>SI19</t>
  </si>
  <si>
    <t>本日は○○のお祝いおめでとうございます。</t>
  </si>
  <si>
    <t>折角のお祝いの会に参上できず残念ですが、</t>
  </si>
  <si>
    <t>これからも健康に留意され、いつまでも</t>
  </si>
  <si>
    <t>お健やかでいらっしゃいますよう、お祈り申し上げます。</t>
  </si>
  <si>
    <t>SI08</t>
  </si>
  <si>
    <t>謹んで○○のお祝いを申し上げ、</t>
  </si>
  <si>
    <t>幾久しいご健勝をお祈り致します。</t>
  </si>
  <si>
    <t>SI09</t>
  </si>
  <si>
    <t>つつがなく○○を迎えられました由、心よりお慶び申し上げます。</t>
  </si>
  <si>
    <t>これからもお体を大切にどうぞお元気でいらして下さい。</t>
  </si>
  <si>
    <t>SH01</t>
  </si>
  <si>
    <t xml:space="preserve">選挙（出馬・事務所開設）        </t>
  </si>
  <si>
    <t>選挙事務所のご開設、おめでとうございます。</t>
  </si>
  <si>
    <t>厳しい試練とは存じますが、</t>
  </si>
  <si>
    <t>必ず当選されますよう、お祈り致します。</t>
  </si>
  <si>
    <t>SH02</t>
  </si>
  <si>
    <t>ご出馬、おめでとうございます。</t>
  </si>
  <si>
    <t>必勝を期し、ご健闘をお祈り致します。</t>
  </si>
  <si>
    <t>SH03</t>
  </si>
  <si>
    <t>栄えあるご出馬を祝すとともに、</t>
  </si>
  <si>
    <t>ご勝利を心からお祈り致します。</t>
  </si>
  <si>
    <t>SH04</t>
  </si>
  <si>
    <t>天の利、地の利が加わりますよう祈願しております。</t>
  </si>
  <si>
    <t>SH05</t>
  </si>
  <si>
    <t>ご出陣おめでとうございます。</t>
  </si>
  <si>
    <t>若さとパワーで、厳しい戦いを</t>
  </si>
  <si>
    <t>勝ち抜かれますようお祈り致します。</t>
  </si>
  <si>
    <t>SH06</t>
  </si>
  <si>
    <t>ご出陣に際し、心よりお祝いを申し上げます。</t>
  </si>
  <si>
    <t>ご当選とご活躍をお祈り申し上げます。</t>
  </si>
  <si>
    <t>SH07</t>
  </si>
  <si>
    <t>このたびのご出馬おめでとうございます。</t>
  </si>
  <si>
    <t>ご当選を祈念し、心よりお祝いを申し上げます。</t>
  </si>
  <si>
    <t>SH08</t>
  </si>
  <si>
    <t>この度の事務所開きにあたり心よりお慶びを申し上げます。</t>
  </si>
  <si>
    <t>皆様のご健闘とご発展をお祈り申し上げます。</t>
  </si>
  <si>
    <t>SH09</t>
  </si>
  <si>
    <t>事務所開きおめでとうございます。</t>
  </si>
  <si>
    <t>日ごろの力を存分に発揮されるよう期待しております。</t>
  </si>
  <si>
    <t>目指せトップ当選！</t>
  </si>
  <si>
    <t>SH10</t>
  </si>
  <si>
    <t>ご出馬を祝し、心よりお祝いを申し上げます。</t>
  </si>
  <si>
    <t>ぜひともご当選の上、政治家として</t>
  </si>
  <si>
    <t>ひと回りもふた回りも大きく成長されますよう期待しています。</t>
  </si>
  <si>
    <t>SH11</t>
  </si>
  <si>
    <t>選挙事務所ご開設、お祝い申し上げます。</t>
  </si>
  <si>
    <t>地域発展のためご尽力された経験を活かし、</t>
  </si>
  <si>
    <t>ご当選されますよう、お祈り致します。</t>
  </si>
  <si>
    <t>SH12</t>
  </si>
  <si>
    <t>選挙事務所のご開設を祝すとともに、</t>
  </si>
  <si>
    <t>ご健闘をお祈り致します。</t>
  </si>
  <si>
    <t>先生の長年の実績と人望をもって戦えば、</t>
  </si>
  <si>
    <t>ご当選間違いなしと確信しております。</t>
  </si>
  <si>
    <t>これからが正念場ですが、</t>
  </si>
  <si>
    <t>健康に留意され、必ずや大願成就されますよう</t>
  </si>
  <si>
    <t>お祈りしています。</t>
  </si>
  <si>
    <t>SH13</t>
  </si>
  <si>
    <t>先生の政治信条と決意なら必ずやご当選されるものと</t>
  </si>
  <si>
    <t>確信しております。</t>
  </si>
  <si>
    <t>先生並びに陣営一人ひとりが気を緩めることなく</t>
  </si>
  <si>
    <t>最後まで戦われますことをお願い申し上げます。</t>
  </si>
  <si>
    <t>ご健闘を心からお祈り致します。</t>
  </si>
  <si>
    <t>SH14</t>
  </si>
  <si>
    <t>応援の皆様も大変だと思いますが、</t>
  </si>
  <si>
    <t>チームワークでぜひ頑張って下さい。</t>
  </si>
  <si>
    <t>○○様の当選をお祈りしています。</t>
  </si>
  <si>
    <t>SE01</t>
  </si>
  <si>
    <t xml:space="preserve">選挙（陣中見舞・激励）          </t>
  </si>
  <si>
    <t>当選の万歳三唱ができるよう、</t>
  </si>
  <si>
    <t>皆様のご健闘を心よりお祈りしております。</t>
  </si>
  <si>
    <t>SE02</t>
  </si>
  <si>
    <t>ご当選を祈り、心から声援をお送りします。</t>
  </si>
  <si>
    <t>SE03</t>
  </si>
  <si>
    <t>いよいよ最終戦。</t>
  </si>
  <si>
    <t>最後の最後まで陣営一丸となり奮闘してください。</t>
  </si>
  <si>
    <t>必勝をお祈り致します。</t>
  </si>
  <si>
    <t>SE04</t>
  </si>
  <si>
    <t>投票箱の蓋が閉まるまでが戦いです。</t>
  </si>
  <si>
    <t>気を緩めることなく最後まで奮闘されることを期待しています。</t>
  </si>
  <si>
    <t>SE05</t>
  </si>
  <si>
    <t>先生のお力なら必ずやご当選されるものと確信しております。</t>
  </si>
  <si>
    <t>SE06</t>
  </si>
  <si>
    <t>ご必勝を祈願し、心からお祈り致します。</t>
  </si>
  <si>
    <t>TO06</t>
  </si>
  <si>
    <t xml:space="preserve">選挙（当選）                    </t>
  </si>
  <si>
    <t>この度の○○選ご当選を心よりお祝い</t>
  </si>
  <si>
    <t>申し上げますと共に、今後益々のご活躍と</t>
  </si>
  <si>
    <t>ご健勝をお祈り致します。</t>
  </si>
  <si>
    <t>TO27</t>
  </si>
  <si>
    <t>TO01</t>
  </si>
  <si>
    <t>御当選おめでとうございます。</t>
  </si>
  <si>
    <t>今後の御活躍をお祈りいたします。</t>
  </si>
  <si>
    <t>TO02</t>
  </si>
  <si>
    <t>栄えあるご当選、誠におめでとうございます。</t>
  </si>
  <si>
    <t>今後ますますのご活躍を祈念いたします。</t>
  </si>
  <si>
    <t>TO03</t>
  </si>
  <si>
    <t>ご当選、誠におめでとうございます。</t>
  </si>
  <si>
    <t>健康に留意され、今後もますますご活躍されますことを</t>
  </si>
  <si>
    <t>TO04</t>
  </si>
  <si>
    <t>この度はご当選の栄に浴され、誠に、おめでとうございます。</t>
  </si>
  <si>
    <t>TO05</t>
  </si>
  <si>
    <t>ご当選、誠におめでとうございます。今後は地域発展の</t>
  </si>
  <si>
    <t>原動力となられ、ますますご活躍されますことを念じます。</t>
  </si>
  <si>
    <t>ご当選誠におめでとうございます。</t>
  </si>
  <si>
    <t>微力ながらこれからも応援させていただきます。</t>
  </si>
  <si>
    <t>○○の発展のため、今後ますますご活躍されますことを</t>
  </si>
  <si>
    <t>ご祈念申し上げます。</t>
  </si>
  <si>
    <t>TO08</t>
  </si>
  <si>
    <t>この度は栄えあるご当選、誠におめでとうございます。</t>
  </si>
  <si>
    <t>TO09</t>
  </si>
  <si>
    <t>栄えあるご当選おめでとうございます。激戦を勝ち抜かれました</t>
  </si>
  <si>
    <t>ことに心より敬意を表します。</t>
  </si>
  <si>
    <t>ますますご活躍されますことを心より祈念いたします。</t>
  </si>
  <si>
    <t>TO10</t>
  </si>
  <si>
    <t>ご当選おめでとうございます。</t>
  </si>
  <si>
    <t>○○という新たな場でのご活躍を期待しております。</t>
  </si>
  <si>
    <t>誰もが生きやすい風通しの良い社会を共に創っていきましょう。</t>
  </si>
  <si>
    <t>今後ともご指導のほどよろしくお願いいたします。</t>
  </si>
  <si>
    <t>TO11</t>
  </si>
  <si>
    <t>これからも子ども・女性・高齢者など地域に暮らす生活者のため、</t>
  </si>
  <si>
    <t>国会でのご活躍を期待しております。</t>
  </si>
  <si>
    <t>TO12</t>
  </si>
  <si>
    <t>トップ当選、誠におめでとうございます。</t>
  </si>
  <si>
    <t>TO13</t>
  </si>
  <si>
    <t>この度のご当選おめでとうございます。</t>
  </si>
  <si>
    <t>発揮させることと期待申し上げます。</t>
  </si>
  <si>
    <t>ご健勝にて一層のご活躍を祈念いたします。</t>
  </si>
  <si>
    <t>TO14</t>
  </si>
  <si>
    <t>地域発展の為、益々ご活躍されますこと</t>
  </si>
  <si>
    <t>TO15</t>
  </si>
  <si>
    <t>日ごろのご活躍と人々の期待が数字に表れたものと思います。</t>
  </si>
  <si>
    <t>心からお喜び申し上げます。</t>
  </si>
  <si>
    <t>TO16</t>
  </si>
  <si>
    <t>苦しい選挙戦を勝ち抜けたのも、多くの人達に、</t>
  </si>
  <si>
    <t>人柄が認められた証拠です。</t>
  </si>
  <si>
    <t>これからも私たちの代表として、自信をもって</t>
  </si>
  <si>
    <t>一層活躍されますよう、お願い致します。</t>
  </si>
  <si>
    <t>TO17</t>
  </si>
  <si>
    <t>地道に、当たり前にやり続けた活動が、評価を得、さらに大きな</t>
  </si>
  <si>
    <t>力になろうとしていることに大きな喜びを感じます。</t>
  </si>
  <si>
    <t>思い切りやってください。</t>
  </si>
  <si>
    <t>ご活躍とご健康をお祈りいたします。</t>
  </si>
  <si>
    <t>TO18</t>
  </si>
  <si>
    <t>見事な大勝利を心からお祝い申しあげます。</t>
  </si>
  <si>
    <t>今後もすばらしい手腕を発揮されることをご期待申し上げます。</t>
  </si>
  <si>
    <t>TO19</t>
  </si>
  <si>
    <t>○○選挙でのご当選、誠におめでとうございます。</t>
  </si>
  <si>
    <t>○○先生の国政でのますますのご活躍を</t>
  </si>
  <si>
    <t>一同心よりお祈り申し上げます。</t>
  </si>
  <si>
    <t>TO20</t>
  </si>
  <si>
    <t>国が進路を誤ることのないように、</t>
  </si>
  <si>
    <t>これまでにもましてご活躍されますよう</t>
  </si>
  <si>
    <t>TO21</t>
  </si>
  <si>
    <t>見事な初当選、誠におめでとうございます。</t>
  </si>
  <si>
    <t>これまでの苦労が報われましたね。</t>
  </si>
  <si>
    <t>これからのエネルギッシュなご活躍を期待しております。</t>
  </si>
  <si>
    <t>TO23</t>
  </si>
  <si>
    <t>この度の○○選挙に見事ご当選の由、</t>
  </si>
  <si>
    <t>おめでとうございます。</t>
  </si>
  <si>
    <t>○○先生の一本筋の通った信念により</t>
  </si>
  <si>
    <t>強い運を引きつけたという感じですね。</t>
  </si>
  <si>
    <t>これからも豪快な手腕を発揮してください。</t>
  </si>
  <si>
    <t>ご活躍をお祈りいたします。</t>
  </si>
  <si>
    <t>TO24</t>
  </si>
  <si>
    <t>めでたくご当選の由、心からお祝い申しあげます。</t>
  </si>
  <si>
    <t>ご人望とご見識からすれば、当選は疑いなしと思っておりました。</t>
  </si>
  <si>
    <t>今まで蓄えてこられたエネルギーを発揮して、</t>
  </si>
  <si>
    <t>ますますご活躍されますことを期待しております。</t>
  </si>
  <si>
    <t>TO26</t>
  </si>
  <si>
    <t>ご再選、誠におめでとうございます。</t>
  </si>
  <si>
    <t>ご健康に十分留意され、私たちの代表として</t>
  </si>
  <si>
    <t>ご尽力くださいますようお願い致します。</t>
  </si>
  <si>
    <t>TO28</t>
  </si>
  <si>
    <t>苦しい選挙戦を勝ち抜かれてのご当選、おめでとうございます。</t>
  </si>
  <si>
    <t>「努力」の2文字はまさにこの為にあったのだと</t>
  </si>
  <si>
    <t>確信致しております。</t>
  </si>
  <si>
    <t>新人の立場から清風を吹き込み、国民の為に</t>
  </si>
  <si>
    <t>ご尽力されんことを期待しています。</t>
  </si>
  <si>
    <t>TO29</t>
  </si>
  <si>
    <t>トップ当選おめでとうございます。</t>
  </si>
  <si>
    <t>より良い国政の為に、若い力を存分に発揮してご活躍下さい。</t>
  </si>
  <si>
    <t>陰ながら応援しております。</t>
  </si>
  <si>
    <t>TO30</t>
  </si>
  <si>
    <t>この度、見事にご当選されましたことは、喜びにたえません。</t>
  </si>
  <si>
    <t>地方自治に新風を吹き込むようなご活躍を切望致します。</t>
  </si>
  <si>
    <t>TO31</t>
  </si>
  <si>
    <t>○○選挙にめでたくご当選の由、</t>
  </si>
  <si>
    <t>心からお祝い申し上げます。</t>
  </si>
  <si>
    <t>この日を迎えられるまでの○○先生、</t>
  </si>
  <si>
    <t>奥様をはじめとするご家族、そして</t>
  </si>
  <si>
    <t>支援してくださった皆様のご労苦を思いますと、</t>
  </si>
  <si>
    <t>熱い感情が胸に迫ります。</t>
  </si>
  <si>
    <t>厳しい、極めて厳しい試練を越え、着実に続けられたご活動が</t>
  </si>
  <si>
    <t>栄えある当選に結びついたこと、心よりお慶び申し上げます。</t>
  </si>
  <si>
    <t>先生のご活躍とご家族様皆様のご健康をお祈り申し上げます。</t>
  </si>
  <si>
    <t>TO32</t>
  </si>
  <si>
    <t>○○先生におかれましては、今回の○○選挙での</t>
  </si>
  <si>
    <t>ご当選を心からお祝い申し上げます。</t>
  </si>
  <si>
    <t>大逆風の中、獅子奮迅で選挙戦に打ち込まれるお姿を拝見し、</t>
  </si>
  <si>
    <t>心が震えるような感銘を受けました。</t>
  </si>
  <si>
    <t>輝かしい勝利を手にされましたことを改めてお慶び申し上げますと</t>
  </si>
  <si>
    <t>ともに、微力ながらお手伝いできましたことを嬉しく存じます。</t>
  </si>
  <si>
    <t>難局の続く国政に戻られることになりますが、ご健康に留意され、</t>
  </si>
  <si>
    <t>今後の難しい政局の中、益々のご活躍、ご発展を祈っております。</t>
  </si>
  <si>
    <t>TO22</t>
  </si>
  <si>
    <t>この度の○○選挙のご当選おめでとうございます。</t>
  </si>
  <si>
    <t>これまでのご実績や訴えられていたご信念が、</t>
  </si>
  <si>
    <t>大きく実を結んだものであると存じ上げます。</t>
  </si>
  <si>
    <t>先生の益々のご活躍、ご多幸をお祈り申し上げます。</t>
  </si>
  <si>
    <t>TO25</t>
  </si>
  <si>
    <t>連続○○期ご当選おめでとうございます。</t>
  </si>
  <si>
    <t>過去の実績を踏まえ、更なるご活躍を期待しております。</t>
  </si>
  <si>
    <t>OP01</t>
  </si>
  <si>
    <t xml:space="preserve">開店・竣工・起工                </t>
  </si>
  <si>
    <t>ご開店おめでとうございます。</t>
  </si>
  <si>
    <t>多年の念願がかない本日を迎えられた事、</t>
  </si>
  <si>
    <t>今後とも益々の貴店の発展と貴殿のご健勝を祈念申し上げます。</t>
  </si>
  <si>
    <t>OP02</t>
  </si>
  <si>
    <t>新規ご開店おめでとうございます。</t>
  </si>
  <si>
    <t>弊社も全力で貴店商売繁盛の為にお役に立つ様、</t>
  </si>
  <si>
    <t>サポートさせて頂きますので、</t>
  </si>
  <si>
    <t>今後共によろしくお願い申し上げます。</t>
  </si>
  <si>
    <t>OP03</t>
  </si>
  <si>
    <t>ご開店、心よりお祝い申し上げます。</t>
  </si>
  <si>
    <t>微力ながらも弊社も貴店発展の為に応援させて頂きますので、</t>
  </si>
  <si>
    <t>今後ますますのご繁盛をお祈り申し上げます。</t>
  </si>
  <si>
    <t>OP04</t>
  </si>
  <si>
    <t>ご開店○○周年おめでとうございます。</t>
  </si>
  <si>
    <t>確実な発展を収められている事に敬意を表すと共に</t>
  </si>
  <si>
    <t>今後ますますのご発展を期待しております。</t>
  </si>
  <si>
    <t>OP05</t>
  </si>
  <si>
    <t>ご開店記念日、心より祝福させていただきます。</t>
  </si>
  <si>
    <t>今後益々のご発展を期待させて頂きます。</t>
  </si>
  <si>
    <t>OP06</t>
  </si>
  <si>
    <t>この度は新社屋ご落成、心よりお祝い申し上げます。</t>
  </si>
  <si>
    <t>今後益々の御社ご繁栄と社員皆様のご健勝を</t>
  </si>
  <si>
    <t>OP07</t>
  </si>
  <si>
    <t>今日の佳き日に起工式をあげられました事</t>
  </si>
  <si>
    <t>OP08</t>
  </si>
  <si>
    <t>ご開院おめでとうございます。</t>
    <rPh sb="1" eb="3">
      <t>カイイン</t>
    </rPh>
    <phoneticPr fontId="2"/>
  </si>
  <si>
    <t>貴院の限りない発展を祈念致します。</t>
  </si>
  <si>
    <t>OP09</t>
  </si>
  <si>
    <t>貴院の益々の発展を、心よりお祈り申し上げます。</t>
    <rPh sb="0" eb="1">
      <t>キ</t>
    </rPh>
    <rPh sb="1" eb="2">
      <t>イン</t>
    </rPh>
    <rPh sb="3" eb="5">
      <t>マスマス</t>
    </rPh>
    <rPh sb="6" eb="8">
      <t>ハッテン</t>
    </rPh>
    <rPh sb="10" eb="11">
      <t>ココロ</t>
    </rPh>
    <rPh sb="14" eb="15">
      <t>イノ</t>
    </rPh>
    <rPh sb="16" eb="17">
      <t>モウ</t>
    </rPh>
    <rPh sb="18" eb="19">
      <t>ア</t>
    </rPh>
    <phoneticPr fontId="2"/>
  </si>
  <si>
    <t>OP10</t>
  </si>
  <si>
    <t>ご開院の報に接し、心よりお祝い申し上げます。</t>
    <rPh sb="1" eb="3">
      <t>カイイン</t>
    </rPh>
    <rPh sb="4" eb="5">
      <t>ホウ</t>
    </rPh>
    <rPh sb="6" eb="7">
      <t>セッ</t>
    </rPh>
    <rPh sb="9" eb="10">
      <t>ココロ</t>
    </rPh>
    <rPh sb="13" eb="14">
      <t>イワ</t>
    </rPh>
    <rPh sb="15" eb="16">
      <t>モウ</t>
    </rPh>
    <rPh sb="17" eb="18">
      <t>ア</t>
    </rPh>
    <phoneticPr fontId="2"/>
  </si>
  <si>
    <t>貴院の更なるご躍進を祈念いたします。</t>
    <rPh sb="0" eb="1">
      <t>キ</t>
    </rPh>
    <rPh sb="1" eb="2">
      <t>イン</t>
    </rPh>
    <rPh sb="3" eb="4">
      <t>サラ</t>
    </rPh>
    <rPh sb="7" eb="9">
      <t>ヤクシン</t>
    </rPh>
    <rPh sb="10" eb="12">
      <t>キネン</t>
    </rPh>
    <phoneticPr fontId="2"/>
  </si>
  <si>
    <t>OP11</t>
  </si>
  <si>
    <t>○○さんの新たな門出をお祝い申し上げます。</t>
    <rPh sb="5" eb="6">
      <t>アラ</t>
    </rPh>
    <rPh sb="8" eb="10">
      <t>カドデ</t>
    </rPh>
    <rPh sb="12" eb="13">
      <t>イワ</t>
    </rPh>
    <rPh sb="14" eb="15">
      <t>モウ</t>
    </rPh>
    <rPh sb="16" eb="17">
      <t>ア</t>
    </rPh>
    <phoneticPr fontId="2"/>
  </si>
  <si>
    <t>今後益々充実した日々を過ごされますよう、お祈りしております。</t>
    <rPh sb="0" eb="2">
      <t>コンゴ</t>
    </rPh>
    <rPh sb="2" eb="4">
      <t>マスマス</t>
    </rPh>
    <rPh sb="4" eb="6">
      <t>ジュウジツ</t>
    </rPh>
    <rPh sb="8" eb="10">
      <t>ヒビ</t>
    </rPh>
    <rPh sb="21" eb="22">
      <t>イノ</t>
    </rPh>
    <phoneticPr fontId="2"/>
  </si>
  <si>
    <t>OP12</t>
  </si>
  <si>
    <t>ご開院心よりお祝い申し上げます。</t>
    <rPh sb="1" eb="3">
      <t>カイイン</t>
    </rPh>
    <rPh sb="3" eb="4">
      <t>ココロ</t>
    </rPh>
    <rPh sb="7" eb="8">
      <t>イワ</t>
    </rPh>
    <rPh sb="9" eb="10">
      <t>モウ</t>
    </rPh>
    <rPh sb="11" eb="12">
      <t>ア</t>
    </rPh>
    <phoneticPr fontId="2"/>
  </si>
  <si>
    <t>全力でサポートさせていただきますので、</t>
    <rPh sb="0" eb="2">
      <t>ゼンリョク</t>
    </rPh>
    <phoneticPr fontId="2"/>
  </si>
  <si>
    <t>今後ともお引き立ての程宜しくお願い致します。</t>
    <rPh sb="0" eb="2">
      <t>コンゴ</t>
    </rPh>
    <rPh sb="5" eb="6">
      <t>ヒ</t>
    </rPh>
    <rPh sb="7" eb="8">
      <t>タ</t>
    </rPh>
    <rPh sb="10" eb="11">
      <t>ホド</t>
    </rPh>
    <rPh sb="11" eb="12">
      <t>ヨロ</t>
    </rPh>
    <rPh sb="15" eb="16">
      <t>ネガ</t>
    </rPh>
    <rPh sb="17" eb="18">
      <t>イタ</t>
    </rPh>
    <phoneticPr fontId="2"/>
  </si>
  <si>
    <t>HI06</t>
  </si>
  <si>
    <t xml:space="preserve">引越し・移転                    </t>
  </si>
  <si>
    <t>この度は、めでたく新社屋へ本社移転されたとの由、</t>
  </si>
  <si>
    <t>心からのお祝いを申しあげます。</t>
  </si>
  <si>
    <t>これを好機とし、貴社がますますご発展されますことを</t>
  </si>
  <si>
    <t>お祈り致しますとともに、今後とも一層のご引き立てを</t>
  </si>
  <si>
    <t>賜りますようお願いいたします。</t>
  </si>
  <si>
    <t>HI07</t>
  </si>
  <si>
    <t>この度の新社屋への移転、誠におめでとうございます。</t>
  </si>
  <si>
    <t>これは、ひとえに○○社長と社員の皆様の長年のご精励の</t>
  </si>
  <si>
    <t>賜と存じ、心からの敬意を表し、貴社ご発展の確かな</t>
  </si>
  <si>
    <t>礎ができたことを心からお祝い申しあげます。</t>
  </si>
  <si>
    <t>HI08</t>
  </si>
  <si>
    <t>いよいよ新社屋への移転とのこと、誠におめでとうございます。</t>
  </si>
  <si>
    <t>これも皆様方の日頃のご精励の賜と、心からお祝い申し上げます。</t>
  </si>
  <si>
    <t>なお、お祝いの気持ちを込めまして、営業課一同よりささやかな</t>
  </si>
  <si>
    <t>品物を送らせていただきました。</t>
  </si>
  <si>
    <t>ご笑納いただければ幸いです。</t>
  </si>
  <si>
    <t>まずは書中にてお祝い申し上げます。</t>
  </si>
  <si>
    <t>TP01</t>
  </si>
  <si>
    <t xml:space="preserve">開催祝                          </t>
  </si>
  <si>
    <t>○○会ご開催の由、心よりお喜び申し上げます。</t>
  </si>
  <si>
    <t>○○の成功を心よりお祈りしております。</t>
  </si>
  <si>
    <t>TP02</t>
  </si>
  <si>
    <t>今後ますますのご発展とご健勝をお祈り申し上げます。</t>
  </si>
  <si>
    <t>TP03</t>
  </si>
  <si>
    <t>○○会が盛大に開催されます事を</t>
  </si>
  <si>
    <t>心よりお慶び申し上げますと共に、</t>
  </si>
  <si>
    <t>皆様の更なるご発展とご繁栄をご祈念申し上げます。</t>
  </si>
  <si>
    <t>TP04</t>
  </si>
  <si>
    <t>○○公演ご開催の由、心よりお喜び申し上げます。</t>
  </si>
  <si>
    <t>今後も素晴らしい作品を発表されますよう</t>
  </si>
  <si>
    <t>TP05</t>
  </si>
  <si>
    <t>○○会の開催を祝し、</t>
  </si>
  <si>
    <t>関係各位の並々ならぬご尽力に敬意を表し、</t>
  </si>
  <si>
    <t>○○会のご成功を祈念いたします。</t>
  </si>
  <si>
    <t>TP06</t>
  </si>
  <si>
    <t>○○式のご開催を心よりお祝い申し上げます。</t>
  </si>
  <si>
    <t>○○の皆様におかれましては、今後幅広い</t>
  </si>
  <si>
    <t>ご活躍と貴社益々のご隆盛を祈念致します。</t>
  </si>
  <si>
    <t>TP07</t>
  </si>
  <si>
    <t>○○式の開催をお祝い申し上げます。</t>
  </si>
  <si>
    <t>今後も全面的なバックアップに</t>
  </si>
  <si>
    <t>努めて参る所存でございます。</t>
  </si>
  <si>
    <t>貴社益々のご隆盛を心からお祈り申し上げます。</t>
  </si>
  <si>
    <t>TP08</t>
  </si>
  <si>
    <t>○○会の開催、誠におめでとうございます。</t>
  </si>
  <si>
    <t>貴会のご盛会をお祈りするとともに、</t>
  </si>
  <si>
    <t>皆様のご健康とご多幸をお祈り申し上げます。</t>
  </si>
  <si>
    <t>TP09</t>
  </si>
  <si>
    <t>○○の開催にあたり、心からお慶び申し上げます。</t>
  </si>
  <si>
    <t>実行委員、そして関係者皆様のご努力に深く敬意を称します。</t>
  </si>
  <si>
    <t>更なるご発展を心よりお祈り申し上げます。</t>
  </si>
  <si>
    <t>TP10</t>
  </si>
  <si>
    <t>○○式が開催されますこと、</t>
  </si>
  <si>
    <t>誠におめでとうございます。</t>
  </si>
  <si>
    <t>貴社の益々のご発展をお祈り申し上げます。</t>
  </si>
  <si>
    <t>弊社と致しましても、これからより一層お役に立てるよう</t>
  </si>
  <si>
    <t>努めて参りますので、今後ともご指導、ご鞭撻賜りますよう、</t>
  </si>
  <si>
    <t>宜しくお願い申し上げます。</t>
  </si>
  <si>
    <t>AW01</t>
  </si>
  <si>
    <t xml:space="preserve">勤続                            </t>
  </si>
  <si>
    <t>永年勤続表彰大変おめでとうございます。</t>
  </si>
  <si>
    <t>数々のご功績と誠実なご勤務の賜物とお喜び申し上げると共に、</t>
  </si>
  <si>
    <t>RE19</t>
  </si>
  <si>
    <t>勤続○○年、おめでとうございます。</t>
  </si>
  <si>
    <t>今後も後進のご指導に一層ご尽力いただきますよう</t>
  </si>
  <si>
    <t>お願い申し上げます。</t>
  </si>
  <si>
    <t>RE18</t>
  </si>
  <si>
    <t>勤続○○年、心からお祝い申し上げます。</t>
  </si>
  <si>
    <t>○○さんの頑張りに敬意を表すと共に</t>
  </si>
  <si>
    <t>今後の益々のご活躍をお祈り致します。</t>
  </si>
  <si>
    <t>RE21</t>
  </si>
  <si>
    <t>○○年勤続お疲れ様でございました。</t>
  </si>
  <si>
    <t>ご在任中は一方ならぬご厚情とご指導を賜り</t>
  </si>
  <si>
    <t>深く感謝しております。</t>
  </si>
  <si>
    <t>○○様の新たなる門出をお祝するとともに</t>
  </si>
  <si>
    <t>今後、益々のご健勝と末永いご多幸を</t>
  </si>
  <si>
    <t>RE22</t>
  </si>
  <si>
    <t>今も入社時の若さと情熱を持って仕事に励まれるお姿に</t>
  </si>
  <si>
    <t>心より感謝致します。</t>
  </si>
  <si>
    <t>ご家族の皆様のご協力に深くお礼申し上げますとともに</t>
  </si>
  <si>
    <t>これからも一層のご活躍をお祈り致します。</t>
  </si>
  <si>
    <t>RE23</t>
  </si>
  <si>
    <t>勤続○○年、本当におめでとうございます。</t>
  </si>
  <si>
    <t>RE24</t>
  </si>
  <si>
    <t>勤続○○年、表彰おめでとうございます。</t>
  </si>
  <si>
    <t>数々のご功績と誠実なご勤務の賜物とお慶び申し上げます。</t>
  </si>
  <si>
    <t>今後、益々ご健勝で○○の発展に</t>
  </si>
  <si>
    <t>ご尽力されますよう、心から祈念申し上げます。</t>
  </si>
  <si>
    <t>RE25</t>
  </si>
  <si>
    <t>心より祝辞を述べさせていただきますとともに、</t>
  </si>
  <si>
    <t>今後、益々ご健勝で、後進の指導に</t>
  </si>
  <si>
    <t>ご尽力されますよう、祈念致します。</t>
  </si>
  <si>
    <t>RE27</t>
  </si>
  <si>
    <t>長年にわたる勤続大変お疲れ様でございました。</t>
  </si>
  <si>
    <t>在任中は一方ならぬご厚情とご指導を賜り</t>
  </si>
  <si>
    <t>深く感謝致しております。</t>
  </si>
  <si>
    <t>今後も益々のご健勝と末永いご多幸を</t>
  </si>
  <si>
    <t>RE28</t>
  </si>
  <si>
    <t>○○様の永年勤続表彰受賞を</t>
  </si>
  <si>
    <t>これもひとえに、奥様をはじめとするご家族の皆様の</t>
  </si>
  <si>
    <t>ご支援の賜物と深く感謝致します。</t>
  </si>
  <si>
    <t>LI03</t>
  </si>
  <si>
    <t xml:space="preserve">上場                            </t>
  </si>
  <si>
    <t>貴社株式の○○○○御上場を祝し、</t>
  </si>
  <si>
    <t>今後益々の御発展をお祈り申し上げます。</t>
  </si>
  <si>
    <t>LI04</t>
  </si>
  <si>
    <t>本日は株式公開を果たされ、心よりお祝い申し上げます。</t>
  </si>
  <si>
    <t>貴社の一層のご発展を、心よりお祈り申し上げます。</t>
  </si>
  <si>
    <t>LI05</t>
  </si>
  <si>
    <t>この度○○○○市場への上場、</t>
  </si>
  <si>
    <t>今後もますますのご発展を心よりお祈り申し上げます。</t>
  </si>
  <si>
    <t>LI01</t>
  </si>
  <si>
    <t>この度の株式公開を心からお慶び申し上げます。</t>
  </si>
  <si>
    <t>社員の皆様のご努力の賜と深く敬意を表します。</t>
  </si>
  <si>
    <t>今後の更なるご発展をお祈り申し上げます。</t>
  </si>
  <si>
    <t>LI02</t>
  </si>
  <si>
    <t>○○市場上場誠におめでとうございます。</t>
  </si>
  <si>
    <t>貴社益々のご発展を心よりお祈り申し上げます。</t>
  </si>
  <si>
    <t>NR01</t>
  </si>
  <si>
    <t xml:space="preserve">新商品発売                      </t>
  </si>
  <si>
    <t>平素は格別のお引き立てに預かり、厚くお礼申し上げます。</t>
  </si>
  <si>
    <t>さて、この度弊社では新商品として</t>
  </si>
  <si>
    <t>○○を開発致しました。</t>
  </si>
  <si>
    <t>この商品は、従来のサービスにはない優れた機能を兼ね備えた、</t>
  </si>
  <si>
    <t>弊社の自信作でございます。</t>
  </si>
  <si>
    <t>○○月○○日に発売の予定でございます。</t>
  </si>
  <si>
    <t>何卒ご検討の上ご用命賜りますよう、</t>
  </si>
  <si>
    <t>ご案内方々お願い申し上げます。</t>
  </si>
  <si>
    <t>NR02</t>
  </si>
  <si>
    <t>日頃よりご愛顧を賜り厚く御礼申し上げます。</t>
  </si>
  <si>
    <t>さて、この度弊社におきましては、</t>
  </si>
  <si>
    <t>新製品○○○○を</t>
  </si>
  <si>
    <t>○○月○○日より発売することとなりました。</t>
  </si>
  <si>
    <t>必ずや皆様の御期待にそうものと確信致しております。</t>
  </si>
  <si>
    <t>詳細は弊社ホームページ</t>
  </si>
  <si>
    <t>（ｈｔｔｐ：／／００００００．ｎｅｔ）</t>
  </si>
  <si>
    <t>にて御確認くださいませ。</t>
  </si>
  <si>
    <t>貴社皆様の絶大なるご支援をお願い申し上げます。</t>
  </si>
  <si>
    <t>NR03</t>
  </si>
  <si>
    <t>日頃はひとかたならぬご厚情を賜り、</t>
  </si>
  <si>
    <t>誠にありがとうございます。</t>
  </si>
  <si>
    <t>さて、この度弊社では、新製品○○を発売致しました。</t>
  </si>
  <si>
    <t>機能・品質とも、従来モデルより大きく向上し、</t>
  </si>
  <si>
    <t>デザインも一新した○○は、必ずやユーザーの皆様に</t>
  </si>
  <si>
    <t>ご好評を得られるものと確信しております。</t>
  </si>
  <si>
    <t>今後のご販売計画に加えて頂きますよう</t>
  </si>
  <si>
    <t>NR04</t>
  </si>
  <si>
    <t>常々多大のご愛顧を賜り、厚くお礼申し上げます。</t>
  </si>
  <si>
    <t>さて、当社では、この度新製品「○○」を</t>
  </si>
  <si>
    <t>発売することとなりました。</t>
  </si>
  <si>
    <t>当製品は、当社独特の製法によって製造致しますので、</t>
  </si>
  <si>
    <t>品質はもとより価格についても必ずや</t>
  </si>
  <si>
    <t>皆様にご満足頂けると確信しております。</t>
  </si>
  <si>
    <t>是非ともご注文くださいますよう</t>
  </si>
  <si>
    <t>NR05</t>
  </si>
  <si>
    <t>日頃より、弊社製品の販売につきましてご尽力を頂き</t>
  </si>
  <si>
    <t>厚くお礼申し上げます。</t>
  </si>
  <si>
    <t>さて、この度弊社では、ご好評頂いております</t>
  </si>
  <si>
    <t>○○○○の後継機種となる新製品</t>
  </si>
  <si>
    <t>○○○○を発売致すこととなりました。</t>
  </si>
  <si>
    <t>従来機種と比較して機能は大幅に強化され、</t>
  </si>
  <si>
    <t>また、デザインも精錬され皆様方のご期待にそえる製品と</t>
  </si>
  <si>
    <t>なったと自負しております。</t>
  </si>
  <si>
    <t>何とぞご用命賜りますようお願い申し上げます。</t>
  </si>
  <si>
    <t>略儀ながら書中をもちましてご案内申し上げます。</t>
  </si>
  <si>
    <t>NR06</t>
  </si>
  <si>
    <t>日頃より当社の製品を格別にお引き立て頂き</t>
  </si>
  <si>
    <t>さて、この度弊社におきましては新型の○○を</t>
  </si>
  <si>
    <t>発売することになりました。</t>
  </si>
  <si>
    <t>是非とも実績豊かな貴社にて弊社の○○を</t>
  </si>
  <si>
    <t>お取り扱い頂きたくお願い申し上げます。</t>
  </si>
  <si>
    <t>ご一報下されば、直ちに当社担当者がお伺いし</t>
  </si>
  <si>
    <t>ご説明致しますので、ご遠慮なくお申しつけ下さいませ。</t>
  </si>
  <si>
    <t>NR07</t>
  </si>
  <si>
    <t>いよいよ秋も深まって参りましたがいかがお過ごしでしょうか。</t>
  </si>
  <si>
    <t>さて、本日○○月○○日、○○を</t>
  </si>
  <si>
    <t>新発売させていただきます。</t>
  </si>
  <si>
    <t>発売前より、ご専門の先生方から高い評価を頂いており</t>
  </si>
  <si>
    <t>今後期待の製品でございます。</t>
  </si>
  <si>
    <t>尚、新製品の説明会を近日中に予定しておりますので</t>
  </si>
  <si>
    <t>ご不審な点などございましたら、その折にご遠慮なく</t>
  </si>
  <si>
    <t>お聞かせ下さいますようお願い申し上げます。</t>
  </si>
  <si>
    <t>まずは、ご案内方々お願いまで。</t>
  </si>
  <si>
    <t>NR08</t>
  </si>
  <si>
    <t>平素は当社製品の販売についてご尽力頂き、</t>
  </si>
  <si>
    <t>さて、この度弊社では、新製品○○を</t>
  </si>
  <si>
    <t>開発、販売致すことになりました。</t>
  </si>
  <si>
    <t>この○○は従来の機種にはない</t>
  </si>
  <si>
    <t>優れた性能を備えた画期的製品で、</t>
  </si>
  <si>
    <t>自信をもってお客様にお勧めできるものです。</t>
  </si>
  <si>
    <t>何卒ご支援、ご芳情を賜りますようお願い申し上げます。</t>
  </si>
  <si>
    <t>取り急ぎ、書中をもってご挨拶させて頂きます。</t>
  </si>
  <si>
    <t>AD05</t>
  </si>
  <si>
    <t xml:space="preserve">成人                            </t>
  </si>
  <si>
    <t>ご成人おめでとうございます。</t>
  </si>
  <si>
    <t>希望に満ちた未来に、心より祝福をお送り致します。</t>
  </si>
  <si>
    <t>二十歳の自覚を持って、夢ある明日へ羽ばたいてください。</t>
  </si>
  <si>
    <t>AD06</t>
  </si>
  <si>
    <t>ご成人を心よりお祝い申しあげます。</t>
  </si>
  <si>
    <t>大地のようにたくましく、明日に向かって歩まれますように。</t>
  </si>
  <si>
    <t>日々、新たな世界が開けていきますよう、お祈りいたします。</t>
  </si>
  <si>
    <t>AD07</t>
  </si>
  <si>
    <t>いよいよ大人の仲間入り。ご成人おめでとうございます。</t>
  </si>
  <si>
    <t>これからの人生が幸多き日々でありますよう、お祈りいたします。</t>
  </si>
  <si>
    <t>AD08</t>
  </si>
  <si>
    <t>育ててくれた両親や周りの人に感謝する気持ちを</t>
  </si>
  <si>
    <t>忘れずにいて下さい。</t>
  </si>
  <si>
    <t>二十歳という人生の節目を祝し、大いなる飛躍を期待しています。</t>
  </si>
  <si>
    <t>AD09</t>
  </si>
  <si>
    <t>ご成人、心からお喜び申しあげます</t>
  </si>
  <si>
    <t>ご両親を良き手本とし、これからますますご活躍ください。</t>
  </si>
  <si>
    <t>ご健康をお祈りしています。</t>
  </si>
  <si>
    <t>AD16</t>
  </si>
  <si>
    <t>成人の日を祝し、心よりお祝いを申し上げます。</t>
  </si>
  <si>
    <t>成人とは、人に成る。自立した人間になるということです。</t>
  </si>
  <si>
    <t>頼もしい次代の担い手としてのご活躍を期待しております。</t>
  </si>
  <si>
    <t>AD20</t>
  </si>
  <si>
    <t>つつがなく成人の日を迎えられましたことを</t>
  </si>
  <si>
    <t>ご両親に感謝の気持ちを忘れることなく、</t>
  </si>
  <si>
    <t>大きく飛躍されることをお祈り申し上げます。</t>
  </si>
  <si>
    <t>AD02</t>
  </si>
  <si>
    <t>今までのご経験は人生の種まき、</t>
  </si>
  <si>
    <t>これから水をやり陽をあてて</t>
  </si>
  <si>
    <t>大きな木を伸ばして下さい。</t>
  </si>
  <si>
    <t>AD03</t>
  </si>
  <si>
    <t>成人おめでとう！</t>
  </si>
  <si>
    <t>お互い進む道は違うけど、</t>
  </si>
  <si>
    <t>小さい大人にはならない事だけは共に誓おう！</t>
  </si>
  <si>
    <t>AD04</t>
  </si>
  <si>
    <t>これからは一人の大人として何事にも責任を持ち、</t>
  </si>
  <si>
    <t>立派な社会人になって下さい。</t>
  </si>
  <si>
    <t>SS05</t>
  </si>
  <si>
    <t xml:space="preserve">創立・設立                      </t>
  </si>
  <si>
    <t>結成記念のご祝典、誠におめでとうございます。</t>
  </si>
  <si>
    <t>栄えある今日の日を迎えられたことを</t>
  </si>
  <si>
    <t>今後ともますますのご隆盛を祈念し、</t>
  </si>
  <si>
    <t>祝辞を述べさせていただきます。</t>
  </si>
  <si>
    <t>SS01</t>
  </si>
  <si>
    <t>創立記念日おめでとうございます。</t>
  </si>
  <si>
    <t>皆様のご健康を祝し、</t>
  </si>
  <si>
    <t>未来に向けてますますのご発展をお祈り致します。</t>
  </si>
  <si>
    <t>SS02</t>
  </si>
  <si>
    <t>貴社創立記念日、誠におめでとうございます。</t>
  </si>
  <si>
    <t>社長様はじめ社員の皆様のご健勝と、</t>
  </si>
  <si>
    <t>貴社ますますのご隆盛をお祈り致します。</t>
  </si>
  <si>
    <t>SS03</t>
  </si>
  <si>
    <t>創立○○周年、誠におめでとうございます。</t>
  </si>
  <si>
    <t>貴社の今までのご功績に敬意を表すとともに、</t>
  </si>
  <si>
    <t>今後のさらなるご繁栄を心よりお祈り致します。</t>
  </si>
  <si>
    <t>SS04</t>
  </si>
  <si>
    <t>貴社創立記念のご案内に歴史の重みを感じます。</t>
  </si>
  <si>
    <t>今後ますますのご繁栄をお祈り致します。</t>
  </si>
  <si>
    <t>SS06</t>
  </si>
  <si>
    <t>創立記念のご祝典、誠におめでとうございます。</t>
  </si>
  <si>
    <t>皆様の弛まぬご努力により、ゆるぎないご盛業に</t>
  </si>
  <si>
    <t>あられますことは、喜ばしい限りと存じます。</t>
  </si>
  <si>
    <t>今後ますますのご躍進を心よりお祈り致します。</t>
  </si>
  <si>
    <t>SS07</t>
  </si>
  <si>
    <t>創業記念日を迎えられるにあたり</t>
  </si>
  <si>
    <t>心からお喜びを申し上げます。</t>
  </si>
  <si>
    <t>若い力と頭脳が集まりました貴社から、</t>
  </si>
  <si>
    <t>これからも必ずやベストセラー商品が生まれるものと</t>
  </si>
  <si>
    <t>SS08</t>
  </si>
  <si>
    <t>夢と決意の船出をしたのが○○年前。</t>
  </si>
  <si>
    <t>○○年間の無事航海おめでとう。</t>
  </si>
  <si>
    <t>今後の航海もより素晴らしいものでありますように。</t>
  </si>
  <si>
    <t>SS09</t>
  </si>
  <si>
    <t>創立○○周年記念を心からお祝い申し上げますとともに、</t>
  </si>
  <si>
    <t>今後さらに大きく飛躍されますよう心よりお祈り致します。</t>
  </si>
  <si>
    <t>SS10</t>
  </si>
  <si>
    <t>貴社、創立○○周年記念おめでとうございます。</t>
  </si>
  <si>
    <t>輝かしいご発展を遂げられた皆様の努力に敬意を表し、</t>
  </si>
  <si>
    <t>さらなる飛躍を心より期待しております。</t>
  </si>
  <si>
    <t>SS11</t>
  </si>
  <si>
    <t>貴組合創立○○周年にあたり、謹んでお祝いを申し上げます。</t>
  </si>
  <si>
    <t>今後とも時代の流れにそったご活躍を期待し、</t>
  </si>
  <si>
    <t>あわせて皆様のご健勝を心よりお祈り致します。</t>
  </si>
  <si>
    <t>SS12</t>
  </si>
  <si>
    <t>今回のご設立を心からお祝い申し上げます。</t>
  </si>
  <si>
    <t>人びとのよりどころとして、</t>
  </si>
  <si>
    <t>幸せをつくる会社を目指してください。</t>
  </si>
  <si>
    <t>ご発展を心よりお祈り致します。</t>
  </si>
  <si>
    <t>SS13</t>
  </si>
  <si>
    <t>支店ご設立、心よりお喜び申し上げます。</t>
  </si>
  <si>
    <t>業務伸長の拠点として、</t>
  </si>
  <si>
    <t>本店ともどもご繁栄されますようお祈り致します。</t>
  </si>
  <si>
    <t>SS14</t>
  </si>
  <si>
    <t>この度、新支店ご発足、誠におめでとうございます。</t>
  </si>
  <si>
    <t>人材豊富な御社ならではのことと、うらやましく存じます。</t>
  </si>
  <si>
    <t>御社のますますのご発展を祈念致しております。</t>
  </si>
  <si>
    <t>１．最短お届け日で手配する</t>
    <rPh sb="2" eb="4">
      <t>サイタン</t>
    </rPh>
    <rPh sb="5" eb="6">
      <t>トド</t>
    </rPh>
    <rPh sb="7" eb="8">
      <t>ビ</t>
    </rPh>
    <rPh sb="9" eb="11">
      <t>テハイ</t>
    </rPh>
    <phoneticPr fontId="2"/>
  </si>
  <si>
    <t>３．該当申込をキャンセルする</t>
    <rPh sb="2" eb="4">
      <t>ガイトウ</t>
    </rPh>
    <rPh sb="4" eb="6">
      <t>モウシコミ</t>
    </rPh>
    <phoneticPr fontId="2"/>
  </si>
  <si>
    <t xml:space="preserve">御当選おめでとうございます。今後の御活躍をお祈りいたします。 </t>
    <rPh sb="0" eb="3">
      <t>ゴトウセン</t>
    </rPh>
    <rPh sb="14" eb="16">
      <t>コンゴ</t>
    </rPh>
    <rPh sb="17" eb="20">
      <t>ゴカツヤク</t>
    </rPh>
    <rPh sb="22" eb="23">
      <t>イノ</t>
    </rPh>
    <phoneticPr fontId="2"/>
  </si>
  <si>
    <t xml:space="preserve">栄えあるご当選、誠におめでとうございます。
</t>
    <rPh sb="0" eb="1">
      <t>ハ</t>
    </rPh>
    <rPh sb="5" eb="7">
      <t>トウセン</t>
    </rPh>
    <rPh sb="8" eb="9">
      <t>マコト</t>
    </rPh>
    <phoneticPr fontId="2"/>
  </si>
  <si>
    <t xml:space="preserve">
今後ますますのご活躍を祈念いたします。 </t>
    <rPh sb="1" eb="3">
      <t>コンゴ</t>
    </rPh>
    <rPh sb="9" eb="11">
      <t>カツヤク</t>
    </rPh>
    <rPh sb="12" eb="14">
      <t>キネン</t>
    </rPh>
    <phoneticPr fontId="2"/>
  </si>
  <si>
    <t>式典なし</t>
  </si>
  <si>
    <t xml:space="preserve">お届け伝票宛名２（～30文字）
</t>
    <phoneticPr fontId="2"/>
  </si>
  <si>
    <t>本文1行目
（～35文字）</t>
    <phoneticPr fontId="2"/>
  </si>
  <si>
    <t>本文2行目
（"）</t>
    <phoneticPr fontId="2"/>
  </si>
  <si>
    <t>本文3行目
（"）</t>
    <phoneticPr fontId="2"/>
  </si>
  <si>
    <t>本文4行目
（"）</t>
    <phoneticPr fontId="2"/>
  </si>
  <si>
    <t>本文5行目
（"）</t>
    <phoneticPr fontId="2"/>
  </si>
  <si>
    <t>本文6行目
（"）</t>
    <phoneticPr fontId="2"/>
  </si>
  <si>
    <t>本文7行目
（"）</t>
    <phoneticPr fontId="2"/>
  </si>
  <si>
    <t>本文8行目
（"）</t>
    <phoneticPr fontId="2"/>
  </si>
  <si>
    <t>本文9行目
（"）</t>
    <phoneticPr fontId="2"/>
  </si>
  <si>
    <t>本文10行目
（"）</t>
    <phoneticPr fontId="2"/>
  </si>
  <si>
    <t>差出名1行目
（～35文字）</t>
    <phoneticPr fontId="2"/>
  </si>
  <si>
    <t>差出名2行目
（～35文字）</t>
    <phoneticPr fontId="2"/>
  </si>
  <si>
    <t>差出名3行目
（～35文字）</t>
    <phoneticPr fontId="2"/>
  </si>
  <si>
    <t>差出名4行目
（～35文字）</t>
    <phoneticPr fontId="2"/>
  </si>
  <si>
    <r>
      <t>お受取人名【お届け伝票宛名】１</t>
    </r>
    <r>
      <rPr>
        <b/>
        <sz val="10"/>
        <rFont val="ＭＳ Ｐゴシック"/>
        <family val="3"/>
        <charset val="128"/>
      </rPr>
      <t xml:space="preserve">（～30文字）
（必須）
</t>
    </r>
    <rPh sb="1" eb="3">
      <t>ウケトリ</t>
    </rPh>
    <rPh sb="3" eb="4">
      <t>ニン</t>
    </rPh>
    <rPh sb="4" eb="5">
      <t>メイ</t>
    </rPh>
    <phoneticPr fontId="2"/>
  </si>
  <si>
    <t>senkyo@keicho.net</t>
    <phoneticPr fontId="2"/>
  </si>
  <si>
    <t>その日中</t>
  </si>
  <si>
    <t>999号室</t>
  </si>
  <si>
    <t>都道府県コード</t>
    <rPh sb="0" eb="2">
      <t>トドウ</t>
    </rPh>
    <rPh sb="2" eb="4">
      <t>フケン</t>
    </rPh>
    <phoneticPr fontId="2"/>
  </si>
  <si>
    <t>住所コード</t>
  </si>
  <si>
    <t>郵便番号</t>
  </si>
  <si>
    <t>デポコード</t>
  </si>
  <si>
    <t>リードタイム</t>
  </si>
  <si>
    <t>money1</t>
  </si>
  <si>
    <t>money2</t>
  </si>
  <si>
    <t>ag_1</t>
  </si>
  <si>
    <t>ag_fee1</t>
  </si>
  <si>
    <t>ag_2</t>
  </si>
  <si>
    <t>ag_fee2</t>
  </si>
  <si>
    <t>ag_3</t>
  </si>
  <si>
    <t>ag_fee3</t>
  </si>
  <si>
    <t>NTT代行区分</t>
  </si>
  <si>
    <t>TO07</t>
    <phoneticPr fontId="2"/>
  </si>
  <si>
    <t>慶弔　太郎</t>
    <rPh sb="0" eb="2">
      <t>ケイチョウ</t>
    </rPh>
    <rPh sb="3" eb="5">
      <t>タロウ</t>
    </rPh>
    <phoneticPr fontId="19"/>
  </si>
  <si>
    <t>PASS</t>
    <phoneticPr fontId="2"/>
  </si>
  <si>
    <t>メールアドレス</t>
    <phoneticPr fontId="2"/>
  </si>
  <si>
    <t>＜＜一括申込フォーマット＞＞</t>
    <phoneticPr fontId="2"/>
  </si>
  <si>
    <t>※入力例を参考にご入力下さい。</t>
    <rPh sb="1" eb="3">
      <t>ニュウリョク</t>
    </rPh>
    <rPh sb="3" eb="4">
      <t>レイ</t>
    </rPh>
    <rPh sb="5" eb="7">
      <t>サンコウ</t>
    </rPh>
    <rPh sb="9" eb="11">
      <t>ニュウリョク</t>
    </rPh>
    <rPh sb="11" eb="12">
      <t>クダ</t>
    </rPh>
    <phoneticPr fontId="2"/>
  </si>
  <si>
    <t>都道府県
（必須）</t>
    <phoneticPr fontId="2"/>
  </si>
  <si>
    <t>市区名
（必須）</t>
    <phoneticPr fontId="2"/>
  </si>
  <si>
    <t>町名
（必須）</t>
    <phoneticPr fontId="2"/>
  </si>
  <si>
    <t>以下住所
（必須）</t>
    <phoneticPr fontId="2"/>
  </si>
  <si>
    <r>
      <rPr>
        <sz val="10"/>
        <rFont val="ＭＳ Ｐゴシック"/>
        <family val="3"/>
        <charset val="128"/>
      </rPr>
      <t>お届け伝票宛名２（～30文字）</t>
    </r>
    <r>
      <rPr>
        <sz val="10"/>
        <color indexed="10"/>
        <rFont val="ＭＳ Ｐゴシック"/>
        <family val="3"/>
        <charset val="128"/>
      </rPr>
      <t xml:space="preserve">
</t>
    </r>
    <phoneticPr fontId="2"/>
  </si>
  <si>
    <t>電話番号
（必須）</t>
    <phoneticPr fontId="2"/>
  </si>
  <si>
    <t>カードNo
（必須）</t>
    <phoneticPr fontId="2"/>
  </si>
  <si>
    <t>フォントNo
（必須）</t>
    <phoneticPr fontId="2"/>
  </si>
  <si>
    <t>式典開始日時</t>
    <phoneticPr fontId="2"/>
  </si>
  <si>
    <t>本文宛名1
（～30文字）</t>
    <phoneticPr fontId="2"/>
  </si>
  <si>
    <t>本文宛名2
（～30文字）</t>
    <phoneticPr fontId="2"/>
  </si>
  <si>
    <t>本文宛名3
（～30文字）</t>
    <phoneticPr fontId="2"/>
  </si>
  <si>
    <t>敬称3</t>
    <phoneticPr fontId="2"/>
  </si>
  <si>
    <t>本文宛名4
（～30文字）</t>
    <phoneticPr fontId="2"/>
  </si>
  <si>
    <t>敬称4</t>
    <phoneticPr fontId="2"/>
  </si>
  <si>
    <r>
      <t xml:space="preserve">本文1行目
</t>
    </r>
    <r>
      <rPr>
        <b/>
        <sz val="9"/>
        <color indexed="10"/>
        <rFont val="ＭＳ Ｐゴシック"/>
        <family val="3"/>
        <charset val="128"/>
      </rPr>
      <t>（～35文字）</t>
    </r>
    <phoneticPr fontId="2"/>
  </si>
  <si>
    <r>
      <t xml:space="preserve">本文2行目
</t>
    </r>
    <r>
      <rPr>
        <b/>
        <sz val="9"/>
        <color indexed="10"/>
        <rFont val="ＭＳ Ｐゴシック"/>
        <family val="3"/>
        <charset val="128"/>
      </rPr>
      <t>（"）</t>
    </r>
    <phoneticPr fontId="2"/>
  </si>
  <si>
    <r>
      <t xml:space="preserve">本文3行目
</t>
    </r>
    <r>
      <rPr>
        <b/>
        <sz val="9"/>
        <color indexed="10"/>
        <rFont val="ＭＳ Ｐゴシック"/>
        <family val="3"/>
        <charset val="128"/>
      </rPr>
      <t>（"）</t>
    </r>
    <phoneticPr fontId="2"/>
  </si>
  <si>
    <r>
      <t xml:space="preserve">本文4行目
</t>
    </r>
    <r>
      <rPr>
        <b/>
        <sz val="9"/>
        <color indexed="10"/>
        <rFont val="ＭＳ Ｐゴシック"/>
        <family val="3"/>
        <charset val="128"/>
      </rPr>
      <t>（"）</t>
    </r>
    <phoneticPr fontId="2"/>
  </si>
  <si>
    <r>
      <t xml:space="preserve">本文5行目
</t>
    </r>
    <r>
      <rPr>
        <b/>
        <sz val="9"/>
        <color indexed="10"/>
        <rFont val="ＭＳ Ｐゴシック"/>
        <family val="3"/>
        <charset val="128"/>
      </rPr>
      <t>（"）</t>
    </r>
    <phoneticPr fontId="2"/>
  </si>
  <si>
    <r>
      <t xml:space="preserve">本文6行目
</t>
    </r>
    <r>
      <rPr>
        <b/>
        <sz val="9"/>
        <color indexed="10"/>
        <rFont val="ＭＳ Ｐゴシック"/>
        <family val="3"/>
        <charset val="128"/>
      </rPr>
      <t>（"）</t>
    </r>
    <phoneticPr fontId="2"/>
  </si>
  <si>
    <r>
      <t xml:space="preserve">本文7行目
</t>
    </r>
    <r>
      <rPr>
        <b/>
        <sz val="9"/>
        <color indexed="10"/>
        <rFont val="ＭＳ Ｐゴシック"/>
        <family val="3"/>
        <charset val="128"/>
      </rPr>
      <t>（"）</t>
    </r>
    <phoneticPr fontId="2"/>
  </si>
  <si>
    <r>
      <t xml:space="preserve">本文8行目
</t>
    </r>
    <r>
      <rPr>
        <b/>
        <sz val="9"/>
        <color indexed="10"/>
        <rFont val="ＭＳ Ｐゴシック"/>
        <family val="3"/>
        <charset val="128"/>
      </rPr>
      <t>（"）</t>
    </r>
    <phoneticPr fontId="2"/>
  </si>
  <si>
    <r>
      <t xml:space="preserve">本文9行目
</t>
    </r>
    <r>
      <rPr>
        <b/>
        <sz val="9"/>
        <color indexed="10"/>
        <rFont val="ＭＳ Ｐゴシック"/>
        <family val="3"/>
        <charset val="128"/>
      </rPr>
      <t>（"）</t>
    </r>
    <phoneticPr fontId="2"/>
  </si>
  <si>
    <r>
      <t xml:space="preserve">本文10行目
</t>
    </r>
    <r>
      <rPr>
        <b/>
        <sz val="9"/>
        <color indexed="10"/>
        <rFont val="ＭＳ Ｐゴシック"/>
        <family val="3"/>
        <charset val="128"/>
      </rPr>
      <t>（"）</t>
    </r>
    <phoneticPr fontId="2"/>
  </si>
  <si>
    <r>
      <t xml:space="preserve">差出名1行目
</t>
    </r>
    <r>
      <rPr>
        <b/>
        <sz val="9"/>
        <color indexed="10"/>
        <rFont val="ＭＳ Ｐゴシック"/>
        <family val="3"/>
        <charset val="128"/>
      </rPr>
      <t>（～35文字）</t>
    </r>
    <phoneticPr fontId="2"/>
  </si>
  <si>
    <r>
      <t xml:space="preserve">差出名2行目
</t>
    </r>
    <r>
      <rPr>
        <b/>
        <sz val="9"/>
        <color indexed="10"/>
        <rFont val="ＭＳ Ｐゴシック"/>
        <family val="3"/>
        <charset val="128"/>
      </rPr>
      <t>（～35文字）</t>
    </r>
    <phoneticPr fontId="2"/>
  </si>
  <si>
    <r>
      <t xml:space="preserve">差出名3行目
</t>
    </r>
    <r>
      <rPr>
        <b/>
        <sz val="9"/>
        <color indexed="10"/>
        <rFont val="ＭＳ Ｐゴシック"/>
        <family val="3"/>
        <charset val="128"/>
      </rPr>
      <t>（～35文字）</t>
    </r>
    <phoneticPr fontId="2"/>
  </si>
  <si>
    <r>
      <t xml:space="preserve">差出名4行目
</t>
    </r>
    <r>
      <rPr>
        <b/>
        <sz val="9"/>
        <color indexed="10"/>
        <rFont val="ＭＳ Ｐゴシック"/>
        <family val="3"/>
        <charset val="128"/>
      </rPr>
      <t>（～35文字）</t>
    </r>
    <phoneticPr fontId="2"/>
  </si>
  <si>
    <t xml:space="preserve">〒
</t>
    <phoneticPr fontId="2"/>
  </si>
  <si>
    <t xml:space="preserve">以下住所
</t>
    <phoneticPr fontId="2"/>
  </si>
  <si>
    <t>★お届け伝票宛名１</t>
    <phoneticPr fontId="2"/>
  </si>
  <si>
    <t>★お届け伝票宛名２</t>
    <phoneticPr fontId="2"/>
  </si>
  <si>
    <t>電話番号</t>
    <rPh sb="0" eb="2">
      <t>デンワ</t>
    </rPh>
    <rPh sb="2" eb="4">
      <t>バンゴウ</t>
    </rPh>
    <phoneticPr fontId="2"/>
  </si>
  <si>
    <t>本文宛名1
（～30文字）</t>
    <rPh sb="2" eb="4">
      <t>アテナ</t>
    </rPh>
    <phoneticPr fontId="2"/>
  </si>
  <si>
    <t>本文宛名2
（～30文字）</t>
    <rPh sb="2" eb="4">
      <t>アテナ</t>
    </rPh>
    <phoneticPr fontId="2"/>
  </si>
  <si>
    <t>本文宛名3
（～30文字）</t>
    <rPh sb="2" eb="4">
      <t>アテナ</t>
    </rPh>
    <phoneticPr fontId="2"/>
  </si>
  <si>
    <t>本文宛名4
（～30文字）</t>
    <rPh sb="2" eb="4">
      <t>アテナ</t>
    </rPh>
    <phoneticPr fontId="2"/>
  </si>
  <si>
    <t>本文1行目
（～35文字）</t>
    <phoneticPr fontId="2"/>
  </si>
  <si>
    <t>本文2行目
（"）</t>
  </si>
  <si>
    <t>本文3行目
（"）</t>
  </si>
  <si>
    <t>本文4行目
（"）</t>
  </si>
  <si>
    <t>本文5行目
（"）</t>
  </si>
  <si>
    <t>本文6行目
（"）</t>
  </si>
  <si>
    <t>本文7行目
（"）</t>
  </si>
  <si>
    <t>本文8行目
（"）</t>
  </si>
  <si>
    <t>本文9行目
（"）</t>
  </si>
  <si>
    <t>本文10行目
（"）</t>
  </si>
  <si>
    <t>差出名1行目
（～35文字）</t>
    <phoneticPr fontId="2"/>
  </si>
  <si>
    <t>差出名2行目
（～35文字）</t>
    <phoneticPr fontId="2"/>
  </si>
  <si>
    <t>差出名3行目
（～35文字）</t>
    <phoneticPr fontId="2"/>
  </si>
  <si>
    <t>差出名4行目
（～35文字）</t>
    <phoneticPr fontId="2"/>
  </si>
  <si>
    <t>大阪府</t>
    <rPh sb="0" eb="3">
      <t>オオサカフ</t>
    </rPh>
    <phoneticPr fontId="2"/>
  </si>
  <si>
    <t>大阪市西区</t>
    <rPh sb="0" eb="3">
      <t>オオサカシ</t>
    </rPh>
    <rPh sb="3" eb="5">
      <t>ニシク</t>
    </rPh>
    <phoneticPr fontId="2"/>
  </si>
  <si>
    <t>江戸堀</t>
    <rPh sb="0" eb="3">
      <t>エドボリ</t>
    </rPh>
    <phoneticPr fontId="2"/>
  </si>
  <si>
    <t>１－１０－８</t>
  </si>
  <si>
    <t>パシフィックマークス肥後橋６Ｆ</t>
    <rPh sb="10" eb="13">
      <t>ヒゴバシ</t>
    </rPh>
    <phoneticPr fontId="2"/>
  </si>
  <si>
    <t>5500002</t>
  </si>
  <si>
    <t>慶弔　一太郎</t>
    <rPh sb="0" eb="2">
      <t>ケイチョウ</t>
    </rPh>
    <rPh sb="3" eb="4">
      <t>イチ</t>
    </rPh>
    <rPh sb="4" eb="6">
      <t>タロウ</t>
    </rPh>
    <phoneticPr fontId="2"/>
  </si>
  <si>
    <t>OSI1</t>
  </si>
  <si>
    <t>慶弔　一太郎</t>
  </si>
  <si>
    <t>営業部</t>
  </si>
  <si>
    <t>法人営業課</t>
  </si>
  <si>
    <t>電報　太郎</t>
  </si>
  <si>
    <t>1040061</t>
    <phoneticPr fontId="2"/>
  </si>
  <si>
    <t>東京都</t>
    <phoneticPr fontId="2"/>
  </si>
  <si>
    <t>中央区</t>
    <phoneticPr fontId="2"/>
  </si>
  <si>
    <t>銀座</t>
    <phoneticPr fontId="2"/>
  </si>
  <si>
    <t>１－２－４</t>
  </si>
  <si>
    <t>慶弔　花子</t>
    <rPh sb="0" eb="2">
      <t>ケイチョウ</t>
    </rPh>
    <rPh sb="3" eb="5">
      <t>ハナコ</t>
    </rPh>
    <phoneticPr fontId="2"/>
  </si>
  <si>
    <t>0000000000</t>
    <phoneticPr fontId="2"/>
  </si>
  <si>
    <t>1234567</t>
    <phoneticPr fontId="2"/>
  </si>
  <si>
    <t>愛知県</t>
    <phoneticPr fontId="2"/>
  </si>
  <si>
    <t>●●市</t>
    <phoneticPr fontId="2"/>
  </si>
  <si>
    <t>●●町</t>
    <phoneticPr fontId="2"/>
  </si>
  <si>
    <t>１２３４</t>
  </si>
  <si>
    <t>慶弔　大安</t>
    <rPh sb="0" eb="2">
      <t>ケイチョウ</t>
    </rPh>
    <rPh sb="3" eb="5">
      <t>タイアン</t>
    </rPh>
    <phoneticPr fontId="2"/>
  </si>
  <si>
    <t>0000000000</t>
  </si>
  <si>
    <t>※宛名などに誤字がございましても、基本的に弊社では変更できかねますのでご注意ください。</t>
    <rPh sb="1" eb="3">
      <t>アテナ</t>
    </rPh>
    <rPh sb="6" eb="8">
      <t>ゴジ</t>
    </rPh>
    <rPh sb="17" eb="19">
      <t>キホン</t>
    </rPh>
    <rPh sb="19" eb="20">
      <t>テキ</t>
    </rPh>
    <rPh sb="21" eb="23">
      <t>ヘイシャ</t>
    </rPh>
    <rPh sb="25" eb="27">
      <t>ヘンコウ</t>
    </rPh>
    <rPh sb="36" eb="38">
      <t>チュウイ</t>
    </rPh>
    <phoneticPr fontId="2"/>
  </si>
  <si>
    <t>「２」NTT電報申込代行を選択された場合（ご希望の台紙に○をつけてください）</t>
    <rPh sb="6" eb="8">
      <t>デンポウ</t>
    </rPh>
    <rPh sb="8" eb="10">
      <t>モウシコミ</t>
    </rPh>
    <rPh sb="10" eb="12">
      <t>ダイコウ</t>
    </rPh>
    <rPh sb="13" eb="15">
      <t>センタク</t>
    </rPh>
    <rPh sb="18" eb="20">
      <t>バアイ</t>
    </rPh>
    <rPh sb="22" eb="24">
      <t>キボウ</t>
    </rPh>
    <rPh sb="25" eb="27">
      <t>ダイシ</t>
    </rPh>
    <phoneticPr fontId="2"/>
  </si>
  <si>
    <t>２．NTT電報申込代行で手配する</t>
    <rPh sb="5" eb="7">
      <t>デンポウ</t>
    </rPh>
    <rPh sb="7" eb="9">
      <t>モウシコミ</t>
    </rPh>
    <rPh sb="9" eb="11">
      <t>ダイコウ</t>
    </rPh>
    <rPh sb="12" eb="14">
      <t>テハイ</t>
    </rPh>
    <phoneticPr fontId="2"/>
  </si>
  <si>
    <t>ご当選おめでとうございます。</t>
    <rPh sb="1" eb="3">
      <t>トウセン</t>
    </rPh>
    <phoneticPr fontId="2"/>
  </si>
  <si>
    <t>利用規約はこちら</t>
    <rPh sb="0" eb="2">
      <t>リヨウ</t>
    </rPh>
    <rPh sb="2" eb="4">
      <t>キヤク</t>
    </rPh>
    <phoneticPr fontId="2"/>
  </si>
  <si>
    <t>個人情報のお取扱いについてはこちら</t>
    <rPh sb="0" eb="2">
      <t>コジン</t>
    </rPh>
    <rPh sb="2" eb="4">
      <t>ジョウホウ</t>
    </rPh>
    <rPh sb="6" eb="8">
      <t>トリアツカ</t>
    </rPh>
    <phoneticPr fontId="2"/>
  </si>
  <si>
    <t>※ご提供頂いた個人情報は、「個人情報のお取扱いについて」のシートに記載事項を順守し適正に取り扱いいたします。　　</t>
    <rPh sb="2" eb="4">
      <t>テイキョウ</t>
    </rPh>
    <rPh sb="4" eb="5">
      <t>イタダ</t>
    </rPh>
    <rPh sb="7" eb="9">
      <t>コジン</t>
    </rPh>
    <rPh sb="9" eb="11">
      <t>ジョウホウ</t>
    </rPh>
    <rPh sb="35" eb="37">
      <t>ジコウ</t>
    </rPh>
    <rPh sb="38" eb="40">
      <t>ジュンシュ</t>
    </rPh>
    <rPh sb="41" eb="43">
      <t>テキセイ</t>
    </rPh>
    <rPh sb="44" eb="45">
      <t>ト</t>
    </rPh>
    <rPh sb="46" eb="47">
      <t>アツカ</t>
    </rPh>
    <phoneticPr fontId="2"/>
  </si>
  <si>
    <t>右記リンク先の「個人情報のお取扱いについて」及び「ご利用規約」の内容にご同意頂いた上で、ご入力下さい。</t>
    <rPh sb="0" eb="1">
      <t>ミギ</t>
    </rPh>
    <rPh sb="1" eb="2">
      <t>キ</t>
    </rPh>
    <rPh sb="5" eb="6">
      <t>サキ</t>
    </rPh>
    <rPh sb="22" eb="23">
      <t>オヨ</t>
    </rPh>
    <rPh sb="26" eb="28">
      <t>リヨウ</t>
    </rPh>
    <rPh sb="28" eb="30">
      <t>キヤク</t>
    </rPh>
    <phoneticPr fontId="2"/>
  </si>
  <si>
    <t>ご利用規約はこちら</t>
    <rPh sb="1" eb="3">
      <t>リヨウ</t>
    </rPh>
    <rPh sb="3" eb="5">
      <t>キヤク</t>
    </rPh>
    <phoneticPr fontId="2"/>
  </si>
  <si>
    <t>＜＜一括申込フォーマット＞＞</t>
    <rPh sb="2" eb="4">
      <t>イッカツ</t>
    </rPh>
    <rPh sb="4" eb="6">
      <t>モウシコミ</t>
    </rPh>
    <phoneticPr fontId="2"/>
  </si>
  <si>
    <t>個人情報のお取扱いについてはこちら</t>
    <rPh sb="0" eb="2">
      <t>コジン</t>
    </rPh>
    <rPh sb="2" eb="4">
      <t>ジョウホウ</t>
    </rPh>
    <rPh sb="6" eb="8">
      <t>トリアツカ</t>
    </rPh>
    <phoneticPr fontId="2"/>
  </si>
  <si>
    <t>株式会社○○</t>
  </si>
  <si>
    <t>株式会社○○</t>
    <phoneticPr fontId="2"/>
  </si>
  <si>
    <t>緊急連絡先</t>
    <rPh sb="0" eb="2">
      <t>キンキュウ</t>
    </rPh>
    <rPh sb="2" eb="5">
      <t>レンラクサキ</t>
    </rPh>
    <phoneticPr fontId="2"/>
  </si>
  <si>
    <t>ご利用料金：1通あたり176円（税込）が別途かかります。</t>
    <rPh sb="17" eb="18">
      <t>コミ</t>
    </rPh>
    <phoneticPr fontId="2"/>
  </si>
  <si>
    <t>東京1区</t>
    <rPh sb="0" eb="2">
      <t>トウキョウ</t>
    </rPh>
    <rPh sb="3" eb="4">
      <t>ク</t>
    </rPh>
    <phoneticPr fontId="2"/>
  </si>
  <si>
    <t>東京2区</t>
    <rPh sb="0" eb="2">
      <t>トウキョウ</t>
    </rPh>
    <phoneticPr fontId="2"/>
  </si>
  <si>
    <t>東京3区</t>
    <rPh sb="0" eb="2">
      <t>トウキョウ</t>
    </rPh>
    <phoneticPr fontId="2"/>
  </si>
  <si>
    <t>※緊急連絡先へは携帯番号など日中のご連絡つく番号を入力ください。</t>
    <rPh sb="1" eb="6">
      <t>キンキュウレンラクサキ</t>
    </rPh>
    <rPh sb="8" eb="10">
      <t>ケイタイ</t>
    </rPh>
    <rPh sb="10" eb="12">
      <t>バンゴウ</t>
    </rPh>
    <rPh sb="14" eb="16">
      <t>ニッチュウ</t>
    </rPh>
    <rPh sb="18" eb="20">
      <t>レンラク</t>
    </rPh>
    <rPh sb="22" eb="24">
      <t>バンゴウ</t>
    </rPh>
    <rPh sb="25" eb="27">
      <t>ニュウリョク</t>
    </rPh>
    <phoneticPr fontId="2"/>
  </si>
  <si>
    <t>【差出名情報】「２」NTT電報申込代行を選択された場合</t>
    <rPh sb="1" eb="3">
      <t>サシダシ</t>
    </rPh>
    <rPh sb="3" eb="4">
      <t>メイ</t>
    </rPh>
    <rPh sb="4" eb="6">
      <t>ジョウホウ</t>
    </rPh>
    <phoneticPr fontId="2"/>
  </si>
  <si>
    <t>受付は20通以上のお申し込みからとさせていただきます。</t>
    <phoneticPr fontId="2"/>
  </si>
  <si>
    <t>永田町２丁目２－１衆議院第一議員会館</t>
  </si>
  <si>
    <t>永田町２丁目１－２衆議院第二議員会館</t>
  </si>
  <si>
    <t>永田町２丁目１－２衆議院第二議員会館</t>
    <phoneticPr fontId="2"/>
  </si>
  <si>
    <t>永田町２丁目１－１参議院議員会館</t>
  </si>
  <si>
    <t>永田町２丁目１－１参議院議員会館</t>
    <phoneticPr fontId="2"/>
  </si>
  <si>
    <r>
      <t>差出名は、1行30文字まで入力可能です。　　　</t>
    </r>
    <r>
      <rPr>
        <b/>
        <sz val="11"/>
        <color indexed="10"/>
        <rFont val="ＭＳ Ｐゴシック"/>
        <family val="3"/>
        <charset val="128"/>
      </rPr>
      <t>※超えると赤字で表示されます。</t>
    </r>
    <rPh sb="0" eb="2">
      <t>サシダシ</t>
    </rPh>
    <rPh sb="2" eb="3">
      <t>メイ</t>
    </rPh>
    <rPh sb="6" eb="7">
      <t>ギョウ</t>
    </rPh>
    <rPh sb="9" eb="11">
      <t>モジ</t>
    </rPh>
    <rPh sb="13" eb="15">
      <t>ニュウリョク</t>
    </rPh>
    <rPh sb="15" eb="17">
      <t>カノウ</t>
    </rPh>
    <rPh sb="24" eb="25">
      <t>コ</t>
    </rPh>
    <rPh sb="28" eb="30">
      <t>アカジ</t>
    </rPh>
    <rPh sb="31" eb="33">
      <t>ヒョウジ</t>
    </rPh>
    <phoneticPr fontId="2"/>
  </si>
  <si>
    <t>C07</t>
  </si>
  <si>
    <r>
      <t>NTT電報申込代行の場合、文例は下記どちらかのみとなります。ご希望の文例に○をつけてください。　</t>
    </r>
    <r>
      <rPr>
        <b/>
        <sz val="11"/>
        <color rgb="FFFF0000"/>
        <rFont val="ＭＳ Ｐゴシック"/>
        <family val="3"/>
        <charset val="128"/>
      </rPr>
      <t>※縦書きレイアウト不可　フォント　明朝体のみ</t>
    </r>
    <rPh sb="3" eb="5">
      <t>デンポウ</t>
    </rPh>
    <rPh sb="5" eb="7">
      <t>モウシコミ</t>
    </rPh>
    <rPh sb="7" eb="9">
      <t>ダイコウ</t>
    </rPh>
    <rPh sb="10" eb="12">
      <t>バアイ</t>
    </rPh>
    <rPh sb="13" eb="15">
      <t>ブンレイ</t>
    </rPh>
    <rPh sb="16" eb="18">
      <t>カキ</t>
    </rPh>
    <rPh sb="31" eb="33">
      <t>キボウ</t>
    </rPh>
    <rPh sb="34" eb="36">
      <t>ブンレイ</t>
    </rPh>
    <rPh sb="49" eb="51">
      <t>タテガ</t>
    </rPh>
    <rPh sb="57" eb="59">
      <t>フカ</t>
    </rPh>
    <rPh sb="65" eb="68">
      <t>ミンチョウタイ</t>
    </rPh>
    <phoneticPr fontId="2"/>
  </si>
  <si>
    <t>明朝体</t>
  </si>
  <si>
    <t>横書き</t>
  </si>
  <si>
    <t>１．無料台紙を利用（税込\1,815）</t>
    <rPh sb="2" eb="4">
      <t>ムリョウ</t>
    </rPh>
    <rPh sb="4" eb="6">
      <t>ダイシ</t>
    </rPh>
    <rPh sb="7" eb="9">
      <t>リヨウ</t>
    </rPh>
    <rPh sb="10" eb="12">
      <t>ゼイコミ</t>
    </rPh>
    <phoneticPr fontId="2"/>
  </si>
  <si>
    <t>２．有料押花台紙を利用（税込\2,552）</t>
    <rPh sb="2" eb="4">
      <t>ユウリョウ</t>
    </rPh>
    <rPh sb="4" eb="6">
      <t>オシバナ</t>
    </rPh>
    <rPh sb="6" eb="8">
      <t>ダイシ</t>
    </rPh>
    <rPh sb="9" eb="11">
      <t>リヨウ</t>
    </rPh>
    <rPh sb="12" eb="14">
      <t>ゼイコミ</t>
    </rPh>
    <phoneticPr fontId="2"/>
  </si>
  <si>
    <t>《7月21日お届け不可地域への対応について》</t>
    <rPh sb="7" eb="8">
      <t>トド</t>
    </rPh>
    <rPh sb="9" eb="11">
      <t>フカ</t>
    </rPh>
    <rPh sb="11" eb="13">
      <t>チイキ</t>
    </rPh>
    <rPh sb="15" eb="17">
      <t>タイオウ</t>
    </rPh>
    <phoneticPr fontId="2"/>
  </si>
  <si>
    <t>7月21日にお届けが出来ない地域へのお届けについて、希望する対応に○をつけてください。</t>
    <rPh sb="7" eb="8">
      <t>トド</t>
    </rPh>
    <rPh sb="10" eb="12">
      <t>デキ</t>
    </rPh>
    <rPh sb="14" eb="16">
      <t>チイキ</t>
    </rPh>
    <rPh sb="19" eb="20">
      <t>トド</t>
    </rPh>
    <rPh sb="26" eb="28">
      <t>キボウ</t>
    </rPh>
    <rPh sb="30" eb="32">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</si>
</sst>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quot;用途No.&quot;0"/>
    <numFmt numFmtId="178" formatCode="h:mm;@"/>
    <numFmt numFmtId="179" formatCode="#,###"/>
    <numFmt numFmtId="180" formatCode="General&quot;文&quot;&quot;字&quot;"/>
    <numFmt numFmtId="181" formatCode="0000000000"/>
  </numFmts>
  <fonts count="63">
    <font>
      <sz val="9"/>
      <name val="ＭＳ Ｐゴシック"/>
      <family val="3"/>
      <charset val="128"/>
    </font>
    <font>
      <sz val="9"/>
      <name val="ＭＳ Ｐゴシック"/>
      <family val="3"/>
      <charset val="128"/>
    </font>
    <font>
      <sz val="6"/>
      <name val="ＭＳ Ｐゴシック"/>
      <family val="3"/>
      <charset val="128"/>
    </font>
    <font>
      <sz val="9"/>
      <color indexed="63"/>
      <name val="ＭＳ Ｐゴシック"/>
      <family val="3"/>
      <charset val="128"/>
    </font>
    <font>
      <sz val="10"/>
      <color indexed="63"/>
      <name val="ＭＳ Ｐゴシック"/>
      <family val="3"/>
      <charset val="128"/>
    </font>
    <font>
      <b/>
      <sz val="9"/>
      <color indexed="10"/>
      <name val="ＭＳ Ｐゴシック"/>
      <family val="3"/>
      <charset val="128"/>
    </font>
    <font>
      <b/>
      <sz val="10"/>
      <name val="ＭＳ Ｐゴシック"/>
      <family val="3"/>
      <charset val="128"/>
    </font>
    <font>
      <b/>
      <sz val="10"/>
      <color indexed="10"/>
      <name val="ＭＳ Ｐゴシック"/>
      <family val="3"/>
      <charset val="128"/>
    </font>
    <font>
      <sz val="10"/>
      <name val="ＭＳ Ｐゴシック"/>
      <family val="3"/>
      <charset val="128"/>
    </font>
    <font>
      <u/>
      <sz val="9"/>
      <color indexed="12"/>
      <name val="ＭＳ Ｐゴシック"/>
      <family val="3"/>
      <charset val="128"/>
    </font>
    <font>
      <b/>
      <sz val="9"/>
      <color indexed="53"/>
      <name val="ＭＳ Ｐゴシック"/>
      <family val="3"/>
      <charset val="128"/>
    </font>
    <font>
      <sz val="9"/>
      <color indexed="9"/>
      <name val="ＭＳ Ｐゴシック"/>
      <family val="3"/>
      <charset val="128"/>
    </font>
    <font>
      <b/>
      <sz val="9"/>
      <color indexed="23"/>
      <name val="ＭＳ Ｐゴシック"/>
      <family val="3"/>
      <charset val="128"/>
    </font>
    <font>
      <b/>
      <sz val="11"/>
      <name val="ＭＳ Ｐゴシック"/>
      <family val="3"/>
      <charset val="128"/>
    </font>
    <font>
      <sz val="11"/>
      <color indexed="10"/>
      <name val="ＭＳ Ｐゴシック"/>
      <family val="3"/>
      <charset val="128"/>
    </font>
    <font>
      <b/>
      <sz val="11"/>
      <color indexed="10"/>
      <name val="ＭＳ Ｐゴシック"/>
      <family val="3"/>
      <charset val="128"/>
    </font>
    <font>
      <b/>
      <sz val="12"/>
      <name val="ＭＳ Ｐゴシック"/>
      <family val="3"/>
      <charset val="128"/>
    </font>
    <font>
      <b/>
      <sz val="9"/>
      <name val="ＭＳ Ｐゴシック"/>
      <family val="3"/>
      <charset val="128"/>
    </font>
    <font>
      <b/>
      <sz val="9"/>
      <color indexed="81"/>
      <name val="ＭＳ Ｐゴシック"/>
      <family val="3"/>
      <charset val="128"/>
    </font>
    <font>
      <sz val="11"/>
      <name val="ＭＳ Ｐゴシック"/>
      <family val="3"/>
      <charset val="128"/>
    </font>
    <font>
      <b/>
      <sz val="11"/>
      <color indexed="8"/>
      <name val="ＭＳ Ｐゴシック"/>
      <family val="3"/>
      <charset val="128"/>
    </font>
    <font>
      <sz val="10"/>
      <color indexed="10"/>
      <name val="ＭＳ Ｐゴシック"/>
      <family val="3"/>
      <charset val="128"/>
    </font>
    <font>
      <b/>
      <sz val="11"/>
      <color indexed="53"/>
      <name val="ＭＳ Ｐゴシック"/>
      <family val="3"/>
      <charset val="128"/>
    </font>
    <font>
      <sz val="6"/>
      <name val="ＭＳ Ｐ明朝"/>
      <family val="1"/>
      <charset val="128"/>
    </font>
    <font>
      <b/>
      <sz val="6"/>
      <color indexed="10"/>
      <name val="ＭＳ Ｐゴシック"/>
      <family val="3"/>
      <charset val="128"/>
    </font>
    <font>
      <sz val="6"/>
      <color indexed="8"/>
      <name val="ＭＳ Ｐゴシック"/>
      <family val="3"/>
      <charset val="128"/>
    </font>
    <font>
      <sz val="11"/>
      <name val="ＭＳ 明朝"/>
      <family val="1"/>
      <charset val="128"/>
    </font>
    <font>
      <b/>
      <sz val="14"/>
      <name val="ＭＳ Ｐゴシック"/>
      <family val="3"/>
      <charset val="128"/>
    </font>
    <font>
      <u/>
      <sz val="18"/>
      <color indexed="12"/>
      <name val="ＭＳ Ｐゴシック"/>
      <family val="3"/>
      <charset val="128"/>
    </font>
    <font>
      <b/>
      <u/>
      <sz val="12"/>
      <color indexed="10"/>
      <name val="ＭＳ Ｐゴシック"/>
      <family val="3"/>
      <charset val="128"/>
    </font>
    <font>
      <b/>
      <sz val="12"/>
      <color indexed="10"/>
      <name val="ＭＳ Ｐゴシック"/>
      <family val="3"/>
      <charset val="128"/>
    </font>
    <font>
      <b/>
      <sz val="11"/>
      <color indexed="12"/>
      <name val="ＭＳ Ｐゴシック"/>
      <family val="3"/>
      <charset val="128"/>
    </font>
    <font>
      <b/>
      <sz val="12"/>
      <color indexed="12"/>
      <name val="ＭＳ Ｐゴシック"/>
      <family val="3"/>
      <charset val="128"/>
    </font>
    <font>
      <sz val="12"/>
      <color indexed="10"/>
      <name val="ＭＳ Ｐゴシック"/>
      <family val="3"/>
      <charset val="128"/>
    </font>
    <font>
      <sz val="20"/>
      <color indexed="12"/>
      <name val="ＭＳ Ｐゴシック"/>
      <family val="3"/>
      <charset val="128"/>
    </font>
    <font>
      <b/>
      <sz val="12"/>
      <color indexed="81"/>
      <name val="ＭＳ Ｐゴシック"/>
      <family val="3"/>
      <charset val="128"/>
    </font>
    <font>
      <sz val="12"/>
      <color indexed="81"/>
      <name val="ＭＳ Ｐゴシック"/>
      <family val="3"/>
      <charset val="128"/>
    </font>
    <font>
      <b/>
      <sz val="18"/>
      <name val="ＭＳ Ｐゴシック"/>
      <family val="3"/>
      <charset val="128"/>
    </font>
    <font>
      <sz val="9"/>
      <color indexed="81"/>
      <name val="ＭＳ Ｐゴシック"/>
      <family val="3"/>
      <charset val="128"/>
    </font>
    <font>
      <b/>
      <sz val="9"/>
      <color indexed="39"/>
      <name val="ＭＳ Ｐゴシック"/>
      <family val="3"/>
      <charset val="128"/>
    </font>
    <font>
      <u/>
      <sz val="11"/>
      <color indexed="12"/>
      <name val="ＭＳ Ｐゴシック"/>
      <family val="3"/>
      <charset val="128"/>
    </font>
    <font>
      <b/>
      <sz val="9"/>
      <color indexed="81"/>
      <name val="MS P ゴシック"/>
      <family val="3"/>
      <charset val="128"/>
    </font>
    <font>
      <b/>
      <sz val="12"/>
      <color indexed="81"/>
      <name val="MS P ゴシック"/>
      <family val="3"/>
      <charset val="128"/>
    </font>
    <font>
      <sz val="11"/>
      <color theme="1"/>
      <name val="ＭＳ Ｐゴシック"/>
      <family val="3"/>
      <charset val="128"/>
      <scheme val="minor"/>
    </font>
    <font>
      <sz val="9"/>
      <color theme="0" tint="-0.34998626667073579"/>
      <name val="ＭＳ Ｐゴシック"/>
      <family val="3"/>
      <charset val="128"/>
    </font>
    <font>
      <b/>
      <sz val="10"/>
      <color rgb="FFFF0000"/>
      <name val="ＭＳ Ｐゴシック"/>
      <family val="3"/>
      <charset val="128"/>
    </font>
    <font>
      <sz val="10"/>
      <color rgb="FFFF0000"/>
      <name val="ＭＳ Ｐゴシック"/>
      <family val="3"/>
      <charset val="128"/>
    </font>
    <font>
      <b/>
      <sz val="9"/>
      <color rgb="FF0070C0"/>
      <name val="ＭＳ Ｐゴシック"/>
      <family val="3"/>
      <charset val="128"/>
    </font>
    <font>
      <b/>
      <sz val="9"/>
      <color rgb="FFFF0000"/>
      <name val="ＭＳ Ｐゴシック"/>
      <family val="3"/>
      <charset val="128"/>
    </font>
    <font>
      <sz val="9"/>
      <color rgb="FFFF0000"/>
      <name val="ＭＳ Ｐゴシック"/>
      <family val="3"/>
      <charset val="128"/>
    </font>
    <font>
      <b/>
      <sz val="9"/>
      <color theme="0"/>
      <name val="ＭＳ Ｐゴシック"/>
      <family val="3"/>
      <charset val="128"/>
    </font>
    <font>
      <sz val="11"/>
      <color theme="1"/>
      <name val="ＭＳ Ｐゴシック"/>
      <family val="3"/>
      <charset val="128"/>
    </font>
    <font>
      <b/>
      <u/>
      <sz val="11"/>
      <color rgb="FFFF0000"/>
      <name val="ＭＳ Ｐゴシック"/>
      <family val="3"/>
      <charset val="128"/>
    </font>
    <font>
      <sz val="11"/>
      <color rgb="FFFF0000"/>
      <name val="ＭＳ Ｐゴシック"/>
      <family val="3"/>
      <charset val="128"/>
    </font>
    <font>
      <b/>
      <sz val="12"/>
      <color rgb="FFFF0000"/>
      <name val="ＭＳ Ｐゴシック"/>
      <family val="3"/>
      <charset val="128"/>
    </font>
    <font>
      <b/>
      <sz val="10"/>
      <color rgb="FF0000FF"/>
      <name val="ＭＳ Ｐゴシック"/>
      <family val="3"/>
      <charset val="128"/>
    </font>
    <font>
      <b/>
      <u/>
      <sz val="12"/>
      <color rgb="FFFF0000"/>
      <name val="ＭＳ Ｐゴシック"/>
      <family val="3"/>
      <charset val="128"/>
    </font>
    <font>
      <b/>
      <sz val="11"/>
      <color rgb="FF0000FF"/>
      <name val="ＭＳ Ｐゴシック"/>
      <family val="3"/>
      <charset val="128"/>
    </font>
    <font>
      <sz val="20"/>
      <color rgb="FF0000FF"/>
      <name val="ＭＳ Ｐゴシック"/>
      <family val="3"/>
      <charset val="128"/>
    </font>
    <font>
      <b/>
      <u/>
      <sz val="9"/>
      <color rgb="FFFF0000"/>
      <name val="ＭＳ Ｐゴシック"/>
      <family val="3"/>
      <charset val="128"/>
    </font>
    <font>
      <sz val="9"/>
      <color theme="1"/>
      <name val="ＭＳ Ｐゴシック"/>
      <family val="3"/>
      <charset val="128"/>
    </font>
    <font>
      <sz val="9"/>
      <color rgb="FF0000FF"/>
      <name val="ＭＳ Ｐゴシック"/>
      <family val="3"/>
      <charset val="128"/>
    </font>
    <font>
      <b/>
      <sz val="11"/>
      <color rgb="FFFF0000"/>
      <name val="ＭＳ Ｐゴシック"/>
      <family val="3"/>
      <charset val="128"/>
    </font>
  </fonts>
  <fills count="35">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indexed="13"/>
        <bgColor indexed="64"/>
      </patternFill>
    </fill>
    <fill>
      <patternFill patternType="solid">
        <fgColor indexed="26"/>
        <bgColor indexed="64"/>
      </patternFill>
    </fill>
    <fill>
      <patternFill patternType="solid">
        <fgColor indexed="22"/>
        <bgColor indexed="37"/>
      </patternFill>
    </fill>
    <fill>
      <patternFill patternType="solid">
        <fgColor indexed="42"/>
        <bgColor indexed="64"/>
      </patternFill>
    </fill>
    <fill>
      <patternFill patternType="solid">
        <fgColor indexed="23"/>
        <bgColor indexed="64"/>
      </patternFill>
    </fill>
    <fill>
      <patternFill patternType="solid">
        <fgColor indexed="43"/>
        <bgColor indexed="64"/>
      </patternFill>
    </fill>
    <fill>
      <patternFill patternType="solid">
        <fgColor indexed="22"/>
        <bgColor indexed="64"/>
      </patternFill>
    </fill>
    <fill>
      <patternFill patternType="solid">
        <fgColor indexed="42"/>
        <bgColor indexed="27"/>
      </patternFill>
    </fill>
    <fill>
      <patternFill patternType="solid">
        <fgColor indexed="45"/>
        <bgColor indexed="64"/>
      </patternFill>
    </fill>
    <fill>
      <patternFill patternType="solid">
        <fgColor indexed="41"/>
        <bgColor indexed="27"/>
      </patternFill>
    </fill>
    <fill>
      <patternFill patternType="solid">
        <fgColor indexed="43"/>
        <bgColor indexed="27"/>
      </patternFill>
    </fill>
    <fill>
      <patternFill patternType="solid">
        <fgColor indexed="41"/>
        <bgColor indexed="64"/>
      </patternFill>
    </fill>
    <fill>
      <patternFill patternType="solid">
        <fgColor indexed="42"/>
        <bgColor indexed="37"/>
      </patternFill>
    </fill>
    <fill>
      <patternFill patternType="solid">
        <fgColor theme="0"/>
        <bgColor indexed="64"/>
      </patternFill>
    </fill>
    <fill>
      <patternFill patternType="solid">
        <fgColor theme="5" tint="0.79998168889431442"/>
        <bgColor indexed="64"/>
      </patternFill>
    </fill>
    <fill>
      <patternFill patternType="solid">
        <fgColor rgb="FFCCFFFF"/>
        <bgColor indexed="64"/>
      </patternFill>
    </fill>
    <fill>
      <patternFill patternType="solid">
        <fgColor theme="0" tint="-0.14999847407452621"/>
        <bgColor indexed="27"/>
      </patternFill>
    </fill>
    <fill>
      <patternFill patternType="solid">
        <fgColor rgb="FFCCFFCC"/>
        <bgColor indexed="27"/>
      </patternFill>
    </fill>
    <fill>
      <patternFill patternType="solid">
        <fgColor rgb="FFFFFF99"/>
        <bgColor indexed="64"/>
      </patternFill>
    </fill>
    <fill>
      <patternFill patternType="solid">
        <fgColor rgb="FFFFFFCC"/>
        <bgColor indexed="64"/>
      </patternFill>
    </fill>
    <fill>
      <patternFill patternType="solid">
        <fgColor theme="4"/>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37"/>
      </patternFill>
    </fill>
    <fill>
      <patternFill patternType="solid">
        <fgColor theme="1" tint="0.34998626667073579"/>
        <bgColor indexed="64"/>
      </patternFill>
    </fill>
    <fill>
      <patternFill patternType="solid">
        <fgColor theme="1" tint="0.249977111117893"/>
        <bgColor indexed="64"/>
      </patternFill>
    </fill>
    <fill>
      <patternFill patternType="solid">
        <fgColor rgb="FF404040"/>
        <bgColor indexed="64"/>
      </patternFill>
    </fill>
    <fill>
      <patternFill patternType="solid">
        <fgColor rgb="FFCCFFCC"/>
        <bgColor indexed="64"/>
      </patternFill>
    </fill>
    <fill>
      <patternFill patternType="solid">
        <fgColor rgb="FFCCECFF"/>
        <bgColor indexed="64"/>
      </patternFill>
    </fill>
    <fill>
      <patternFill patternType="solid">
        <fgColor theme="0" tint="-0.249977111117893"/>
        <bgColor indexed="64"/>
      </patternFill>
    </fill>
    <fill>
      <patternFill patternType="solid">
        <fgColor theme="0" tint="-0.249977111117893"/>
        <bgColor indexed="27"/>
      </patternFill>
    </fill>
  </fills>
  <borders count="130">
    <border>
      <left/>
      <right/>
      <top/>
      <bottom/>
      <diagonal/>
    </border>
    <border>
      <left style="dashed">
        <color indexed="64"/>
      </left>
      <right style="dashed">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diagonal/>
    </border>
    <border>
      <left style="dashed">
        <color indexed="64"/>
      </left>
      <right style="dashed">
        <color indexed="64"/>
      </right>
      <top/>
      <bottom style="dashed">
        <color indexed="64"/>
      </bottom>
      <diagonal/>
    </border>
    <border>
      <left/>
      <right style="dashed">
        <color indexed="64"/>
      </right>
      <top/>
      <bottom style="dashed">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dashed">
        <color indexed="8"/>
      </bottom>
      <diagonal/>
    </border>
    <border>
      <left style="medium">
        <color indexed="64"/>
      </left>
      <right/>
      <top/>
      <bottom style="hair">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bottom style="medium">
        <color indexed="64"/>
      </bottom>
      <diagonal/>
    </border>
    <border>
      <left style="hair">
        <color indexed="8"/>
      </left>
      <right style="hair">
        <color indexed="8"/>
      </right>
      <top style="medium">
        <color indexed="64"/>
      </top>
      <bottom style="double">
        <color indexed="8"/>
      </bottom>
      <diagonal/>
    </border>
    <border>
      <left style="dashed">
        <color indexed="64"/>
      </left>
      <right style="dashed">
        <color indexed="64"/>
      </right>
      <top style="double">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dashed">
        <color indexed="64"/>
      </right>
      <top/>
      <bottom style="medium">
        <color indexed="64"/>
      </bottom>
      <diagonal/>
    </border>
    <border>
      <left style="dashed">
        <color indexed="64"/>
      </left>
      <right style="dashed">
        <color indexed="64"/>
      </right>
      <top style="dashed">
        <color indexed="64"/>
      </top>
      <bottom style="medium">
        <color indexed="64"/>
      </bottom>
      <diagonal/>
    </border>
    <border>
      <left style="hair">
        <color indexed="8"/>
      </left>
      <right/>
      <top style="medium">
        <color indexed="64"/>
      </top>
      <bottom/>
      <diagonal/>
    </border>
    <border>
      <left style="hair">
        <color indexed="8"/>
      </left>
      <right/>
      <top style="medium">
        <color indexed="64"/>
      </top>
      <bottom style="double">
        <color indexed="64"/>
      </bottom>
      <diagonal/>
    </border>
    <border>
      <left style="dashed">
        <color indexed="64"/>
      </left>
      <right/>
      <top style="double">
        <color indexed="64"/>
      </top>
      <bottom style="dashed">
        <color indexed="64"/>
      </bottom>
      <diagonal/>
    </border>
    <border>
      <left style="dashed">
        <color indexed="64"/>
      </left>
      <right style="medium">
        <color indexed="64"/>
      </right>
      <top style="double">
        <color indexed="64"/>
      </top>
      <bottom style="dashed">
        <color indexed="64"/>
      </bottom>
      <diagonal/>
    </border>
    <border>
      <left style="dashed">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ashed">
        <color indexed="64"/>
      </right>
      <top/>
      <bottom style="medium">
        <color indexed="64"/>
      </bottom>
      <diagonal/>
    </border>
    <border>
      <left style="dashed">
        <color indexed="64"/>
      </left>
      <right/>
      <top style="dashed">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ash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ashed">
        <color indexed="64"/>
      </left>
      <right style="dashed">
        <color indexed="64"/>
      </right>
      <top style="medium">
        <color indexed="64"/>
      </top>
      <bottom/>
      <diagonal/>
    </border>
    <border>
      <left style="medium">
        <color indexed="64"/>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right style="hair">
        <color indexed="8"/>
      </right>
      <top style="medium">
        <color indexed="64"/>
      </top>
      <bottom style="double">
        <color indexed="8"/>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otted">
        <color indexed="64"/>
      </bottom>
      <diagonal/>
    </border>
    <border>
      <left style="medium">
        <color indexed="64"/>
      </left>
      <right style="medium">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medium">
        <color indexed="64"/>
      </left>
      <right/>
      <top style="hair">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dashed">
        <color indexed="64"/>
      </left>
      <right style="medium">
        <color indexed="64"/>
      </right>
      <top style="dashed">
        <color indexed="64"/>
      </top>
      <bottom/>
      <diagonal/>
    </border>
    <border>
      <left style="medium">
        <color indexed="64"/>
      </left>
      <right style="medium">
        <color indexed="64"/>
      </right>
      <top style="dotted">
        <color indexed="64"/>
      </top>
      <bottom/>
      <diagonal/>
    </border>
    <border>
      <left style="medium">
        <color indexed="64"/>
      </left>
      <right style="thin">
        <color indexed="64"/>
      </right>
      <top style="thin">
        <color indexed="64"/>
      </top>
      <bottom/>
      <diagonal/>
    </border>
    <border>
      <left style="medium">
        <color indexed="64"/>
      </left>
      <right style="dashed">
        <color indexed="64"/>
      </right>
      <top style="dashed">
        <color indexed="64"/>
      </top>
      <bottom/>
      <diagonal/>
    </border>
    <border>
      <left/>
      <right style="hair">
        <color indexed="8"/>
      </right>
      <top style="medium">
        <color indexed="64"/>
      </top>
      <bottom style="double">
        <color indexed="64"/>
      </bottom>
      <diagonal/>
    </border>
    <border>
      <left style="hair">
        <color indexed="8"/>
      </left>
      <right style="hair">
        <color indexed="8"/>
      </right>
      <top style="medium">
        <color indexed="64"/>
      </top>
      <bottom style="double">
        <color indexed="64"/>
      </bottom>
      <diagonal/>
    </border>
    <border>
      <left/>
      <right style="dashed">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19" fillId="0" borderId="0">
      <alignment vertical="center"/>
    </xf>
    <xf numFmtId="0" fontId="19" fillId="0" borderId="0">
      <alignment vertical="center"/>
    </xf>
    <xf numFmtId="0" fontId="19" fillId="0" borderId="0"/>
    <xf numFmtId="0" fontId="43" fillId="0" borderId="0">
      <alignment vertical="center"/>
    </xf>
    <xf numFmtId="0" fontId="26" fillId="0" borderId="0"/>
    <xf numFmtId="0" fontId="19" fillId="0" borderId="0">
      <alignment vertical="center"/>
    </xf>
  </cellStyleXfs>
  <cellXfs count="526">
    <xf numFmtId="0" fontId="0" fillId="0" borderId="0" xfId="0"/>
    <xf numFmtId="0" fontId="0" fillId="2" borderId="0" xfId="0" applyFill="1"/>
    <xf numFmtId="0" fontId="0" fillId="2" borderId="0" xfId="0" applyNumberFormat="1" applyFill="1"/>
    <xf numFmtId="0" fontId="0" fillId="17" borderId="0" xfId="0" applyFill="1"/>
    <xf numFmtId="0" fontId="0" fillId="2" borderId="1" xfId="0" applyNumberFormat="1" applyFont="1" applyFill="1" applyBorder="1"/>
    <xf numFmtId="0" fontId="0" fillId="3" borderId="2" xfId="0" applyNumberFormat="1" applyFont="1" applyFill="1" applyBorder="1" applyAlignment="1"/>
    <xf numFmtId="0" fontId="0" fillId="3" borderId="3" xfId="0" applyNumberFormat="1" applyFill="1" applyBorder="1" applyAlignment="1"/>
    <xf numFmtId="0" fontId="0" fillId="2" borderId="4" xfId="0" applyFill="1" applyBorder="1"/>
    <xf numFmtId="0" fontId="0" fillId="2" borderId="5" xfId="0" applyFill="1" applyBorder="1"/>
    <xf numFmtId="0" fontId="0" fillId="4" borderId="0" xfId="0" applyFill="1"/>
    <xf numFmtId="0" fontId="0" fillId="0" borderId="0" xfId="0" applyFill="1"/>
    <xf numFmtId="0" fontId="0" fillId="3" borderId="6" xfId="0" applyNumberFormat="1" applyFont="1" applyFill="1" applyBorder="1" applyAlignment="1"/>
    <xf numFmtId="0" fontId="0" fillId="3" borderId="7" xfId="0" applyNumberFormat="1" applyFill="1" applyBorder="1" applyAlignment="1"/>
    <xf numFmtId="0" fontId="0" fillId="2" borderId="8" xfId="0" applyFill="1" applyBorder="1"/>
    <xf numFmtId="0" fontId="0" fillId="2" borderId="9" xfId="0" applyFill="1" applyBorder="1"/>
    <xf numFmtId="0" fontId="3" fillId="2" borderId="0" xfId="0" applyFont="1" applyFill="1"/>
    <xf numFmtId="0" fontId="3" fillId="17" borderId="0" xfId="0" applyFont="1" applyFill="1"/>
    <xf numFmtId="0" fontId="3" fillId="17" borderId="10" xfId="0" applyFont="1" applyFill="1" applyBorder="1"/>
    <xf numFmtId="0" fontId="3" fillId="5" borderId="11" xfId="0" applyNumberFormat="1" applyFont="1" applyFill="1" applyBorder="1" applyAlignment="1"/>
    <xf numFmtId="0" fontId="44" fillId="5" borderId="11" xfId="0" applyNumberFormat="1" applyFont="1" applyFill="1" applyBorder="1" applyAlignment="1"/>
    <xf numFmtId="0" fontId="0" fillId="5" borderId="11" xfId="0" applyNumberFormat="1" applyFill="1" applyBorder="1" applyAlignment="1"/>
    <xf numFmtId="0" fontId="3" fillId="5" borderId="12" xfId="0" applyNumberFormat="1" applyFont="1" applyFill="1" applyBorder="1" applyAlignment="1"/>
    <xf numFmtId="49" fontId="3" fillId="5" borderId="13" xfId="0" applyNumberFormat="1" applyFont="1" applyFill="1" applyBorder="1" applyAlignment="1"/>
    <xf numFmtId="49" fontId="3" fillId="5" borderId="14" xfId="0" applyNumberFormat="1" applyFont="1" applyFill="1" applyBorder="1" applyAlignment="1"/>
    <xf numFmtId="0" fontId="3" fillId="5" borderId="15" xfId="0" applyFont="1" applyFill="1" applyBorder="1" applyAlignment="1"/>
    <xf numFmtId="0" fontId="3" fillId="0" borderId="16" xfId="0" applyFont="1" applyFill="1" applyBorder="1" applyAlignment="1">
      <alignment horizontal="right"/>
    </xf>
    <xf numFmtId="0" fontId="0" fillId="0" borderId="0" xfId="0" applyAlignment="1">
      <alignment horizontal="center" vertical="center"/>
    </xf>
    <xf numFmtId="0" fontId="0" fillId="17" borderId="0" xfId="0" applyFill="1" applyAlignment="1">
      <alignment horizontal="center" vertical="center"/>
    </xf>
    <xf numFmtId="0" fontId="0" fillId="17" borderId="17" xfId="0" applyFill="1" applyBorder="1" applyAlignment="1">
      <alignment horizontal="center" vertical="center"/>
    </xf>
    <xf numFmtId="49" fontId="5" fillId="6" borderId="18" xfId="0" applyNumberFormat="1" applyFont="1" applyFill="1" applyBorder="1" applyAlignment="1">
      <alignment horizontal="center" vertical="center"/>
    </xf>
    <xf numFmtId="49" fontId="5" fillId="6" borderId="19" xfId="0" applyNumberFormat="1" applyFont="1" applyFill="1" applyBorder="1" applyAlignment="1">
      <alignment horizontal="center" vertical="center"/>
    </xf>
    <xf numFmtId="0" fontId="10" fillId="7" borderId="17" xfId="0" applyFont="1" applyFill="1" applyBorder="1" applyAlignment="1">
      <alignment horizontal="center" vertical="center"/>
    </xf>
    <xf numFmtId="0" fontId="11" fillId="8" borderId="20" xfId="0" applyFont="1" applyFill="1" applyBorder="1" applyAlignment="1">
      <alignment horizontal="center" vertical="center"/>
    </xf>
    <xf numFmtId="0" fontId="12" fillId="2" borderId="0" xfId="0" applyFont="1" applyFill="1" applyAlignment="1">
      <alignment horizontal="center" wrapText="1"/>
    </xf>
    <xf numFmtId="0" fontId="12" fillId="17" borderId="0" xfId="0" applyFont="1" applyFill="1" applyAlignment="1">
      <alignment horizontal="center" wrapText="1"/>
    </xf>
    <xf numFmtId="0" fontId="12" fillId="2" borderId="0" xfId="0" applyNumberFormat="1" applyFont="1" applyFill="1" applyAlignment="1">
      <alignment horizontal="center" wrapText="1"/>
    </xf>
    <xf numFmtId="0" fontId="1" fillId="2" borderId="0" xfId="0" applyFont="1" applyFill="1" applyAlignment="1"/>
    <xf numFmtId="0" fontId="1" fillId="17" borderId="0" xfId="0" applyFont="1" applyFill="1" applyAlignment="1"/>
    <xf numFmtId="0" fontId="1" fillId="2" borderId="0" xfId="0" applyNumberFormat="1" applyFont="1" applyFill="1" applyAlignment="1"/>
    <xf numFmtId="0" fontId="0" fillId="2" borderId="0" xfId="0" applyNumberFormat="1" applyFill="1" applyBorder="1"/>
    <xf numFmtId="0" fontId="13" fillId="2" borderId="21" xfId="0" applyFont="1" applyFill="1" applyBorder="1"/>
    <xf numFmtId="0" fontId="13" fillId="17" borderId="21" xfId="0" applyFont="1" applyFill="1" applyBorder="1"/>
    <xf numFmtId="0" fontId="0" fillId="2" borderId="0" xfId="0" applyFont="1" applyFill="1"/>
    <xf numFmtId="0" fontId="0" fillId="17" borderId="0" xfId="0" applyFont="1" applyFill="1"/>
    <xf numFmtId="0" fontId="0" fillId="2" borderId="0" xfId="0" applyNumberFormat="1" applyFont="1" applyFill="1"/>
    <xf numFmtId="0" fontId="17" fillId="2" borderId="0" xfId="0" applyFont="1" applyFill="1"/>
    <xf numFmtId="0" fontId="0" fillId="17" borderId="0" xfId="0" applyNumberFormat="1" applyFill="1"/>
    <xf numFmtId="0" fontId="13" fillId="17" borderId="0" xfId="0" applyNumberFormat="1" applyFont="1" applyFill="1" applyBorder="1" applyAlignment="1">
      <alignment vertical="center"/>
    </xf>
    <xf numFmtId="0" fontId="3" fillId="17" borderId="0" xfId="0" applyFont="1" applyFill="1" applyBorder="1" applyProtection="1"/>
    <xf numFmtId="0" fontId="13" fillId="9" borderId="3" xfId="0" applyNumberFormat="1" applyFont="1" applyFill="1" applyBorder="1" applyAlignment="1">
      <alignment vertical="center"/>
    </xf>
    <xf numFmtId="0" fontId="3" fillId="10" borderId="0" xfId="0" applyFont="1" applyFill="1" applyBorder="1" applyProtection="1"/>
    <xf numFmtId="0" fontId="3" fillId="10" borderId="0" xfId="0" applyFont="1" applyFill="1" applyBorder="1" applyAlignment="1" applyProtection="1">
      <alignment vertical="center"/>
    </xf>
    <xf numFmtId="49" fontId="45" fillId="11" borderId="22" xfId="0" applyNumberFormat="1" applyFont="1" applyFill="1" applyBorder="1" applyAlignment="1">
      <alignment horizontal="center" vertical="center" wrapText="1"/>
    </xf>
    <xf numFmtId="49" fontId="46" fillId="11" borderId="22" xfId="0" applyNumberFormat="1" applyFont="1" applyFill="1" applyBorder="1" applyAlignment="1">
      <alignment horizontal="center" vertical="center" wrapText="1"/>
    </xf>
    <xf numFmtId="49" fontId="8" fillId="11" borderId="22" xfId="0" applyNumberFormat="1" applyFont="1" applyFill="1" applyBorder="1" applyAlignment="1">
      <alignment horizontal="center" vertical="center" wrapText="1"/>
    </xf>
    <xf numFmtId="0" fontId="47" fillId="18" borderId="1" xfId="0" applyNumberFormat="1" applyFont="1" applyFill="1" applyBorder="1"/>
    <xf numFmtId="49" fontId="3" fillId="5" borderId="23" xfId="0" applyNumberFormat="1" applyFont="1" applyFill="1" applyBorder="1" applyAlignment="1"/>
    <xf numFmtId="0" fontId="0" fillId="19" borderId="1" xfId="0" applyNumberFormat="1" applyFont="1" applyFill="1" applyBorder="1"/>
    <xf numFmtId="0" fontId="0" fillId="0" borderId="1" xfId="0" applyNumberFormat="1" applyFont="1" applyFill="1" applyBorder="1"/>
    <xf numFmtId="49" fontId="0" fillId="0" borderId="1" xfId="0" applyNumberFormat="1" applyFont="1" applyFill="1" applyBorder="1"/>
    <xf numFmtId="49" fontId="0" fillId="0" borderId="24" xfId="0" applyNumberFormat="1" applyFont="1" applyFill="1" applyBorder="1"/>
    <xf numFmtId="0" fontId="3" fillId="5" borderId="1" xfId="0" applyNumberFormat="1" applyFont="1" applyFill="1" applyBorder="1" applyAlignment="1"/>
    <xf numFmtId="0" fontId="3" fillId="5" borderId="25" xfId="0" applyNumberFormat="1" applyFont="1" applyFill="1" applyBorder="1" applyAlignment="1"/>
    <xf numFmtId="0" fontId="47" fillId="18" borderId="26" xfId="0" applyNumberFormat="1" applyFont="1" applyFill="1" applyBorder="1"/>
    <xf numFmtId="49" fontId="48" fillId="20" borderId="22" xfId="0" applyNumberFormat="1" applyFont="1" applyFill="1" applyBorder="1" applyAlignment="1">
      <alignment horizontal="center" vertical="center" wrapText="1"/>
    </xf>
    <xf numFmtId="49" fontId="48" fillId="20" borderId="27" xfId="0" applyNumberFormat="1" applyFont="1" applyFill="1" applyBorder="1" applyAlignment="1">
      <alignment horizontal="center" vertical="center" wrapText="1"/>
    </xf>
    <xf numFmtId="49" fontId="0" fillId="21" borderId="22" xfId="0" applyNumberFormat="1" applyFill="1" applyBorder="1" applyAlignment="1">
      <alignment horizontal="center" vertical="center" wrapText="1"/>
    </xf>
    <xf numFmtId="49" fontId="0" fillId="21" borderId="22" xfId="0" applyNumberFormat="1" applyFont="1" applyFill="1" applyBorder="1" applyAlignment="1">
      <alignment horizontal="center" vertical="center"/>
    </xf>
    <xf numFmtId="49" fontId="48" fillId="21" borderId="22" xfId="0" applyNumberFormat="1" applyFont="1" applyFill="1" applyBorder="1" applyAlignment="1">
      <alignment horizontal="center" vertical="center" wrapText="1"/>
    </xf>
    <xf numFmtId="0" fontId="48" fillId="21" borderId="22" xfId="0" applyNumberFormat="1" applyFont="1" applyFill="1" applyBorder="1" applyAlignment="1">
      <alignment horizontal="center" vertical="center"/>
    </xf>
    <xf numFmtId="49" fontId="49" fillId="13" borderId="22" xfId="0" applyNumberFormat="1" applyFont="1" applyFill="1" applyBorder="1" applyAlignment="1">
      <alignment horizontal="center" vertical="center" wrapText="1"/>
    </xf>
    <xf numFmtId="49" fontId="49" fillId="14" borderId="22" xfId="0" applyNumberFormat="1" applyFont="1" applyFill="1" applyBorder="1" applyAlignment="1">
      <alignment horizontal="center" vertical="center" wrapText="1"/>
    </xf>
    <xf numFmtId="49" fontId="49" fillId="14" borderId="27" xfId="0" applyNumberFormat="1" applyFont="1" applyFill="1" applyBorder="1" applyAlignment="1">
      <alignment horizontal="center" vertical="center" wrapText="1"/>
    </xf>
    <xf numFmtId="49" fontId="49" fillId="14" borderId="28" xfId="0" applyNumberFormat="1" applyFont="1" applyFill="1" applyBorder="1" applyAlignment="1">
      <alignment horizontal="center" vertical="center" wrapText="1"/>
    </xf>
    <xf numFmtId="49" fontId="3" fillId="5" borderId="23" xfId="0" applyNumberFormat="1" applyFont="1" applyFill="1" applyBorder="1" applyAlignment="1">
      <alignment horizontal="center"/>
    </xf>
    <xf numFmtId="49" fontId="44" fillId="5" borderId="23" xfId="0" applyNumberFormat="1" applyFont="1" applyFill="1" applyBorder="1" applyAlignment="1"/>
    <xf numFmtId="49" fontId="3" fillId="15" borderId="23" xfId="0" applyNumberFormat="1" applyFont="1" applyFill="1" applyBorder="1" applyAlignment="1"/>
    <xf numFmtId="0" fontId="4" fillId="9" borderId="23" xfId="0" applyFont="1" applyFill="1" applyBorder="1" applyAlignment="1">
      <alignment horizontal="left"/>
    </xf>
    <xf numFmtId="0" fontId="4" fillId="9" borderId="29" xfId="0" applyFont="1" applyFill="1" applyBorder="1" applyAlignment="1">
      <alignment horizontal="left"/>
    </xf>
    <xf numFmtId="49" fontId="3" fillId="9" borderId="30" xfId="0" applyNumberFormat="1" applyFont="1" applyFill="1" applyBorder="1" applyAlignment="1"/>
    <xf numFmtId="49" fontId="3" fillId="19" borderId="23" xfId="0" applyNumberFormat="1" applyFont="1" applyFill="1" applyBorder="1" applyAlignment="1"/>
    <xf numFmtId="0" fontId="3" fillId="19" borderId="1" xfId="0" applyNumberFormat="1" applyFont="1" applyFill="1" applyBorder="1" applyAlignment="1"/>
    <xf numFmtId="49" fontId="3" fillId="22" borderId="23" xfId="0" applyNumberFormat="1" applyFont="1" applyFill="1" applyBorder="1" applyAlignment="1"/>
    <xf numFmtId="0" fontId="3" fillId="22" borderId="1" xfId="0" applyNumberFormat="1" applyFont="1" applyFill="1" applyBorder="1" applyAlignment="1"/>
    <xf numFmtId="49" fontId="0" fillId="5" borderId="23" xfId="0" applyNumberFormat="1" applyFont="1" applyFill="1" applyBorder="1" applyAlignment="1"/>
    <xf numFmtId="49" fontId="0" fillId="23" borderId="23" xfId="0" applyNumberFormat="1" applyFont="1" applyFill="1" applyBorder="1" applyAlignment="1"/>
    <xf numFmtId="0" fontId="0" fillId="17" borderId="0" xfId="0" applyFill="1" applyAlignment="1">
      <alignment horizontal="center"/>
    </xf>
    <xf numFmtId="0" fontId="0" fillId="17" borderId="0" xfId="0" applyFont="1" applyFill="1" applyAlignment="1">
      <alignment horizontal="center"/>
    </xf>
    <xf numFmtId="0" fontId="1" fillId="17" borderId="0" xfId="0" applyFont="1" applyFill="1" applyAlignment="1">
      <alignment horizontal="center"/>
    </xf>
    <xf numFmtId="0" fontId="3" fillId="5" borderId="1" xfId="0" applyNumberFormat="1" applyFont="1" applyFill="1" applyBorder="1" applyAlignment="1">
      <alignment horizontal="center"/>
    </xf>
    <xf numFmtId="0" fontId="3" fillId="22" borderId="31" xfId="0" applyNumberFormat="1" applyFont="1" applyFill="1" applyBorder="1" applyAlignment="1"/>
    <xf numFmtId="0" fontId="3" fillId="0" borderId="32" xfId="0" applyNumberFormat="1" applyFont="1" applyFill="1" applyBorder="1" applyAlignment="1"/>
    <xf numFmtId="0" fontId="3" fillId="0" borderId="33" xfId="0" applyNumberFormat="1" applyFont="1" applyFill="1" applyBorder="1" applyAlignment="1"/>
    <xf numFmtId="0" fontId="3" fillId="0" borderId="34" xfId="0" applyFont="1" applyFill="1" applyBorder="1" applyAlignment="1">
      <alignment horizontal="right"/>
    </xf>
    <xf numFmtId="0" fontId="3" fillId="5" borderId="35" xfId="0" applyFont="1" applyFill="1" applyBorder="1" applyAlignment="1"/>
    <xf numFmtId="49" fontId="3" fillId="5" borderId="36" xfId="0" applyNumberFormat="1" applyFont="1" applyFill="1" applyBorder="1" applyAlignment="1"/>
    <xf numFmtId="49" fontId="3" fillId="5" borderId="37" xfId="0" applyNumberFormat="1" applyFont="1" applyFill="1" applyBorder="1" applyAlignment="1"/>
    <xf numFmtId="0" fontId="3" fillId="5" borderId="38" xfId="0" applyNumberFormat="1" applyFont="1" applyFill="1" applyBorder="1" applyAlignment="1"/>
    <xf numFmtId="0" fontId="0" fillId="5" borderId="25" xfId="0" applyNumberFormat="1" applyFill="1" applyBorder="1" applyAlignment="1"/>
    <xf numFmtId="0" fontId="44" fillId="5" borderId="25" xfId="0" applyNumberFormat="1" applyFont="1" applyFill="1" applyBorder="1" applyAlignment="1"/>
    <xf numFmtId="0" fontId="3" fillId="5" borderId="26" xfId="0" applyNumberFormat="1" applyFont="1" applyFill="1" applyBorder="1" applyAlignment="1">
      <alignment horizontal="center"/>
    </xf>
    <xf numFmtId="0" fontId="3" fillId="5" borderId="26" xfId="0" applyNumberFormat="1" applyFont="1" applyFill="1" applyBorder="1" applyAlignment="1"/>
    <xf numFmtId="0" fontId="3" fillId="19" borderId="26" xfId="0" applyNumberFormat="1" applyFont="1" applyFill="1" applyBorder="1" applyAlignment="1"/>
    <xf numFmtId="0" fontId="3" fillId="22" borderId="26" xfId="0" applyNumberFormat="1" applyFont="1" applyFill="1" applyBorder="1" applyAlignment="1"/>
    <xf numFmtId="0" fontId="3" fillId="22" borderId="39" xfId="0" applyNumberFormat="1" applyFont="1" applyFill="1" applyBorder="1" applyAlignment="1"/>
    <xf numFmtId="0" fontId="0" fillId="19" borderId="24" xfId="0" applyNumberFormat="1" applyFont="1" applyFill="1" applyBorder="1"/>
    <xf numFmtId="0" fontId="16" fillId="17" borderId="0" xfId="0" applyFont="1" applyFill="1" applyAlignment="1">
      <alignment vertical="center"/>
    </xf>
    <xf numFmtId="0" fontId="19" fillId="17" borderId="0" xfId="0" applyFont="1" applyFill="1" applyAlignment="1">
      <alignment vertical="center"/>
    </xf>
    <xf numFmtId="0" fontId="0" fillId="17" borderId="0" xfId="0" applyFill="1" applyAlignment="1">
      <alignment vertical="center"/>
    </xf>
    <xf numFmtId="0" fontId="1" fillId="17" borderId="0" xfId="0" applyFont="1" applyFill="1" applyAlignment="1">
      <alignment vertical="center"/>
    </xf>
    <xf numFmtId="0" fontId="22" fillId="17" borderId="0" xfId="0" applyFont="1" applyFill="1" applyAlignment="1">
      <alignment vertical="center"/>
    </xf>
    <xf numFmtId="0" fontId="13" fillId="17" borderId="21" xfId="0" applyFont="1" applyFill="1" applyBorder="1" applyAlignment="1">
      <alignment horizontal="left" vertical="center"/>
    </xf>
    <xf numFmtId="0" fontId="19" fillId="17" borderId="21" xfId="0" applyFont="1" applyFill="1" applyBorder="1" applyAlignment="1">
      <alignment vertical="center"/>
    </xf>
    <xf numFmtId="0" fontId="19" fillId="23" borderId="40" xfId="0" applyFont="1" applyFill="1" applyBorder="1" applyAlignment="1">
      <alignment horizontal="right" vertical="center"/>
    </xf>
    <xf numFmtId="0" fontId="19" fillId="23" borderId="41" xfId="0" applyFont="1" applyFill="1" applyBorder="1" applyAlignment="1">
      <alignment horizontal="right" vertical="center"/>
    </xf>
    <xf numFmtId="0" fontId="19" fillId="23" borderId="42" xfId="0" applyFont="1" applyFill="1" applyBorder="1" applyAlignment="1">
      <alignment horizontal="right" vertical="center"/>
    </xf>
    <xf numFmtId="49" fontId="19" fillId="23" borderId="2" xfId="0" applyNumberFormat="1" applyFont="1" applyFill="1" applyBorder="1" applyAlignment="1">
      <alignment vertical="center"/>
    </xf>
    <xf numFmtId="0" fontId="19" fillId="0" borderId="0" xfId="0" applyFont="1" applyFill="1" applyBorder="1" applyAlignment="1">
      <alignment vertical="center"/>
    </xf>
    <xf numFmtId="0" fontId="19" fillId="17" borderId="0" xfId="0" applyFont="1" applyFill="1" applyBorder="1" applyAlignment="1">
      <alignment vertical="center"/>
    </xf>
    <xf numFmtId="0" fontId="19" fillId="23" borderId="43" xfId="0" applyFont="1" applyFill="1" applyBorder="1" applyAlignment="1">
      <alignment horizontal="right" vertical="center"/>
    </xf>
    <xf numFmtId="49" fontId="19" fillId="23" borderId="44" xfId="0" applyNumberFormat="1" applyFont="1" applyFill="1" applyBorder="1" applyAlignment="1">
      <alignment horizontal="left" vertical="center"/>
    </xf>
    <xf numFmtId="0" fontId="19" fillId="17" borderId="0" xfId="0" applyFont="1" applyFill="1" applyAlignment="1">
      <alignment horizontal="right" vertical="center"/>
    </xf>
    <xf numFmtId="0" fontId="13" fillId="17" borderId="0" xfId="0" applyFont="1" applyFill="1" applyAlignment="1">
      <alignment horizontal="left" vertical="center"/>
    </xf>
    <xf numFmtId="49" fontId="45" fillId="17" borderId="0" xfId="0" applyNumberFormat="1" applyFont="1" applyFill="1" applyAlignment="1">
      <alignment vertical="center"/>
    </xf>
    <xf numFmtId="0" fontId="19" fillId="17" borderId="0" xfId="0" applyFont="1" applyFill="1" applyAlignment="1">
      <alignment horizontal="center" vertical="center"/>
    </xf>
    <xf numFmtId="0" fontId="49" fillId="17" borderId="0" xfId="0" applyFont="1" applyFill="1" applyBorder="1" applyAlignment="1">
      <alignment horizontal="left"/>
    </xf>
    <xf numFmtId="0" fontId="8" fillId="17" borderId="0" xfId="0" applyFont="1" applyFill="1" applyBorder="1" applyAlignment="1">
      <alignment vertical="top"/>
    </xf>
    <xf numFmtId="0" fontId="50" fillId="24" borderId="3" xfId="0" applyFont="1" applyFill="1" applyBorder="1" applyAlignment="1">
      <alignment vertical="center"/>
    </xf>
    <xf numFmtId="0" fontId="19" fillId="23" borderId="40" xfId="0" applyFont="1" applyFill="1" applyBorder="1" applyAlignment="1">
      <alignment horizontal="left" vertical="center" shrinkToFit="1"/>
    </xf>
    <xf numFmtId="0" fontId="20" fillId="23" borderId="6" xfId="0" applyFont="1" applyFill="1" applyBorder="1" applyAlignment="1">
      <alignment vertical="center"/>
    </xf>
    <xf numFmtId="0" fontId="9" fillId="17" borderId="45" xfId="1" applyFont="1" applyFill="1" applyBorder="1" applyAlignment="1" applyProtection="1">
      <alignment vertical="center"/>
    </xf>
    <xf numFmtId="0" fontId="19" fillId="17" borderId="45" xfId="0" applyFont="1" applyFill="1" applyBorder="1" applyAlignment="1">
      <alignment vertical="center"/>
    </xf>
    <xf numFmtId="0" fontId="0" fillId="17" borderId="45" xfId="0" applyFill="1" applyBorder="1"/>
    <xf numFmtId="0" fontId="0" fillId="17" borderId="46" xfId="0" applyFill="1" applyBorder="1" applyAlignment="1">
      <alignment vertical="center"/>
    </xf>
    <xf numFmtId="0" fontId="0" fillId="17" borderId="0" xfId="0" applyFill="1" applyBorder="1" applyAlignment="1">
      <alignment vertical="center"/>
    </xf>
    <xf numFmtId="0" fontId="0" fillId="17" borderId="3" xfId="0" applyFill="1" applyBorder="1" applyAlignment="1">
      <alignment vertical="center"/>
    </xf>
    <xf numFmtId="0" fontId="19" fillId="23" borderId="42" xfId="0" applyFont="1" applyFill="1" applyBorder="1" applyAlignment="1">
      <alignment horizontal="left" vertical="center" shrinkToFit="1"/>
    </xf>
    <xf numFmtId="0" fontId="13" fillId="23" borderId="2" xfId="0" applyFont="1" applyFill="1" applyBorder="1" applyAlignment="1">
      <alignment vertical="center"/>
    </xf>
    <xf numFmtId="0" fontId="9" fillId="17" borderId="0" xfId="1" applyFont="1" applyFill="1" applyBorder="1" applyAlignment="1" applyProtection="1">
      <alignment vertical="center"/>
    </xf>
    <xf numFmtId="0" fontId="0" fillId="17" borderId="47" xfId="0" applyFill="1" applyBorder="1" applyAlignment="1">
      <alignment vertical="center"/>
    </xf>
    <xf numFmtId="0" fontId="0" fillId="17" borderId="48" xfId="0" applyFill="1" applyBorder="1" applyAlignment="1">
      <alignment vertical="center"/>
    </xf>
    <xf numFmtId="0" fontId="0" fillId="17" borderId="49" xfId="0" applyFill="1" applyBorder="1" applyAlignment="1">
      <alignment vertical="center"/>
    </xf>
    <xf numFmtId="0" fontId="19" fillId="23" borderId="42" xfId="0" applyFont="1" applyFill="1" applyBorder="1" applyAlignment="1">
      <alignment horizontal="left" vertical="center" wrapText="1" shrinkToFit="1"/>
    </xf>
    <xf numFmtId="177" fontId="19" fillId="0" borderId="0" xfId="0" applyNumberFormat="1" applyFont="1" applyFill="1" applyBorder="1" applyAlignment="1">
      <alignment horizontal="left" vertical="center"/>
    </xf>
    <xf numFmtId="0" fontId="9" fillId="17" borderId="21" xfId="1" applyFont="1" applyFill="1" applyBorder="1" applyAlignment="1" applyProtection="1">
      <alignment vertical="center"/>
    </xf>
    <xf numFmtId="0" fontId="0" fillId="17" borderId="21" xfId="0" applyFill="1" applyBorder="1" applyAlignment="1">
      <alignment vertical="center"/>
    </xf>
    <xf numFmtId="0" fontId="0" fillId="17" borderId="50" xfId="0" applyFill="1" applyBorder="1" applyAlignment="1">
      <alignment vertical="center"/>
    </xf>
    <xf numFmtId="0" fontId="0" fillId="17" borderId="51" xfId="0" applyFill="1" applyBorder="1" applyAlignment="1">
      <alignment vertical="center"/>
    </xf>
    <xf numFmtId="0" fontId="0" fillId="17" borderId="52" xfId="0" applyFill="1" applyBorder="1" applyAlignment="1">
      <alignment vertical="center"/>
    </xf>
    <xf numFmtId="0" fontId="0" fillId="17" borderId="53" xfId="0" applyFill="1" applyBorder="1" applyAlignment="1">
      <alignment vertical="center"/>
    </xf>
    <xf numFmtId="0" fontId="51" fillId="23" borderId="54" xfId="0" applyFont="1" applyFill="1" applyBorder="1" applyAlignment="1">
      <alignment vertical="center" wrapText="1" shrinkToFit="1"/>
    </xf>
    <xf numFmtId="176" fontId="13" fillId="23" borderId="55" xfId="0" applyNumberFormat="1" applyFont="1" applyFill="1" applyBorder="1" applyAlignment="1">
      <alignment horizontal="left" vertical="center"/>
    </xf>
    <xf numFmtId="178" fontId="13" fillId="23" borderId="44" xfId="0" applyNumberFormat="1" applyFont="1" applyFill="1" applyBorder="1" applyAlignment="1">
      <alignment horizontal="left" vertical="center"/>
    </xf>
    <xf numFmtId="0" fontId="19" fillId="23" borderId="37" xfId="0" applyFont="1" applyFill="1" applyBorder="1" applyAlignment="1">
      <alignment horizontal="center" vertical="center"/>
    </xf>
    <xf numFmtId="0" fontId="19" fillId="0" borderId="0" xfId="0" applyFont="1" applyFill="1" applyBorder="1" applyAlignment="1">
      <alignment horizontal="center" vertical="center"/>
    </xf>
    <xf numFmtId="0" fontId="19" fillId="17" borderId="0" xfId="0" applyFont="1" applyFill="1" applyBorder="1" applyAlignment="1">
      <alignment horizontal="right" vertical="center" shrinkToFit="1"/>
    </xf>
    <xf numFmtId="0" fontId="19" fillId="17" borderId="0" xfId="0" applyFont="1" applyFill="1" applyBorder="1" applyAlignment="1">
      <alignment horizontal="center" vertical="center"/>
    </xf>
    <xf numFmtId="0" fontId="13" fillId="17" borderId="0" xfId="0" applyFont="1" applyFill="1" applyAlignment="1">
      <alignment vertical="center"/>
    </xf>
    <xf numFmtId="0" fontId="19" fillId="23" borderId="57" xfId="0" applyFont="1" applyFill="1" applyBorder="1" applyAlignment="1">
      <alignment vertical="center"/>
    </xf>
    <xf numFmtId="0" fontId="19" fillId="23" borderId="58" xfId="0" applyFont="1" applyFill="1" applyBorder="1" applyAlignment="1">
      <alignment vertical="center"/>
    </xf>
    <xf numFmtId="0" fontId="19" fillId="23" borderId="59" xfId="0" applyFont="1" applyFill="1" applyBorder="1" applyAlignment="1">
      <alignment horizontal="center" vertical="center"/>
    </xf>
    <xf numFmtId="0" fontId="19" fillId="17" borderId="60" xfId="0" applyFont="1" applyFill="1" applyBorder="1" applyAlignment="1">
      <alignment vertical="center"/>
    </xf>
    <xf numFmtId="0" fontId="19" fillId="23" borderId="54" xfId="0" applyFont="1" applyFill="1" applyBorder="1" applyAlignment="1">
      <alignment vertical="center"/>
    </xf>
    <xf numFmtId="0" fontId="19" fillId="23" borderId="61" xfId="0" applyFont="1" applyFill="1" applyBorder="1" applyAlignment="1">
      <alignment vertical="center"/>
    </xf>
    <xf numFmtId="0" fontId="19" fillId="23" borderId="44" xfId="0" applyFont="1" applyFill="1" applyBorder="1" applyAlignment="1">
      <alignment horizontal="center" vertical="center"/>
    </xf>
    <xf numFmtId="0" fontId="19" fillId="17" borderId="0" xfId="7" applyFill="1">
      <alignment vertical="center"/>
    </xf>
    <xf numFmtId="49" fontId="27" fillId="17" borderId="0" xfId="0" applyNumberFormat="1" applyFont="1" applyFill="1" applyAlignment="1">
      <alignment vertical="center"/>
    </xf>
    <xf numFmtId="49" fontId="19" fillId="17" borderId="0" xfId="0" applyNumberFormat="1" applyFont="1" applyFill="1" applyAlignment="1">
      <alignment vertical="center"/>
    </xf>
    <xf numFmtId="49" fontId="13" fillId="17" borderId="0" xfId="0" applyNumberFormat="1" applyFont="1" applyFill="1" applyAlignment="1">
      <alignment vertical="center"/>
    </xf>
    <xf numFmtId="49" fontId="16" fillId="17" borderId="0" xfId="0" applyNumberFormat="1" applyFont="1" applyFill="1" applyAlignment="1">
      <alignment vertical="center"/>
    </xf>
    <xf numFmtId="49" fontId="28" fillId="17" borderId="0" xfId="1" applyNumberFormat="1" applyFont="1" applyFill="1" applyAlignment="1" applyProtection="1">
      <alignment vertical="center"/>
    </xf>
    <xf numFmtId="49" fontId="13" fillId="17" borderId="0" xfId="0" applyNumberFormat="1" applyFont="1" applyFill="1" applyAlignment="1">
      <alignment horizontal="right" vertical="center"/>
    </xf>
    <xf numFmtId="49" fontId="52" fillId="17" borderId="0" xfId="0" applyNumberFormat="1" applyFont="1" applyFill="1" applyAlignment="1">
      <alignment vertical="center"/>
    </xf>
    <xf numFmtId="49" fontId="53" fillId="17" borderId="0" xfId="0" applyNumberFormat="1" applyFont="1" applyFill="1" applyAlignment="1">
      <alignment vertical="center"/>
    </xf>
    <xf numFmtId="49" fontId="29" fillId="17" borderId="0" xfId="0" applyNumberFormat="1" applyFont="1" applyFill="1" applyAlignment="1">
      <alignment vertical="center"/>
    </xf>
    <xf numFmtId="49" fontId="54" fillId="17" borderId="0" xfId="0" applyNumberFormat="1" applyFont="1" applyFill="1" applyAlignment="1">
      <alignment vertical="center"/>
    </xf>
    <xf numFmtId="49" fontId="55" fillId="17" borderId="0" xfId="0" applyNumberFormat="1" applyFont="1" applyFill="1" applyAlignment="1">
      <alignment horizontal="left" vertical="center"/>
    </xf>
    <xf numFmtId="49" fontId="9" fillId="17" borderId="0" xfId="1" applyNumberFormat="1" applyFill="1" applyAlignment="1" applyProtection="1">
      <alignment vertical="center"/>
    </xf>
    <xf numFmtId="49" fontId="56" fillId="17" borderId="0" xfId="0" applyNumberFormat="1" applyFont="1" applyFill="1" applyAlignment="1">
      <alignment vertical="center"/>
    </xf>
    <xf numFmtId="49" fontId="15" fillId="17" borderId="0" xfId="0" applyNumberFormat="1" applyFont="1" applyFill="1" applyAlignment="1">
      <alignment vertical="center"/>
    </xf>
    <xf numFmtId="49" fontId="30" fillId="17" borderId="0" xfId="0" applyNumberFormat="1" applyFont="1" applyFill="1" applyAlignment="1">
      <alignment vertical="center"/>
    </xf>
    <xf numFmtId="0" fontId="13" fillId="17" borderId="0" xfId="0" quotePrefix="1" applyFont="1" applyFill="1" applyBorder="1" applyAlignment="1">
      <alignment horizontal="left" vertical="center"/>
    </xf>
    <xf numFmtId="0" fontId="13" fillId="17" borderId="0" xfId="0" applyFont="1" applyFill="1" applyBorder="1" applyAlignment="1">
      <alignment horizontal="left" vertical="center"/>
    </xf>
    <xf numFmtId="49" fontId="22" fillId="17" borderId="0" xfId="0" applyNumberFormat="1" applyFont="1" applyFill="1" applyAlignment="1">
      <alignment vertical="center"/>
    </xf>
    <xf numFmtId="0" fontId="13" fillId="17" borderId="62" xfId="0" applyFont="1" applyFill="1" applyBorder="1" applyAlignment="1">
      <alignment vertical="center"/>
    </xf>
    <xf numFmtId="49" fontId="19" fillId="17" borderId="45" xfId="0" applyNumberFormat="1" applyFont="1" applyFill="1" applyBorder="1" applyAlignment="1">
      <alignment vertical="center"/>
    </xf>
    <xf numFmtId="49" fontId="19" fillId="17" borderId="46" xfId="0" applyNumberFormat="1" applyFont="1" applyFill="1" applyBorder="1" applyAlignment="1">
      <alignment vertical="center"/>
    </xf>
    <xf numFmtId="49" fontId="19" fillId="17" borderId="0" xfId="0" applyNumberFormat="1" applyFont="1" applyFill="1" applyBorder="1" applyAlignment="1">
      <alignment vertical="center"/>
    </xf>
    <xf numFmtId="0" fontId="19" fillId="17" borderId="47" xfId="0" applyFont="1" applyFill="1" applyBorder="1" applyAlignment="1">
      <alignment vertical="center"/>
    </xf>
    <xf numFmtId="49" fontId="13" fillId="17" borderId="60" xfId="0" applyNumberFormat="1" applyFont="1" applyFill="1" applyBorder="1" applyAlignment="1">
      <alignment horizontal="right" vertical="center"/>
    </xf>
    <xf numFmtId="49" fontId="13" fillId="17" borderId="0" xfId="0" applyNumberFormat="1" applyFont="1" applyFill="1" applyBorder="1" applyAlignment="1">
      <alignment vertical="center"/>
    </xf>
    <xf numFmtId="49" fontId="19" fillId="17" borderId="47" xfId="0" applyNumberFormat="1" applyFont="1" applyFill="1" applyBorder="1" applyAlignment="1">
      <alignment vertical="center"/>
    </xf>
    <xf numFmtId="0" fontId="19" fillId="17" borderId="34" xfId="0" applyFont="1" applyFill="1" applyBorder="1" applyAlignment="1">
      <alignment vertical="center"/>
    </xf>
    <xf numFmtId="0" fontId="19" fillId="17" borderId="50" xfId="0" applyFont="1" applyFill="1" applyBorder="1" applyAlignment="1">
      <alignment vertical="center"/>
    </xf>
    <xf numFmtId="0" fontId="15" fillId="17" borderId="0" xfId="7" applyFont="1" applyFill="1">
      <alignment vertical="center"/>
    </xf>
    <xf numFmtId="0" fontId="31" fillId="17" borderId="0" xfId="7" applyFont="1" applyFill="1">
      <alignment vertical="center"/>
    </xf>
    <xf numFmtId="0" fontId="57" fillId="17" borderId="0" xfId="7" applyFont="1" applyFill="1">
      <alignment vertical="center"/>
    </xf>
    <xf numFmtId="0" fontId="32" fillId="17" borderId="0" xfId="7" applyFont="1" applyFill="1">
      <alignment vertical="center"/>
    </xf>
    <xf numFmtId="0" fontId="8" fillId="25" borderId="3" xfId="7" applyFont="1" applyFill="1" applyBorder="1" applyAlignment="1">
      <alignment horizontal="left" vertical="center"/>
    </xf>
    <xf numFmtId="0" fontId="8" fillId="19" borderId="3" xfId="7" applyFont="1" applyFill="1" applyBorder="1" applyAlignment="1">
      <alignment horizontal="left" vertical="center"/>
    </xf>
    <xf numFmtId="0" fontId="19" fillId="0" borderId="0" xfId="7" applyFill="1">
      <alignment vertical="center"/>
    </xf>
    <xf numFmtId="0" fontId="6" fillId="17" borderId="0" xfId="7" applyFont="1" applyFill="1">
      <alignment vertical="center"/>
    </xf>
    <xf numFmtId="0" fontId="19" fillId="17" borderId="0" xfId="7" applyFill="1" applyBorder="1">
      <alignment vertical="center"/>
    </xf>
    <xf numFmtId="0" fontId="13" fillId="17" borderId="0" xfId="7" applyFont="1" applyFill="1">
      <alignment vertical="center"/>
    </xf>
    <xf numFmtId="0" fontId="19" fillId="23" borderId="3" xfId="7" applyFill="1" applyBorder="1">
      <alignment vertical="center"/>
    </xf>
    <xf numFmtId="0" fontId="19" fillId="23" borderId="3" xfId="7" applyFill="1" applyBorder="1" applyAlignment="1">
      <alignment horizontal="center" vertical="center"/>
    </xf>
    <xf numFmtId="179" fontId="19" fillId="19" borderId="3" xfId="7" applyNumberFormat="1" applyFont="1" applyFill="1" applyBorder="1" applyAlignment="1">
      <alignment vertical="center"/>
    </xf>
    <xf numFmtId="180" fontId="19" fillId="17" borderId="3" xfId="7" applyNumberFormat="1" applyFill="1" applyBorder="1">
      <alignment vertical="center"/>
    </xf>
    <xf numFmtId="0" fontId="19" fillId="17" borderId="0" xfId="7" applyFont="1" applyFill="1" applyBorder="1">
      <alignment vertical="center"/>
    </xf>
    <xf numFmtId="180" fontId="19" fillId="17" borderId="0" xfId="7" applyNumberFormat="1" applyFill="1" applyBorder="1">
      <alignment vertical="center"/>
    </xf>
    <xf numFmtId="0" fontId="13" fillId="17" borderId="0" xfId="7" applyFont="1" applyFill="1" applyBorder="1">
      <alignment vertical="center"/>
    </xf>
    <xf numFmtId="0" fontId="19" fillId="23" borderId="3" xfId="7" applyFont="1" applyFill="1" applyBorder="1" applyAlignment="1">
      <alignment horizontal="center" vertical="center"/>
    </xf>
    <xf numFmtId="0" fontId="19" fillId="17" borderId="3" xfId="7" applyFont="1" applyFill="1" applyBorder="1">
      <alignment vertical="center"/>
    </xf>
    <xf numFmtId="0" fontId="58" fillId="0" borderId="0" xfId="0" applyFont="1" applyAlignment="1">
      <alignment vertical="center"/>
    </xf>
    <xf numFmtId="0" fontId="58" fillId="0" borderId="0" xfId="0" applyFont="1" applyAlignment="1">
      <alignment vertical="center" wrapText="1"/>
    </xf>
    <xf numFmtId="0" fontId="6" fillId="0" borderId="0" xfId="0" applyFont="1" applyAlignment="1">
      <alignment vertical="center"/>
    </xf>
    <xf numFmtId="0" fontId="0" fillId="0" borderId="0" xfId="0" applyFont="1" applyAlignment="1">
      <alignment vertical="center" wrapText="1"/>
    </xf>
    <xf numFmtId="0" fontId="0" fillId="0" borderId="0" xfId="0" applyFont="1"/>
    <xf numFmtId="0" fontId="17" fillId="0" borderId="63" xfId="0" applyFont="1" applyBorder="1" applyAlignment="1">
      <alignment horizontal="center" vertical="center"/>
    </xf>
    <xf numFmtId="0" fontId="17" fillId="0" borderId="64" xfId="0" applyFont="1" applyBorder="1" applyAlignment="1">
      <alignment vertical="center" wrapText="1"/>
    </xf>
    <xf numFmtId="0" fontId="17" fillId="0" borderId="64" xfId="0" applyFont="1" applyBorder="1"/>
    <xf numFmtId="0" fontId="17" fillId="0" borderId="65" xfId="0" applyFont="1" applyBorder="1"/>
    <xf numFmtId="0" fontId="17" fillId="0" borderId="0" xfId="0" applyFont="1"/>
    <xf numFmtId="0" fontId="17" fillId="25" borderId="66" xfId="0" applyFont="1" applyFill="1" applyBorder="1" applyAlignment="1">
      <alignment horizontal="center" vertical="center"/>
    </xf>
    <xf numFmtId="0" fontId="17" fillId="25" borderId="67" xfId="0" applyFont="1" applyFill="1" applyBorder="1" applyAlignment="1">
      <alignment horizontal="center" vertical="center"/>
    </xf>
    <xf numFmtId="0" fontId="0" fillId="26" borderId="67" xfId="0" applyFill="1" applyBorder="1" applyAlignment="1">
      <alignment horizontal="center" vertical="center"/>
    </xf>
    <xf numFmtId="0" fontId="0" fillId="26" borderId="68" xfId="0" applyFill="1" applyBorder="1" applyAlignment="1">
      <alignment horizontal="center" vertical="center"/>
    </xf>
    <xf numFmtId="0" fontId="0" fillId="0" borderId="69" xfId="0" applyBorder="1"/>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0" fillId="0" borderId="75" xfId="0" applyBorder="1"/>
    <xf numFmtId="0" fontId="0" fillId="0" borderId="76" xfId="0" applyBorder="1"/>
    <xf numFmtId="0" fontId="0" fillId="0" borderId="77" xfId="0" applyBorder="1"/>
    <xf numFmtId="0" fontId="0" fillId="0" borderId="78" xfId="0" applyBorder="1"/>
    <xf numFmtId="0" fontId="0" fillId="0" borderId="53" xfId="0" applyBorder="1"/>
    <xf numFmtId="0" fontId="19" fillId="23" borderId="79" xfId="0" applyFont="1" applyFill="1" applyBorder="1" applyAlignment="1">
      <alignment horizontal="center" vertical="center"/>
    </xf>
    <xf numFmtId="0" fontId="19" fillId="23" borderId="80" xfId="0" applyFont="1" applyFill="1" applyBorder="1" applyAlignment="1">
      <alignment horizontal="center" vertical="center"/>
    </xf>
    <xf numFmtId="0" fontId="19" fillId="23" borderId="81" xfId="0" applyFont="1" applyFill="1" applyBorder="1" applyAlignment="1">
      <alignment horizontal="center" vertical="center"/>
    </xf>
    <xf numFmtId="0" fontId="19" fillId="23" borderId="6" xfId="0" applyFont="1" applyFill="1" applyBorder="1" applyAlignment="1">
      <alignment horizontal="center" vertical="center"/>
    </xf>
    <xf numFmtId="0" fontId="3" fillId="5" borderId="23" xfId="0" applyNumberFormat="1" applyFont="1" applyFill="1" applyBorder="1" applyAlignment="1">
      <alignment horizontal="center"/>
    </xf>
    <xf numFmtId="0" fontId="0" fillId="0" borderId="24" xfId="0" applyNumberFormat="1" applyFont="1" applyFill="1" applyBorder="1" applyAlignment="1">
      <alignment horizontal="center"/>
    </xf>
    <xf numFmtId="0" fontId="0" fillId="0" borderId="1" xfId="0" applyNumberFormat="1" applyFont="1" applyFill="1" applyBorder="1" applyAlignment="1">
      <alignment horizontal="center"/>
    </xf>
    <xf numFmtId="176" fontId="0" fillId="0" borderId="82" xfId="0" applyNumberFormat="1" applyFont="1" applyFill="1" applyBorder="1"/>
    <xf numFmtId="176" fontId="0" fillId="0" borderId="1" xfId="0" applyNumberFormat="1" applyFont="1" applyFill="1" applyBorder="1"/>
    <xf numFmtId="0" fontId="0" fillId="2" borderId="83" xfId="0" applyFill="1" applyBorder="1"/>
    <xf numFmtId="0" fontId="0" fillId="3" borderId="84" xfId="0" applyNumberFormat="1" applyFill="1" applyBorder="1" applyAlignment="1"/>
    <xf numFmtId="0" fontId="0" fillId="3" borderId="85" xfId="0" applyNumberFormat="1" applyFont="1" applyFill="1" applyBorder="1" applyAlignment="1"/>
    <xf numFmtId="0" fontId="0" fillId="2" borderId="86" xfId="0" applyNumberFormat="1" applyFont="1" applyFill="1" applyBorder="1"/>
    <xf numFmtId="0" fontId="0" fillId="19" borderId="86" xfId="0" applyNumberFormat="1" applyFont="1" applyFill="1" applyBorder="1"/>
    <xf numFmtId="0" fontId="0" fillId="0" borderId="86" xfId="0" applyNumberFormat="1" applyFont="1" applyFill="1" applyBorder="1" applyAlignment="1">
      <alignment horizontal="center"/>
    </xf>
    <xf numFmtId="176" fontId="0" fillId="0" borderId="86" xfId="0" applyNumberFormat="1" applyFont="1" applyFill="1" applyBorder="1"/>
    <xf numFmtId="0" fontId="0" fillId="2" borderId="45" xfId="0" applyNumberFormat="1" applyFill="1" applyBorder="1"/>
    <xf numFmtId="0" fontId="0" fillId="15" borderId="1" xfId="0" applyNumberFormat="1" applyFont="1" applyFill="1" applyBorder="1"/>
    <xf numFmtId="0" fontId="0" fillId="15" borderId="1" xfId="0" applyNumberFormat="1" applyFont="1" applyFill="1" applyBorder="1" applyAlignment="1"/>
    <xf numFmtId="0" fontId="0" fillId="9" borderId="1" xfId="0" applyNumberFormat="1" applyFont="1" applyFill="1" applyBorder="1"/>
    <xf numFmtId="0" fontId="0" fillId="9" borderId="31" xfId="0" applyNumberFormat="1" applyFont="1" applyFill="1" applyBorder="1"/>
    <xf numFmtId="0" fontId="0" fillId="9" borderId="87" xfId="0" applyNumberFormat="1" applyFont="1" applyFill="1" applyBorder="1"/>
    <xf numFmtId="0" fontId="0" fillId="2" borderId="0" xfId="0" applyNumberFormat="1" applyFont="1" applyFill="1" applyBorder="1" applyAlignment="1">
      <alignment horizontal="center"/>
    </xf>
    <xf numFmtId="0" fontId="1" fillId="17" borderId="0" xfId="0" applyFont="1" applyFill="1" applyBorder="1" applyAlignment="1">
      <alignment horizontal="center"/>
    </xf>
    <xf numFmtId="0" fontId="12" fillId="17" borderId="0" xfId="0" applyFont="1" applyFill="1" applyBorder="1" applyAlignment="1">
      <alignment horizontal="center" wrapText="1"/>
    </xf>
    <xf numFmtId="0" fontId="0" fillId="17" borderId="0" xfId="0" applyFont="1" applyFill="1" applyBorder="1" applyAlignment="1">
      <alignment horizontal="center" vertical="center"/>
    </xf>
    <xf numFmtId="0" fontId="0" fillId="17" borderId="0" xfId="0" applyNumberFormat="1" applyFont="1" applyFill="1" applyBorder="1" applyAlignment="1">
      <alignment horizontal="center" vertical="center"/>
    </xf>
    <xf numFmtId="0" fontId="0" fillId="17" borderId="0" xfId="0" applyFont="1" applyFill="1" applyBorder="1" applyAlignment="1">
      <alignment horizontal="center"/>
    </xf>
    <xf numFmtId="0" fontId="0" fillId="17" borderId="0" xfId="0" applyNumberFormat="1" applyFont="1" applyFill="1" applyBorder="1" applyAlignment="1">
      <alignment horizontal="center"/>
    </xf>
    <xf numFmtId="0" fontId="0" fillId="19" borderId="0" xfId="0" applyNumberFormat="1" applyFont="1" applyFill="1" applyBorder="1" applyAlignment="1">
      <alignment horizontal="center"/>
    </xf>
    <xf numFmtId="0" fontId="0" fillId="22" borderId="0" xfId="0" applyNumberFormat="1" applyFont="1" applyFill="1" applyBorder="1" applyAlignment="1">
      <alignment horizontal="center"/>
    </xf>
    <xf numFmtId="49" fontId="0" fillId="17" borderId="0" xfId="0" applyNumberFormat="1" applyFill="1"/>
    <xf numFmtId="49" fontId="0" fillId="17" borderId="0" xfId="0" applyNumberFormat="1" applyFont="1" applyFill="1"/>
    <xf numFmtId="49" fontId="13" fillId="17" borderId="21" xfId="0" applyNumberFormat="1" applyFont="1" applyFill="1" applyBorder="1"/>
    <xf numFmtId="49" fontId="1" fillId="17" borderId="0" xfId="0" applyNumberFormat="1" applyFont="1" applyFill="1" applyAlignment="1"/>
    <xf numFmtId="49" fontId="12" fillId="17" borderId="0" xfId="0" applyNumberFormat="1" applyFont="1" applyFill="1" applyAlignment="1">
      <alignment horizontal="center" wrapText="1"/>
    </xf>
    <xf numFmtId="49" fontId="0" fillId="16" borderId="88" xfId="0" applyNumberFormat="1" applyFill="1" applyBorder="1" applyAlignment="1">
      <alignment horizontal="center" vertical="center"/>
    </xf>
    <xf numFmtId="49" fontId="0" fillId="16" borderId="24" xfId="0" applyNumberFormat="1" applyFont="1" applyFill="1" applyBorder="1" applyAlignment="1">
      <alignment horizontal="center" vertical="center"/>
    </xf>
    <xf numFmtId="49" fontId="0" fillId="27" borderId="89" xfId="0" applyNumberFormat="1" applyFont="1" applyFill="1" applyBorder="1" applyAlignment="1">
      <alignment horizontal="center" vertical="center"/>
    </xf>
    <xf numFmtId="49" fontId="3" fillId="28" borderId="90" xfId="0" applyNumberFormat="1" applyFont="1" applyFill="1" applyBorder="1"/>
    <xf numFmtId="49" fontId="3" fillId="28" borderId="1" xfId="0" applyNumberFormat="1" applyFont="1" applyFill="1" applyBorder="1"/>
    <xf numFmtId="49" fontId="3" fillId="28" borderId="87" xfId="0" applyNumberFormat="1" applyFont="1" applyFill="1" applyBorder="1"/>
    <xf numFmtId="49" fontId="3" fillId="28" borderId="91" xfId="0" applyNumberFormat="1" applyFont="1" applyFill="1" applyBorder="1"/>
    <xf numFmtId="49" fontId="3" fillId="28" borderId="26" xfId="0" applyNumberFormat="1" applyFont="1" applyFill="1" applyBorder="1"/>
    <xf numFmtId="49" fontId="3" fillId="28" borderId="92" xfId="0" applyNumberFormat="1" applyFont="1" applyFill="1" applyBorder="1"/>
    <xf numFmtId="49" fontId="0" fillId="17" borderId="93" xfId="0" applyNumberFormat="1" applyFont="1" applyFill="1" applyBorder="1"/>
    <xf numFmtId="49" fontId="0" fillId="17" borderId="11" xfId="0" applyNumberFormat="1" applyFont="1" applyFill="1" applyBorder="1"/>
    <xf numFmtId="49" fontId="0" fillId="17" borderId="94" xfId="0" applyNumberFormat="1" applyFont="1" applyFill="1" applyBorder="1"/>
    <xf numFmtId="49" fontId="0" fillId="17" borderId="90" xfId="0" applyNumberFormat="1" applyFont="1" applyFill="1" applyBorder="1"/>
    <xf numFmtId="49" fontId="0" fillId="17" borderId="1" xfId="0" applyNumberFormat="1" applyFont="1" applyFill="1" applyBorder="1"/>
    <xf numFmtId="49" fontId="0" fillId="17" borderId="87" xfId="0" applyNumberFormat="1" applyFont="1" applyFill="1" applyBorder="1"/>
    <xf numFmtId="49" fontId="0" fillId="6" borderId="95" xfId="0" applyNumberFormat="1" applyFont="1" applyFill="1" applyBorder="1" applyAlignment="1">
      <alignment horizontal="center" vertical="center"/>
    </xf>
    <xf numFmtId="49" fontId="3" fillId="5" borderId="41" xfId="0" applyNumberFormat="1" applyFont="1" applyFill="1" applyBorder="1" applyAlignment="1"/>
    <xf numFmtId="49" fontId="3" fillId="5" borderId="96" xfId="0" applyNumberFormat="1" applyFont="1" applyFill="1" applyBorder="1" applyAlignment="1"/>
    <xf numFmtId="49" fontId="0" fillId="3" borderId="40" xfId="0" applyNumberFormat="1" applyFont="1" applyFill="1" applyBorder="1" applyAlignment="1"/>
    <xf numFmtId="49" fontId="0" fillId="3" borderId="42" xfId="0" applyNumberFormat="1" applyFont="1" applyFill="1" applyBorder="1" applyAlignment="1"/>
    <xf numFmtId="176" fontId="13" fillId="29" borderId="7" xfId="0" applyNumberFormat="1" applyFont="1" applyFill="1" applyBorder="1" applyAlignment="1">
      <alignment horizontal="left" vertical="center"/>
    </xf>
    <xf numFmtId="20" fontId="13" fillId="29" borderId="6" xfId="0" applyNumberFormat="1" applyFont="1" applyFill="1" applyBorder="1" applyAlignment="1">
      <alignment horizontal="left" vertical="center"/>
    </xf>
    <xf numFmtId="0" fontId="19" fillId="30" borderId="57" xfId="0" applyFont="1" applyFill="1" applyBorder="1" applyAlignment="1">
      <alignment horizontal="left" vertical="center" wrapText="1" shrinkToFit="1"/>
    </xf>
    <xf numFmtId="0" fontId="13" fillId="12" borderId="3" xfId="0" applyFont="1" applyFill="1" applyBorder="1" applyAlignment="1">
      <alignment vertical="center"/>
    </xf>
    <xf numFmtId="0" fontId="13" fillId="12" borderId="3" xfId="0" applyFont="1" applyFill="1" applyBorder="1" applyAlignment="1"/>
    <xf numFmtId="49" fontId="13" fillId="12" borderId="3" xfId="0" applyNumberFormat="1" applyFont="1" applyFill="1" applyBorder="1" applyAlignment="1"/>
    <xf numFmtId="49" fontId="13" fillId="12" borderId="0" xfId="0" applyNumberFormat="1" applyFont="1" applyFill="1" applyBorder="1" applyAlignment="1"/>
    <xf numFmtId="0" fontId="14" fillId="9" borderId="3" xfId="0" applyFont="1" applyFill="1" applyBorder="1" applyAlignment="1">
      <alignment vertical="center"/>
    </xf>
    <xf numFmtId="0" fontId="13" fillId="9" borderId="3" xfId="0" applyFont="1" applyFill="1" applyBorder="1" applyAlignment="1">
      <alignment vertical="center"/>
    </xf>
    <xf numFmtId="0" fontId="13" fillId="9" borderId="0" xfId="0" applyFont="1" applyFill="1" applyBorder="1" applyAlignment="1">
      <alignment vertical="center"/>
    </xf>
    <xf numFmtId="0" fontId="14" fillId="17" borderId="0" xfId="0" applyFont="1" applyFill="1" applyBorder="1" applyAlignment="1">
      <alignment vertical="center"/>
    </xf>
    <xf numFmtId="0" fontId="13" fillId="17" borderId="0" xfId="0" applyFont="1" applyFill="1" applyBorder="1" applyAlignment="1">
      <alignment vertical="center"/>
    </xf>
    <xf numFmtId="49" fontId="16" fillId="0" borderId="0" xfId="0" applyNumberFormat="1" applyFont="1" applyFill="1" applyAlignment="1">
      <alignment horizontal="center" vertical="center"/>
    </xf>
    <xf numFmtId="0" fontId="13" fillId="2" borderId="0" xfId="0" applyFont="1" applyFill="1"/>
    <xf numFmtId="0" fontId="14" fillId="2" borderId="0" xfId="0" applyFont="1" applyFill="1" applyBorder="1" applyAlignment="1"/>
    <xf numFmtId="49" fontId="15" fillId="2" borderId="0" xfId="0" applyNumberFormat="1" applyFont="1" applyFill="1" applyBorder="1" applyAlignment="1">
      <alignment horizontal="left" vertical="top"/>
    </xf>
    <xf numFmtId="0" fontId="14" fillId="2" borderId="0" xfId="0" applyFont="1" applyFill="1" applyBorder="1" applyAlignment="1">
      <alignment horizontal="right" vertical="center"/>
    </xf>
    <xf numFmtId="0" fontId="14" fillId="2" borderId="21" xfId="0" applyFont="1" applyFill="1" applyBorder="1" applyAlignment="1">
      <alignment horizontal="right" vertical="center"/>
    </xf>
    <xf numFmtId="0" fontId="14" fillId="2" borderId="21" xfId="0" applyFont="1" applyFill="1" applyBorder="1" applyAlignment="1"/>
    <xf numFmtId="49" fontId="13" fillId="2" borderId="21" xfId="0" applyNumberFormat="1" applyFont="1" applyFill="1" applyBorder="1" applyAlignment="1">
      <alignment horizontal="left"/>
    </xf>
    <xf numFmtId="0" fontId="13" fillId="2" borderId="21" xfId="0" applyNumberFormat="1" applyFont="1" applyFill="1" applyBorder="1"/>
    <xf numFmtId="49" fontId="0" fillId="2" borderId="0" xfId="0" applyNumberFormat="1" applyFill="1" applyBorder="1"/>
    <xf numFmtId="49" fontId="12" fillId="2" borderId="0" xfId="0" applyNumberFormat="1" applyFont="1" applyFill="1" applyBorder="1" applyAlignment="1">
      <alignment horizontal="center" wrapText="1"/>
    </xf>
    <xf numFmtId="49" fontId="12" fillId="2" borderId="0" xfId="0" applyNumberFormat="1" applyFont="1" applyFill="1" applyAlignment="1">
      <alignment horizontal="right" wrapText="1"/>
    </xf>
    <xf numFmtId="49" fontId="45" fillId="11" borderId="97" xfId="0" applyNumberFormat="1" applyFont="1" applyFill="1" applyBorder="1" applyAlignment="1">
      <alignment horizontal="center" vertical="center" wrapText="1"/>
    </xf>
    <xf numFmtId="49" fontId="59" fillId="11" borderId="22" xfId="1" applyNumberFormat="1" applyFont="1" applyFill="1" applyBorder="1" applyAlignment="1" applyProtection="1">
      <alignment horizontal="center" vertical="center" wrapText="1"/>
    </xf>
    <xf numFmtId="181" fontId="45" fillId="11" borderId="22" xfId="0" applyNumberFormat="1" applyFont="1" applyFill="1" applyBorder="1" applyAlignment="1">
      <alignment horizontal="center" vertical="center" wrapText="1"/>
    </xf>
    <xf numFmtId="49" fontId="6" fillId="11" borderId="60" xfId="0" applyNumberFormat="1" applyFont="1" applyFill="1" applyBorder="1" applyAlignment="1">
      <alignment horizontal="center" vertical="center"/>
    </xf>
    <xf numFmtId="49" fontId="6" fillId="11" borderId="0" xfId="0" applyNumberFormat="1" applyFont="1" applyFill="1" applyBorder="1" applyAlignment="1">
      <alignment horizontal="center" vertical="center"/>
    </xf>
    <xf numFmtId="0" fontId="17" fillId="31" borderId="0" xfId="0" applyFont="1" applyFill="1" applyAlignment="1">
      <alignment horizontal="center" vertical="center"/>
    </xf>
    <xf numFmtId="0" fontId="0" fillId="31" borderId="0" xfId="0" applyFill="1" applyAlignment="1">
      <alignment horizontal="center" vertical="center"/>
    </xf>
    <xf numFmtId="0" fontId="17" fillId="31" borderId="0" xfId="0" applyFont="1" applyFill="1" applyAlignment="1">
      <alignment horizontal="center" vertical="center" wrapText="1"/>
    </xf>
    <xf numFmtId="0" fontId="0" fillId="31" borderId="0" xfId="0" applyFont="1" applyFill="1" applyAlignment="1">
      <alignment horizontal="center" vertical="center" wrapText="1"/>
    </xf>
    <xf numFmtId="0" fontId="0" fillId="32" borderId="0" xfId="0" applyFill="1" applyAlignment="1">
      <alignment horizontal="center" vertical="center" wrapText="1"/>
    </xf>
    <xf numFmtId="0" fontId="0" fillId="32" borderId="0" xfId="0" applyFill="1" applyAlignment="1">
      <alignment horizontal="center" vertical="center"/>
    </xf>
    <xf numFmtId="0" fontId="60" fillId="22" borderId="0" xfId="0" applyFont="1" applyFill="1" applyAlignment="1">
      <alignment horizontal="center" vertical="center" wrapText="1"/>
    </xf>
    <xf numFmtId="0" fontId="0" fillId="22" borderId="0" xfId="0" applyFill="1" applyAlignment="1">
      <alignment horizontal="center" vertical="center" wrapText="1"/>
    </xf>
    <xf numFmtId="0" fontId="3" fillId="31" borderId="0" xfId="0" applyFont="1" applyFill="1"/>
    <xf numFmtId="0" fontId="3" fillId="32" borderId="0" xfId="0" applyFont="1" applyFill="1"/>
    <xf numFmtId="0" fontId="3" fillId="22" borderId="0" xfId="0" applyFont="1" applyFill="1"/>
    <xf numFmtId="49" fontId="61" fillId="2" borderId="98" xfId="0" applyNumberFormat="1" applyFont="1" applyFill="1" applyBorder="1"/>
    <xf numFmtId="49" fontId="61" fillId="2" borderId="1" xfId="0" applyNumberFormat="1" applyFont="1" applyFill="1" applyBorder="1"/>
    <xf numFmtId="0" fontId="0" fillId="2" borderId="1" xfId="0" applyNumberFormat="1" applyFont="1" applyFill="1" applyBorder="1" applyAlignment="1">
      <alignment horizontal="center"/>
    </xf>
    <xf numFmtId="176" fontId="0" fillId="2" borderId="1" xfId="0" applyNumberFormat="1" applyFont="1" applyFill="1" applyBorder="1" applyAlignment="1">
      <alignment horizontal="center"/>
    </xf>
    <xf numFmtId="178" fontId="0" fillId="2" borderId="1" xfId="0" applyNumberFormat="1" applyFont="1" applyFill="1" applyBorder="1" applyAlignment="1">
      <alignment horizontal="center"/>
    </xf>
    <xf numFmtId="49" fontId="0" fillId="2" borderId="99" xfId="0" applyNumberFormat="1" applyFont="1" applyFill="1" applyBorder="1" applyAlignment="1"/>
    <xf numFmtId="0" fontId="0" fillId="19" borderId="99" xfId="0" applyNumberFormat="1" applyFont="1" applyFill="1" applyBorder="1" applyAlignment="1"/>
    <xf numFmtId="0" fontId="0" fillId="17" borderId="100" xfId="0" applyFont="1" applyFill="1" applyBorder="1"/>
    <xf numFmtId="0" fontId="0" fillId="31" borderId="0" xfId="0" applyFill="1"/>
    <xf numFmtId="0" fontId="0" fillId="32" borderId="0" xfId="0" applyFill="1"/>
    <xf numFmtId="0" fontId="0" fillId="22" borderId="0" xfId="0" applyFill="1"/>
    <xf numFmtId="0" fontId="61" fillId="2" borderId="0" xfId="0" applyFont="1" applyFill="1" applyBorder="1"/>
    <xf numFmtId="49" fontId="0" fillId="2" borderId="101" xfId="0" applyNumberFormat="1" applyFont="1" applyFill="1" applyBorder="1" applyAlignment="1"/>
    <xf numFmtId="49" fontId="0" fillId="2" borderId="98" xfId="0" applyNumberFormat="1" applyFont="1" applyFill="1" applyBorder="1"/>
    <xf numFmtId="0" fontId="0" fillId="2" borderId="102" xfId="0" applyFill="1" applyBorder="1"/>
    <xf numFmtId="49" fontId="0" fillId="2" borderId="103" xfId="0" applyNumberFormat="1" applyFont="1" applyFill="1" applyBorder="1"/>
    <xf numFmtId="49" fontId="0" fillId="2" borderId="86" xfId="0" applyNumberFormat="1" applyFont="1" applyFill="1" applyBorder="1"/>
    <xf numFmtId="0" fontId="0" fillId="2" borderId="86" xfId="0" applyNumberFormat="1" applyFont="1" applyFill="1" applyBorder="1" applyAlignment="1">
      <alignment horizontal="center"/>
    </xf>
    <xf numFmtId="176" fontId="0" fillId="2" borderId="86" xfId="0" applyNumberFormat="1" applyFont="1" applyFill="1" applyBorder="1" applyAlignment="1">
      <alignment horizontal="center"/>
    </xf>
    <xf numFmtId="178" fontId="0" fillId="2" borderId="86" xfId="0" applyNumberFormat="1" applyFont="1" applyFill="1" applyBorder="1" applyAlignment="1">
      <alignment horizontal="center"/>
    </xf>
    <xf numFmtId="0" fontId="0" fillId="19" borderId="86" xfId="0" applyNumberFormat="1" applyFont="1" applyFill="1" applyBorder="1" applyAlignment="1"/>
    <xf numFmtId="0" fontId="0" fillId="15" borderId="86" xfId="0" applyNumberFormat="1" applyFont="1" applyFill="1" applyBorder="1"/>
    <xf numFmtId="0" fontId="0" fillId="15" borderId="86" xfId="0" applyNumberFormat="1" applyFont="1" applyFill="1" applyBorder="1" applyAlignment="1"/>
    <xf numFmtId="0" fontId="0" fillId="9" borderId="86" xfId="0" applyNumberFormat="1" applyFont="1" applyFill="1" applyBorder="1"/>
    <xf numFmtId="0" fontId="0" fillId="9" borderId="104" xfId="0" applyNumberFormat="1" applyFont="1" applyFill="1" applyBorder="1"/>
    <xf numFmtId="0" fontId="0" fillId="9" borderId="105" xfId="0" applyNumberFormat="1" applyFont="1" applyFill="1" applyBorder="1"/>
    <xf numFmtId="0" fontId="0" fillId="17" borderId="106" xfId="0" applyFont="1" applyFill="1" applyBorder="1"/>
    <xf numFmtId="49" fontId="0" fillId="2" borderId="45" xfId="0" applyNumberFormat="1" applyFill="1" applyBorder="1"/>
    <xf numFmtId="0" fontId="0" fillId="2" borderId="0" xfId="0" applyFill="1" applyBorder="1"/>
    <xf numFmtId="0" fontId="0" fillId="17" borderId="0" xfId="0" applyFill="1" applyBorder="1"/>
    <xf numFmtId="0" fontId="17" fillId="2" borderId="45" xfId="0" applyFont="1" applyFill="1" applyBorder="1"/>
    <xf numFmtId="49" fontId="0" fillId="3" borderId="107" xfId="0" applyNumberFormat="1" applyFont="1" applyFill="1" applyBorder="1" applyAlignment="1"/>
    <xf numFmtId="49" fontId="0" fillId="3" borderId="45" xfId="0" applyNumberFormat="1" applyFont="1" applyFill="1" applyBorder="1" applyAlignment="1"/>
    <xf numFmtId="0" fontId="0" fillId="3" borderId="45" xfId="0" applyNumberFormat="1" applyFill="1" applyBorder="1" applyAlignment="1"/>
    <xf numFmtId="0" fontId="0" fillId="3" borderId="45" xfId="0" applyNumberFormat="1" applyFont="1" applyFill="1" applyBorder="1" applyAlignment="1"/>
    <xf numFmtId="49" fontId="0" fillId="3" borderId="0" xfId="0" applyNumberFormat="1" applyFont="1" applyFill="1" applyBorder="1" applyAlignment="1"/>
    <xf numFmtId="0" fontId="0" fillId="3" borderId="0" xfId="0" applyNumberFormat="1" applyFill="1" applyBorder="1" applyAlignment="1"/>
    <xf numFmtId="0" fontId="0" fillId="3" borderId="0" xfId="0" applyNumberFormat="1" applyFont="1" applyFill="1" applyBorder="1" applyAlignment="1"/>
    <xf numFmtId="49" fontId="3" fillId="33" borderId="23" xfId="0" applyNumberFormat="1" applyFont="1" applyFill="1" applyBorder="1" applyAlignment="1">
      <alignment horizontal="center"/>
    </xf>
    <xf numFmtId="0" fontId="3" fillId="33" borderId="1" xfId="0" applyNumberFormat="1" applyFont="1" applyFill="1" applyBorder="1" applyAlignment="1">
      <alignment horizontal="center"/>
    </xf>
    <xf numFmtId="0" fontId="3" fillId="33" borderId="26" xfId="0" applyNumberFormat="1" applyFont="1" applyFill="1" applyBorder="1" applyAlignment="1">
      <alignment horizontal="center"/>
    </xf>
    <xf numFmtId="176" fontId="0" fillId="33" borderId="1" xfId="0" applyNumberFormat="1" applyFont="1" applyFill="1" applyBorder="1"/>
    <xf numFmtId="178" fontId="0" fillId="33" borderId="1" xfId="0" applyNumberFormat="1" applyFont="1" applyFill="1" applyBorder="1" applyAlignment="1">
      <alignment horizontal="center"/>
    </xf>
    <xf numFmtId="176" fontId="0" fillId="33" borderId="86" xfId="0" applyNumberFormat="1" applyFont="1" applyFill="1" applyBorder="1"/>
    <xf numFmtId="178" fontId="0" fillId="33" borderId="86" xfId="0" applyNumberFormat="1" applyFont="1" applyFill="1" applyBorder="1" applyAlignment="1">
      <alignment horizontal="center"/>
    </xf>
    <xf numFmtId="0" fontId="19" fillId="23" borderId="43" xfId="0" applyFont="1" applyFill="1" applyBorder="1" applyAlignment="1">
      <alignment horizontal="left" vertical="center" shrinkToFit="1"/>
    </xf>
    <xf numFmtId="0" fontId="13" fillId="23" borderId="44" xfId="0" applyFont="1" applyFill="1" applyBorder="1" applyAlignment="1">
      <alignment vertical="center"/>
    </xf>
    <xf numFmtId="176" fontId="3" fillId="5" borderId="23" xfId="0" applyNumberFormat="1" applyFont="1" applyFill="1" applyBorder="1" applyAlignment="1">
      <alignment horizontal="center"/>
    </xf>
    <xf numFmtId="176" fontId="3" fillId="5" borderId="1" xfId="0" applyNumberFormat="1" applyFont="1" applyFill="1" applyBorder="1" applyAlignment="1">
      <alignment horizontal="center"/>
    </xf>
    <xf numFmtId="176" fontId="3" fillId="5" borderId="26" xfId="0" applyNumberFormat="1" applyFont="1" applyFill="1" applyBorder="1" applyAlignment="1">
      <alignment horizontal="center"/>
    </xf>
    <xf numFmtId="49" fontId="0" fillId="17" borderId="108" xfId="0" applyNumberFormat="1" applyFont="1" applyFill="1" applyBorder="1"/>
    <xf numFmtId="49" fontId="0" fillId="17" borderId="86" xfId="0" applyNumberFormat="1" applyFont="1" applyFill="1" applyBorder="1"/>
    <xf numFmtId="49" fontId="0" fillId="17" borderId="105" xfId="0" applyNumberFormat="1" applyFont="1" applyFill="1" applyBorder="1"/>
    <xf numFmtId="0" fontId="0" fillId="17" borderId="45" xfId="0" applyFill="1" applyBorder="1" applyAlignment="1">
      <alignment horizontal="center"/>
    </xf>
    <xf numFmtId="49" fontId="0" fillId="17" borderId="45" xfId="0" applyNumberFormat="1" applyFill="1" applyBorder="1"/>
    <xf numFmtId="49" fontId="0" fillId="19" borderId="23" xfId="0" applyNumberFormat="1" applyFont="1" applyFill="1" applyBorder="1" applyAlignment="1"/>
    <xf numFmtId="49" fontId="0" fillId="15" borderId="23" xfId="0" applyNumberFormat="1" applyFont="1" applyFill="1" applyBorder="1" applyAlignment="1"/>
    <xf numFmtId="49" fontId="0" fillId="22" borderId="23" xfId="0" applyNumberFormat="1" applyFont="1" applyFill="1" applyBorder="1" applyAlignment="1"/>
    <xf numFmtId="0" fontId="8" fillId="9" borderId="23" xfId="0" applyFont="1" applyFill="1" applyBorder="1" applyAlignment="1">
      <alignment horizontal="left"/>
    </xf>
    <xf numFmtId="0" fontId="8" fillId="9" borderId="29" xfId="0" applyFont="1" applyFill="1" applyBorder="1" applyAlignment="1">
      <alignment horizontal="left"/>
    </xf>
    <xf numFmtId="49" fontId="0" fillId="9" borderId="30" xfId="0" applyNumberFormat="1" applyFont="1" applyFill="1" applyBorder="1" applyAlignment="1"/>
    <xf numFmtId="0" fontId="0" fillId="5" borderId="1" xfId="0" applyNumberFormat="1" applyFont="1" applyFill="1" applyBorder="1" applyAlignment="1"/>
    <xf numFmtId="0" fontId="0" fillId="19" borderId="1" xfId="0" applyNumberFormat="1" applyFont="1" applyFill="1" applyBorder="1" applyAlignment="1"/>
    <xf numFmtId="0" fontId="0" fillId="22" borderId="1" xfId="0" applyNumberFormat="1" applyFont="1" applyFill="1" applyBorder="1" applyAlignment="1"/>
    <xf numFmtId="0" fontId="0" fillId="22" borderId="31" xfId="0" applyNumberFormat="1" applyFont="1" applyFill="1" applyBorder="1" applyAlignment="1"/>
    <xf numFmtId="0" fontId="0" fillId="5" borderId="26" xfId="0" applyNumberFormat="1" applyFont="1" applyFill="1" applyBorder="1" applyAlignment="1"/>
    <xf numFmtId="0" fontId="0" fillId="19" borderId="26" xfId="0" applyNumberFormat="1" applyFont="1" applyFill="1" applyBorder="1" applyAlignment="1"/>
    <xf numFmtId="0" fontId="0" fillId="22" borderId="26" xfId="0" applyNumberFormat="1" applyFont="1" applyFill="1" applyBorder="1" applyAlignment="1"/>
    <xf numFmtId="0" fontId="0" fillId="22" borderId="39" xfId="0" applyNumberFormat="1" applyFont="1" applyFill="1" applyBorder="1" applyAlignment="1"/>
    <xf numFmtId="0" fontId="0" fillId="22" borderId="86" xfId="0" applyNumberFormat="1" applyFont="1" applyFill="1" applyBorder="1" applyAlignment="1"/>
    <xf numFmtId="0" fontId="0" fillId="22" borderId="104" xfId="0" applyNumberFormat="1" applyFont="1" applyFill="1" applyBorder="1" applyAlignment="1"/>
    <xf numFmtId="49" fontId="13" fillId="12" borderId="3" xfId="0" applyNumberFormat="1" applyFont="1" applyFill="1" applyBorder="1" applyAlignment="1">
      <alignment vertical="center"/>
    </xf>
    <xf numFmtId="49" fontId="14" fillId="9" borderId="3" xfId="0" applyNumberFormat="1" applyFont="1" applyFill="1" applyBorder="1" applyAlignment="1">
      <alignment vertical="center"/>
    </xf>
    <xf numFmtId="49" fontId="13" fillId="9" borderId="3" xfId="0" applyNumberFormat="1" applyFont="1" applyFill="1" applyBorder="1" applyAlignment="1">
      <alignment vertical="center"/>
    </xf>
    <xf numFmtId="49" fontId="14" fillId="17" borderId="0" xfId="0" applyNumberFormat="1" applyFont="1" applyFill="1" applyBorder="1" applyAlignment="1">
      <alignment vertical="center"/>
    </xf>
    <xf numFmtId="49" fontId="45" fillId="11" borderId="109" xfId="0" applyNumberFormat="1" applyFont="1" applyFill="1" applyBorder="1" applyAlignment="1">
      <alignment horizontal="center" vertical="center" wrapText="1"/>
    </xf>
    <xf numFmtId="49" fontId="45" fillId="11" borderId="110" xfId="0" applyNumberFormat="1" applyFont="1" applyFill="1" applyBorder="1" applyAlignment="1">
      <alignment horizontal="center" vertical="center" wrapText="1"/>
    </xf>
    <xf numFmtId="49" fontId="59" fillId="11" borderId="110" xfId="1" applyNumberFormat="1" applyFont="1" applyFill="1" applyBorder="1" applyAlignment="1" applyProtection="1">
      <alignment horizontal="center" vertical="center" wrapText="1"/>
    </xf>
    <xf numFmtId="49" fontId="8" fillId="11" borderId="110" xfId="0" applyNumberFormat="1" applyFont="1" applyFill="1" applyBorder="1" applyAlignment="1">
      <alignment horizontal="center" vertical="center" wrapText="1"/>
    </xf>
    <xf numFmtId="49" fontId="3" fillId="5" borderId="12" xfId="0" applyNumberFormat="1" applyFont="1" applyFill="1" applyBorder="1" applyAlignment="1"/>
    <xf numFmtId="49" fontId="3" fillId="5" borderId="11" xfId="0" applyNumberFormat="1" applyFont="1" applyFill="1" applyBorder="1" applyAlignment="1"/>
    <xf numFmtId="49" fontId="0" fillId="5" borderId="11" xfId="0" applyNumberFormat="1" applyFill="1" applyBorder="1" applyAlignment="1"/>
    <xf numFmtId="49" fontId="44" fillId="5" borderId="11" xfId="0" applyNumberFormat="1" applyFont="1" applyFill="1" applyBorder="1" applyAlignment="1"/>
    <xf numFmtId="49" fontId="3" fillId="5" borderId="1" xfId="0" applyNumberFormat="1" applyFont="1" applyFill="1" applyBorder="1" applyAlignment="1"/>
    <xf numFmtId="49" fontId="3" fillId="5" borderId="38" xfId="0" applyNumberFormat="1" applyFont="1" applyFill="1" applyBorder="1" applyAlignment="1"/>
    <xf numFmtId="49" fontId="3" fillId="5" borderId="25" xfId="0" applyNumberFormat="1" applyFont="1" applyFill="1" applyBorder="1" applyAlignment="1"/>
    <xf numFmtId="49" fontId="0" fillId="5" borderId="25" xfId="0" applyNumberFormat="1" applyFill="1" applyBorder="1" applyAlignment="1"/>
    <xf numFmtId="49" fontId="44" fillId="5" borderId="25" xfId="0" applyNumberFormat="1" applyFont="1" applyFill="1" applyBorder="1" applyAlignment="1"/>
    <xf numFmtId="49" fontId="0" fillId="2" borderId="111" xfId="0" applyNumberFormat="1" applyFont="1" applyFill="1" applyBorder="1"/>
    <xf numFmtId="49" fontId="0" fillId="2" borderId="24" xfId="0" applyNumberFormat="1" applyFont="1" applyFill="1" applyBorder="1"/>
    <xf numFmtId="49" fontId="0" fillId="2" borderId="0" xfId="0" applyNumberFormat="1" applyFont="1" applyFill="1" applyBorder="1"/>
    <xf numFmtId="49" fontId="45" fillId="21" borderId="110" xfId="0" applyNumberFormat="1" applyFont="1" applyFill="1" applyBorder="1" applyAlignment="1">
      <alignment horizontal="center" vertical="center" wrapText="1"/>
    </xf>
    <xf numFmtId="49" fontId="0" fillId="0" borderId="111" xfId="0" applyNumberFormat="1" applyFont="1" applyFill="1" applyBorder="1"/>
    <xf numFmtId="49" fontId="3" fillId="5" borderId="26" xfId="0" applyNumberFormat="1" applyFont="1" applyFill="1" applyBorder="1" applyAlignment="1"/>
    <xf numFmtId="49" fontId="0" fillId="0" borderId="86" xfId="0" applyNumberFormat="1" applyFont="1" applyFill="1" applyBorder="1"/>
    <xf numFmtId="49" fontId="0" fillId="17" borderId="17" xfId="0" applyNumberFormat="1" applyFill="1" applyBorder="1" applyAlignment="1">
      <alignment horizontal="center" vertical="center"/>
    </xf>
    <xf numFmtId="49" fontId="0" fillId="17" borderId="10" xfId="0" applyNumberFormat="1" applyFont="1" applyFill="1" applyBorder="1"/>
    <xf numFmtId="49" fontId="0" fillId="0" borderId="32" xfId="0" applyNumberFormat="1" applyFont="1" applyFill="1" applyBorder="1" applyAlignment="1"/>
    <xf numFmtId="49" fontId="0" fillId="0" borderId="33" xfId="0" applyNumberFormat="1" applyFont="1" applyFill="1" applyBorder="1" applyAlignment="1"/>
    <xf numFmtId="49" fontId="0" fillId="0" borderId="112" xfId="0" applyNumberFormat="1" applyFont="1" applyFill="1" applyBorder="1" applyAlignment="1"/>
    <xf numFmtId="49" fontId="0" fillId="0" borderId="113" xfId="0" applyNumberFormat="1" applyFont="1" applyFill="1" applyBorder="1" applyAlignment="1"/>
    <xf numFmtId="49" fontId="40" fillId="17" borderId="0" xfId="1" applyNumberFormat="1" applyFont="1" applyFill="1" applyAlignment="1" applyProtection="1">
      <alignment vertical="center"/>
    </xf>
    <xf numFmtId="49" fontId="9" fillId="2" borderId="0" xfId="1" applyNumberFormat="1" applyFill="1" applyAlignment="1" applyProtection="1"/>
    <xf numFmtId="0" fontId="9" fillId="2" borderId="0" xfId="1" applyFill="1" applyAlignment="1" applyProtection="1"/>
    <xf numFmtId="176" fontId="0" fillId="23" borderId="1" xfId="0" applyNumberFormat="1" applyFont="1" applyFill="1" applyBorder="1"/>
    <xf numFmtId="0" fontId="48" fillId="17" borderId="0" xfId="0" applyFont="1" applyFill="1" applyBorder="1" applyAlignment="1">
      <alignment horizontal="left"/>
    </xf>
    <xf numFmtId="0" fontId="54" fillId="17" borderId="0" xfId="0" applyFont="1" applyFill="1" applyAlignment="1">
      <alignment vertical="center"/>
    </xf>
    <xf numFmtId="0" fontId="3" fillId="10" borderId="0" xfId="0" applyFont="1" applyFill="1" applyBorder="1" applyAlignment="1" applyProtection="1">
      <alignment horizontal="center" vertical="center"/>
    </xf>
    <xf numFmtId="0" fontId="3" fillId="10" borderId="0" xfId="0" applyFont="1" applyFill="1" applyBorder="1" applyAlignment="1" applyProtection="1">
      <alignment horizontal="center"/>
    </xf>
    <xf numFmtId="0" fontId="3" fillId="17" borderId="0" xfId="0" applyFont="1" applyFill="1" applyBorder="1" applyAlignment="1" applyProtection="1">
      <alignment horizontal="center"/>
    </xf>
    <xf numFmtId="0" fontId="3" fillId="5" borderId="15" xfId="0" applyFont="1" applyFill="1" applyBorder="1" applyAlignment="1">
      <alignment horizontal="center"/>
    </xf>
    <xf numFmtId="0" fontId="3" fillId="5" borderId="35" xfId="0" applyFont="1" applyFill="1" applyBorder="1" applyAlignment="1">
      <alignment horizontal="center"/>
    </xf>
    <xf numFmtId="0" fontId="0" fillId="2" borderId="8" xfId="0" applyFill="1" applyBorder="1" applyAlignment="1">
      <alignment horizontal="center"/>
    </xf>
    <xf numFmtId="0" fontId="0" fillId="2" borderId="4" xfId="0" applyFill="1" applyBorder="1" applyAlignment="1">
      <alignment horizontal="center"/>
    </xf>
    <xf numFmtId="0" fontId="0" fillId="2" borderId="83" xfId="0" applyFill="1" applyBorder="1" applyAlignment="1">
      <alignment horizontal="center"/>
    </xf>
    <xf numFmtId="0" fontId="19" fillId="23" borderId="63" xfId="0" applyFont="1" applyFill="1" applyBorder="1" applyAlignment="1">
      <alignment horizontal="right" vertical="center"/>
    </xf>
    <xf numFmtId="0" fontId="45" fillId="17" borderId="0" xfId="0" applyFont="1" applyFill="1" applyAlignment="1">
      <alignment vertical="center"/>
    </xf>
    <xf numFmtId="0" fontId="13" fillId="23" borderId="6" xfId="7" applyFont="1" applyFill="1" applyBorder="1" applyAlignment="1">
      <alignment horizontal="center" vertical="center"/>
    </xf>
    <xf numFmtId="0" fontId="19" fillId="23" borderId="42" xfId="7" applyFill="1" applyBorder="1">
      <alignment vertical="center"/>
    </xf>
    <xf numFmtId="180" fontId="19" fillId="17" borderId="2" xfId="7" applyNumberFormat="1" applyFill="1" applyBorder="1">
      <alignment vertical="center"/>
    </xf>
    <xf numFmtId="0" fontId="19" fillId="23" borderId="43" xfId="7" applyFill="1" applyBorder="1">
      <alignment vertical="center"/>
    </xf>
    <xf numFmtId="180" fontId="19" fillId="17" borderId="44" xfId="7" applyNumberFormat="1" applyFill="1" applyBorder="1">
      <alignment vertical="center"/>
    </xf>
    <xf numFmtId="0" fontId="9" fillId="17" borderId="0" xfId="1" applyFill="1" applyAlignment="1" applyProtection="1">
      <alignment vertical="center"/>
    </xf>
    <xf numFmtId="0" fontId="19" fillId="23" borderId="56" xfId="0" applyFont="1" applyFill="1" applyBorder="1" applyAlignment="1">
      <alignment horizontal="left" vertical="center" shrinkToFit="1"/>
    </xf>
    <xf numFmtId="0" fontId="13" fillId="0" borderId="114" xfId="7" applyFont="1" applyFill="1" applyBorder="1" applyAlignment="1">
      <alignment horizontal="left" vertical="center"/>
    </xf>
    <xf numFmtId="0" fontId="13" fillId="0" borderId="115" xfId="7" applyFont="1" applyFill="1" applyBorder="1" applyAlignment="1">
      <alignment horizontal="left" vertical="center"/>
    </xf>
    <xf numFmtId="0" fontId="13" fillId="0" borderId="116" xfId="7" applyFont="1" applyFill="1" applyBorder="1" applyAlignment="1">
      <alignment horizontal="left" vertical="center"/>
    </xf>
    <xf numFmtId="0" fontId="13" fillId="0" borderId="117" xfId="7" applyFont="1" applyFill="1" applyBorder="1" applyAlignment="1">
      <alignment horizontal="left" vertical="center"/>
    </xf>
    <xf numFmtId="0" fontId="13" fillId="0" borderId="61" xfId="7" applyFont="1" applyFill="1" applyBorder="1" applyAlignment="1">
      <alignment horizontal="left" vertical="center"/>
    </xf>
    <xf numFmtId="0" fontId="13" fillId="0" borderId="118" xfId="7" applyFont="1" applyFill="1" applyBorder="1" applyAlignment="1">
      <alignment horizontal="left" vertical="center"/>
    </xf>
    <xf numFmtId="0" fontId="13" fillId="23" borderId="57" xfId="7" applyFont="1" applyFill="1" applyBorder="1" applyAlignment="1">
      <alignment horizontal="center" vertical="center"/>
    </xf>
    <xf numFmtId="0" fontId="13" fillId="23" borderId="58" xfId="7" applyFont="1" applyFill="1" applyBorder="1" applyAlignment="1">
      <alignment horizontal="center" vertical="center"/>
    </xf>
    <xf numFmtId="0" fontId="13" fillId="23" borderId="119" xfId="7" applyFont="1" applyFill="1" applyBorder="1" applyAlignment="1">
      <alignment horizontal="center" vertical="center"/>
    </xf>
    <xf numFmtId="0" fontId="19" fillId="23" borderId="2" xfId="0" applyFont="1" applyFill="1" applyBorder="1" applyAlignment="1">
      <alignment horizontal="center" vertical="center"/>
    </xf>
    <xf numFmtId="0" fontId="19" fillId="23" borderId="44" xfId="0" applyFont="1" applyFill="1" applyBorder="1" applyAlignment="1">
      <alignment horizontal="center" vertical="center"/>
    </xf>
    <xf numFmtId="0" fontId="19" fillId="17" borderId="34" xfId="0" applyFont="1" applyFill="1" applyBorder="1" applyAlignment="1">
      <alignment horizontal="right" vertical="center"/>
    </xf>
    <xf numFmtId="0" fontId="19" fillId="17" borderId="21" xfId="0" applyFont="1" applyFill="1" applyBorder="1" applyAlignment="1">
      <alignment horizontal="right" vertical="center"/>
    </xf>
    <xf numFmtId="0" fontId="19" fillId="23" borderId="57" xfId="0" applyFont="1" applyFill="1" applyBorder="1" applyAlignment="1">
      <alignment vertical="center"/>
    </xf>
    <xf numFmtId="0" fontId="0" fillId="0" borderId="58" xfId="0" applyBorder="1" applyAlignment="1">
      <alignment vertical="center"/>
    </xf>
    <xf numFmtId="0" fontId="0" fillId="0" borderId="120" xfId="0" applyBorder="1" applyAlignment="1">
      <alignment vertical="center"/>
    </xf>
    <xf numFmtId="0" fontId="19" fillId="23" borderId="54" xfId="0" applyFont="1" applyFill="1" applyBorder="1" applyAlignment="1">
      <alignment vertical="center"/>
    </xf>
    <xf numFmtId="0" fontId="0" fillId="0" borderId="61" xfId="0" applyBorder="1" applyAlignment="1">
      <alignment vertical="center"/>
    </xf>
    <xf numFmtId="0" fontId="0" fillId="0" borderId="121" xfId="0" applyBorder="1" applyAlignment="1">
      <alignment vertical="center"/>
    </xf>
    <xf numFmtId="0" fontId="19" fillId="23" borderId="40" xfId="0" applyFont="1" applyFill="1" applyBorder="1" applyAlignment="1">
      <alignment vertical="center"/>
    </xf>
    <xf numFmtId="0" fontId="0" fillId="0" borderId="7" xfId="0" applyBorder="1" applyAlignment="1">
      <alignment vertical="center"/>
    </xf>
    <xf numFmtId="0" fontId="19" fillId="17" borderId="60" xfId="0" applyFont="1" applyFill="1" applyBorder="1" applyAlignment="1">
      <alignment horizontal="right" vertical="center"/>
    </xf>
    <xf numFmtId="0" fontId="19" fillId="17" borderId="0" xfId="0" applyFont="1" applyFill="1" applyBorder="1" applyAlignment="1">
      <alignment horizontal="right" vertical="center"/>
    </xf>
    <xf numFmtId="0" fontId="19" fillId="23" borderId="122" xfId="0" applyFont="1" applyFill="1" applyBorder="1" applyAlignment="1">
      <alignment horizontal="center" vertical="center"/>
    </xf>
    <xf numFmtId="0" fontId="19" fillId="23" borderId="123" xfId="0" applyFont="1" applyFill="1" applyBorder="1" applyAlignment="1">
      <alignment horizontal="center" vertical="center"/>
    </xf>
    <xf numFmtId="0" fontId="19" fillId="23" borderId="124" xfId="0" applyFont="1" applyFill="1" applyBorder="1" applyAlignment="1">
      <alignment horizontal="center" vertical="center"/>
    </xf>
    <xf numFmtId="0" fontId="19" fillId="23" borderId="57" xfId="0" applyFont="1" applyFill="1" applyBorder="1" applyAlignment="1">
      <alignment horizontal="left" vertical="center"/>
    </xf>
    <xf numFmtId="0" fontId="19" fillId="23" borderId="58" xfId="0" applyFont="1" applyFill="1" applyBorder="1" applyAlignment="1">
      <alignment horizontal="left" vertical="center"/>
    </xf>
    <xf numFmtId="0" fontId="19" fillId="23" borderId="119" xfId="0" applyFont="1" applyFill="1" applyBorder="1" applyAlignment="1">
      <alignment horizontal="left" vertical="center"/>
    </xf>
    <xf numFmtId="0" fontId="19" fillId="23" borderId="125" xfId="0" applyFont="1" applyFill="1" applyBorder="1" applyAlignment="1">
      <alignment horizontal="left" vertical="top" wrapText="1"/>
    </xf>
    <xf numFmtId="0" fontId="19" fillId="23" borderId="53" xfId="0" applyFont="1" applyFill="1" applyBorder="1" applyAlignment="1">
      <alignment horizontal="left" vertical="top"/>
    </xf>
    <xf numFmtId="0" fontId="19" fillId="23" borderId="49" xfId="0" applyFont="1" applyFill="1" applyBorder="1" applyAlignment="1">
      <alignment horizontal="left" vertical="top"/>
    </xf>
    <xf numFmtId="0" fontId="19" fillId="23" borderId="34" xfId="0" applyFont="1" applyFill="1" applyBorder="1" applyAlignment="1">
      <alignment horizontal="left" vertical="center"/>
    </xf>
    <xf numFmtId="0" fontId="19" fillId="23" borderId="21" xfId="0" applyFont="1" applyFill="1" applyBorder="1" applyAlignment="1">
      <alignment horizontal="left" vertical="center"/>
    </xf>
    <xf numFmtId="0" fontId="19" fillId="23" borderId="126" xfId="0" applyFont="1" applyFill="1" applyBorder="1" applyAlignment="1">
      <alignment horizontal="left" vertical="center"/>
    </xf>
    <xf numFmtId="0" fontId="37" fillId="0" borderId="21" xfId="0" applyFont="1" applyFill="1" applyBorder="1" applyAlignment="1">
      <alignment horizontal="center" vertical="center" shrinkToFit="1"/>
    </xf>
    <xf numFmtId="0" fontId="19" fillId="23" borderId="43" xfId="0" applyFont="1" applyFill="1" applyBorder="1" applyAlignment="1">
      <alignment vertical="center"/>
    </xf>
    <xf numFmtId="0" fontId="0" fillId="0" borderId="55" xfId="0" applyBorder="1" applyAlignment="1">
      <alignment vertical="center"/>
    </xf>
    <xf numFmtId="0" fontId="19" fillId="23" borderId="127" xfId="0" applyFont="1" applyFill="1" applyBorder="1" applyAlignment="1">
      <alignment vertical="center"/>
    </xf>
    <xf numFmtId="0" fontId="0" fillId="0" borderId="115" xfId="0" applyBorder="1" applyAlignment="1">
      <alignment vertical="center"/>
    </xf>
    <xf numFmtId="0" fontId="0" fillId="0" borderId="128" xfId="0" applyBorder="1" applyAlignment="1">
      <alignment vertical="center"/>
    </xf>
    <xf numFmtId="0" fontId="19" fillId="17" borderId="62" xfId="0" applyFont="1" applyFill="1" applyBorder="1" applyAlignment="1">
      <alignment horizontal="right" vertical="center"/>
    </xf>
    <xf numFmtId="0" fontId="19" fillId="17" borderId="45" xfId="0" applyFont="1" applyFill="1" applyBorder="1" applyAlignment="1">
      <alignment horizontal="right" vertical="center"/>
    </xf>
    <xf numFmtId="0" fontId="9" fillId="23" borderId="117" xfId="1" applyNumberFormat="1" applyFill="1" applyBorder="1" applyAlignment="1" applyProtection="1">
      <alignment horizontal="left" vertical="center"/>
    </xf>
    <xf numFmtId="0" fontId="1" fillId="23" borderId="61" xfId="1" applyNumberFormat="1" applyFont="1" applyFill="1" applyBorder="1" applyAlignment="1" applyProtection="1">
      <alignment horizontal="left" vertical="center"/>
    </xf>
    <xf numFmtId="0" fontId="1" fillId="23" borderId="61" xfId="0" applyNumberFormat="1" applyFont="1" applyFill="1" applyBorder="1" applyAlignment="1">
      <alignment horizontal="left" vertical="center"/>
    </xf>
    <xf numFmtId="0" fontId="1" fillId="23" borderId="121" xfId="0" applyNumberFormat="1" applyFont="1" applyFill="1" applyBorder="1" applyAlignment="1">
      <alignment horizontal="left" vertical="center"/>
    </xf>
    <xf numFmtId="0" fontId="19" fillId="23" borderId="129" xfId="0" applyFont="1" applyFill="1" applyBorder="1" applyAlignment="1">
      <alignment horizontal="left" vertical="center"/>
    </xf>
    <xf numFmtId="0" fontId="0" fillId="23" borderId="58" xfId="0" applyFill="1" applyBorder="1" applyAlignment="1">
      <alignment horizontal="left" vertical="center"/>
    </xf>
    <xf numFmtId="0" fontId="0" fillId="23" borderId="120" xfId="0" applyFill="1" applyBorder="1" applyAlignment="1">
      <alignment horizontal="left" vertical="center"/>
    </xf>
    <xf numFmtId="0" fontId="19" fillId="23" borderId="114" xfId="0" applyFont="1" applyFill="1" applyBorder="1" applyAlignment="1">
      <alignment horizontal="left" vertical="center"/>
    </xf>
    <xf numFmtId="0" fontId="19" fillId="23" borderId="115" xfId="0" applyFont="1" applyFill="1" applyBorder="1" applyAlignment="1">
      <alignment horizontal="left" vertical="center"/>
    </xf>
    <xf numFmtId="0" fontId="19" fillId="23" borderId="128" xfId="0" applyFont="1" applyFill="1" applyBorder="1" applyAlignment="1">
      <alignment horizontal="left" vertical="center"/>
    </xf>
    <xf numFmtId="0" fontId="19" fillId="23" borderId="48" xfId="0" applyFont="1" applyFill="1" applyBorder="1" applyAlignment="1">
      <alignment horizontal="left" vertical="center"/>
    </xf>
    <xf numFmtId="0" fontId="19" fillId="23" borderId="61" xfId="0" applyFont="1" applyFill="1" applyBorder="1" applyAlignment="1">
      <alignment horizontal="left" vertical="center"/>
    </xf>
    <xf numFmtId="0" fontId="0" fillId="23" borderId="61" xfId="0" applyFill="1" applyBorder="1" applyAlignment="1">
      <alignment horizontal="left" vertical="center"/>
    </xf>
    <xf numFmtId="0" fontId="0" fillId="23" borderId="121" xfId="0" applyFill="1" applyBorder="1" applyAlignment="1">
      <alignment horizontal="left" vertical="center"/>
    </xf>
    <xf numFmtId="49" fontId="19" fillId="23" borderId="114" xfId="0" applyNumberFormat="1" applyFont="1" applyFill="1" applyBorder="1" applyAlignment="1">
      <alignment vertical="center"/>
    </xf>
    <xf numFmtId="49" fontId="19" fillId="23" borderId="115" xfId="0" applyNumberFormat="1" applyFont="1" applyFill="1" applyBorder="1" applyAlignment="1">
      <alignment vertical="center"/>
    </xf>
    <xf numFmtId="49" fontId="0" fillId="23" borderId="115" xfId="0" applyNumberFormat="1" applyFill="1" applyBorder="1" applyAlignment="1">
      <alignment vertical="center"/>
    </xf>
    <xf numFmtId="49" fontId="0" fillId="23" borderId="128" xfId="0" applyNumberFormat="1" applyFill="1" applyBorder="1" applyAlignment="1">
      <alignment vertical="center"/>
    </xf>
    <xf numFmtId="49" fontId="12" fillId="2" borderId="0" xfId="0" applyNumberFormat="1" applyFont="1" applyFill="1" applyBorder="1" applyAlignment="1">
      <alignment horizontal="center" wrapText="1"/>
    </xf>
    <xf numFmtId="49" fontId="48" fillId="20" borderId="28" xfId="0" applyNumberFormat="1" applyFont="1" applyFill="1" applyBorder="1" applyAlignment="1">
      <alignment horizontal="center" vertical="center" wrapText="1"/>
    </xf>
    <xf numFmtId="49" fontId="48" fillId="20" borderId="109" xfId="0" applyNumberFormat="1" applyFont="1" applyFill="1" applyBorder="1" applyAlignment="1">
      <alignment horizontal="center" vertical="center" wrapText="1"/>
    </xf>
    <xf numFmtId="49" fontId="0" fillId="34" borderId="28" xfId="0" applyNumberFormat="1" applyFont="1" applyFill="1" applyBorder="1" applyAlignment="1">
      <alignment horizontal="center" vertical="center"/>
    </xf>
    <xf numFmtId="49" fontId="0" fillId="34" borderId="109" xfId="0" applyNumberFormat="1" applyFont="1" applyFill="1" applyBorder="1" applyAlignment="1">
      <alignment horizontal="center" vertical="center"/>
    </xf>
    <xf numFmtId="49" fontId="0" fillId="20" borderId="28" xfId="0" applyNumberFormat="1" applyFont="1" applyFill="1" applyBorder="1" applyAlignment="1">
      <alignment horizontal="center" vertical="center"/>
    </xf>
    <xf numFmtId="49" fontId="0" fillId="20" borderId="109" xfId="0" applyNumberFormat="1" applyFont="1" applyFill="1" applyBorder="1" applyAlignment="1">
      <alignment horizontal="center" vertical="center"/>
    </xf>
  </cellXfs>
  <cellStyles count="8">
    <cellStyle name="ハイパーリンク" xfId="1" builtinId="8"/>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4 2" xfId="6" xr:uid="{00000000-0005-0000-0000-000006000000}"/>
    <cellStyle name="標準_Book2" xfId="7" xr:uid="{00000000-0005-0000-0000-000007000000}"/>
  </cellStyles>
  <dxfs count="18">
    <dxf>
      <font>
        <b/>
        <i/>
        <color rgb="FFFF0000"/>
      </font>
    </dxf>
    <dxf>
      <font>
        <condense val="0"/>
        <extend val="0"/>
        <color indexed="9"/>
      </font>
    </dxf>
    <dxf>
      <font>
        <b/>
        <i/>
        <color rgb="FFFF0000"/>
      </font>
    </dxf>
    <dxf>
      <font>
        <b/>
        <i/>
        <color rgb="FFFF0000"/>
      </font>
    </dxf>
    <dxf>
      <font>
        <b/>
        <i/>
        <color rgb="FFFF0000"/>
      </font>
    </dxf>
    <dxf>
      <font>
        <b/>
        <i/>
        <color rgb="FFFF0000"/>
      </font>
    </dxf>
    <dxf>
      <font>
        <b/>
        <i/>
        <color rgb="FFFF0000"/>
      </font>
    </dxf>
    <dxf>
      <font>
        <b/>
        <i/>
        <color rgb="FFFF0000"/>
      </font>
    </dxf>
    <dxf>
      <font>
        <color rgb="FFFF0000"/>
      </font>
    </dxf>
    <dxf>
      <font>
        <condense val="0"/>
        <extend val="0"/>
        <color indexed="9"/>
      </font>
    </dxf>
    <dxf>
      <font>
        <b/>
        <i/>
        <color rgb="FFFF0000"/>
      </font>
    </dxf>
    <dxf>
      <font>
        <b/>
        <i/>
        <color rgb="FFFF0000"/>
      </font>
    </dxf>
    <dxf>
      <font>
        <b/>
        <i/>
        <color rgb="FFFF0000"/>
      </font>
    </dxf>
    <dxf>
      <font>
        <b/>
        <i/>
        <color rgb="FFFF000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keicho.net/200607/otodokejikan.htm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21</xdr:row>
      <xdr:rowOff>38100</xdr:rowOff>
    </xdr:from>
    <xdr:to>
      <xdr:col>4</xdr:col>
      <xdr:colOff>285750</xdr:colOff>
      <xdr:row>21</xdr:row>
      <xdr:rowOff>247650</xdr:rowOff>
    </xdr:to>
    <xdr:pic>
      <xdr:nvPicPr>
        <xdr:cNvPr id="5197" name="図 5" descr="画面の領域">
          <a:extLst>
            <a:ext uri="{FF2B5EF4-FFF2-40B4-BE49-F238E27FC236}">
              <a16:creationId xmlns:a16="http://schemas.microsoft.com/office/drawing/2014/main" id="{F0DADDF2-DD10-4E1F-976E-6F5FF2ABCE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8524" t="711" r="10454" b="14709"/>
        <a:stretch>
          <a:fillRect/>
        </a:stretch>
      </xdr:blipFill>
      <xdr:spPr bwMode="auto">
        <a:xfrm>
          <a:off x="819150" y="3762375"/>
          <a:ext cx="1476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259530</xdr:colOff>
      <xdr:row>24</xdr:row>
      <xdr:rowOff>254000</xdr:rowOff>
    </xdr:from>
    <xdr:ext cx="2682696" cy="492453"/>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9B8A09C3-4BB2-4F82-8F9B-FC62B5A8865B}"/>
            </a:ext>
          </a:extLst>
        </xdr:cNvPr>
        <xdr:cNvSpPr txBox="1"/>
      </xdr:nvSpPr>
      <xdr:spPr>
        <a:xfrm>
          <a:off x="3707580" y="5054600"/>
          <a:ext cx="2682696" cy="492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700" b="1"/>
            <a:t>「お届け希望日時の入力のポイント」を参考ください。</a:t>
          </a:r>
          <a:endParaRPr kumimoji="1" lang="en-US" altLang="ja-JP" sz="700" b="1"/>
        </a:p>
        <a:p>
          <a:pPr>
            <a:lnSpc>
              <a:spcPts val="900"/>
            </a:lnSpc>
          </a:pPr>
          <a:r>
            <a:rPr kumimoji="1" lang="en-US" altLang="ja-JP" sz="800">
              <a:solidFill>
                <a:schemeClr val="tx2">
                  <a:lumMod val="60000"/>
                  <a:lumOff val="40000"/>
                </a:schemeClr>
              </a:solidFill>
            </a:rPr>
            <a:t>https://www.keicho.net/200607/otodokejikan.html</a:t>
          </a:r>
        </a:p>
        <a:p>
          <a:pPr>
            <a:lnSpc>
              <a:spcPts val="1100"/>
            </a:lnSpc>
          </a:pPr>
          <a:endParaRPr kumimoji="1" lang="ja-JP" altLang="en-US" sz="1100"/>
        </a:p>
      </xdr:txBody>
    </xdr:sp>
    <xdr:clientData/>
  </xdr:oneCellAnchor>
  <xdr:twoCellAnchor>
    <xdr:from>
      <xdr:col>4</xdr:col>
      <xdr:colOff>314735</xdr:colOff>
      <xdr:row>25</xdr:row>
      <xdr:rowOff>333375</xdr:rowOff>
    </xdr:from>
    <xdr:to>
      <xdr:col>13</xdr:col>
      <xdr:colOff>200025</xdr:colOff>
      <xdr:row>30</xdr:row>
      <xdr:rowOff>152400</xdr:rowOff>
    </xdr:to>
    <xdr:sp macro="" textlink="">
      <xdr:nvSpPr>
        <xdr:cNvPr id="5" name="Text Box 17">
          <a:extLst>
            <a:ext uri="{FF2B5EF4-FFF2-40B4-BE49-F238E27FC236}">
              <a16:creationId xmlns:a16="http://schemas.microsoft.com/office/drawing/2014/main" id="{85D52E9B-8D20-4C6E-B59A-1E82A897BCFF}"/>
            </a:ext>
          </a:extLst>
        </xdr:cNvPr>
        <xdr:cNvSpPr txBox="1">
          <a:spLocks noChangeArrowheads="1"/>
        </xdr:cNvSpPr>
      </xdr:nvSpPr>
      <xdr:spPr bwMode="auto">
        <a:xfrm>
          <a:off x="3762785" y="5400675"/>
          <a:ext cx="4723990" cy="1371600"/>
        </a:xfrm>
        <a:prstGeom prst="rect">
          <a:avLst/>
        </a:prstGeom>
        <a:solidFill>
          <a:srgbClr val="FFFFFF"/>
        </a:solidFill>
        <a:ln w="9525">
          <a:noFill/>
          <a:miter lim="800000"/>
          <a:headEnd/>
          <a:tailEnd/>
        </a:ln>
      </xdr:spPr>
      <xdr:txBody>
        <a:bodyPr vertOverflow="clip" wrap="square" lIns="36576"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電報のお届け日は</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7/21</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（月曜日）となります。</a:t>
          </a:r>
          <a:endPar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FF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配送時間はご指定いただけません。</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今回の選挙の為に開設された事務所の場合、</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閉鎖され、お届けできない可能性があります。</a:t>
          </a:r>
          <a:endParaRPr kumimoji="0" lang="en-US" altLang="ja-JP" sz="900" b="0" i="0" u="none" strike="noStrike" kern="0" cap="none" spc="0" normalizeH="0" baseline="0" noProof="0">
            <a:ln>
              <a:noFill/>
            </a:ln>
            <a:solidFill>
              <a:srgbClr val="FF0000"/>
            </a:solidFill>
            <a:effectLst/>
            <a:uLnTx/>
            <a:uFillTx/>
            <a:latin typeface="ＭＳ Ｐゴシック"/>
            <a:ea typeface="ＭＳ Ｐゴシック"/>
          </a:endParaRPr>
        </a:p>
        <a:p>
          <a:r>
            <a:rPr kumimoji="0" lang="ja-JP" altLang="en-US" sz="900" b="0" i="0" u="none" strike="noStrike" kern="0" cap="none" spc="0" normalizeH="0" baseline="0" noProof="0">
              <a:ln>
                <a:noFill/>
              </a:ln>
              <a:solidFill>
                <a:srgbClr val="FF0000"/>
              </a:solidFill>
              <a:effectLst/>
              <a:uLnTx/>
              <a:uFillTx/>
              <a:latin typeface="ＭＳ Ｐゴシック"/>
              <a:ea typeface="ＭＳ Ｐゴシック"/>
            </a:rPr>
            <a:t>ご注意下さい。転送は出来かねます。</a:t>
          </a:r>
          <a:endParaRPr kumimoji="0" lang="en-US" altLang="ja-JP" sz="900" b="0" i="0" u="none" strike="noStrike" kern="0" cap="none" spc="0" normalizeH="0" baseline="0" noProof="0">
            <a:ln>
              <a:noFill/>
            </a:ln>
            <a:solidFill>
              <a:srgbClr val="FF0000"/>
            </a:solidFill>
            <a:effectLst/>
            <a:uLnTx/>
            <a:uFillTx/>
            <a:latin typeface="ＭＳ Ｐゴシック"/>
            <a:ea typeface="ＭＳ Ｐゴシック"/>
          </a:endParaRPr>
        </a:p>
        <a:p>
          <a:endParaRPr lang="en-US" altLang="ja-JP" sz="900">
            <a:solidFill>
              <a:srgbClr val="FF0000"/>
            </a:solidFill>
            <a:effectLst/>
            <a:latin typeface="+mn-lt"/>
            <a:ea typeface="+mn-ea"/>
            <a:cs typeface="+mn-cs"/>
          </a:endParaRPr>
        </a:p>
        <a:p>
          <a:r>
            <a:rPr lang="ja-JP" altLang="ja-JP" sz="900">
              <a:solidFill>
                <a:srgbClr val="FF0000"/>
              </a:solidFill>
              <a:effectLst/>
              <a:latin typeface="+mn-lt"/>
              <a:ea typeface="+mn-ea"/>
              <a:cs typeface="+mn-cs"/>
            </a:rPr>
            <a:t>※議員会館のお届けにつきましては祝日のため、お受け取りいただけない場合がございます。</a:t>
          </a:r>
        </a:p>
        <a:p>
          <a:r>
            <a:rPr lang="ja-JP" altLang="ja-JP" sz="900">
              <a:solidFill>
                <a:srgbClr val="FF0000"/>
              </a:solidFill>
              <a:effectLst/>
              <a:latin typeface="+mn-lt"/>
              <a:ea typeface="+mn-ea"/>
              <a:cs typeface="+mn-cs"/>
            </a:rPr>
            <a:t>※一部地域につきましては</a:t>
          </a:r>
          <a:r>
            <a:rPr lang="en-US" altLang="ja-JP" sz="900">
              <a:solidFill>
                <a:srgbClr val="FF0000"/>
              </a:solidFill>
              <a:effectLst/>
              <a:latin typeface="+mn-lt"/>
              <a:ea typeface="+mn-ea"/>
              <a:cs typeface="+mn-cs"/>
            </a:rPr>
            <a:t>7</a:t>
          </a:r>
          <a:r>
            <a:rPr lang="ja-JP" altLang="ja-JP" sz="900">
              <a:solidFill>
                <a:srgbClr val="FF0000"/>
              </a:solidFill>
              <a:effectLst/>
              <a:latin typeface="+mn-lt"/>
              <a:ea typeface="+mn-ea"/>
              <a:cs typeface="+mn-cs"/>
            </a:rPr>
            <a:t>月</a:t>
          </a:r>
          <a:r>
            <a:rPr lang="en-US" altLang="ja-JP" sz="900">
              <a:solidFill>
                <a:srgbClr val="FF0000"/>
              </a:solidFill>
              <a:effectLst/>
              <a:latin typeface="+mn-lt"/>
              <a:ea typeface="+mn-ea"/>
              <a:cs typeface="+mn-cs"/>
            </a:rPr>
            <a:t>21</a:t>
          </a:r>
          <a:r>
            <a:rPr lang="ja-JP" altLang="ja-JP" sz="900">
              <a:solidFill>
                <a:srgbClr val="FF0000"/>
              </a:solidFill>
              <a:effectLst/>
              <a:latin typeface="+mn-lt"/>
              <a:ea typeface="+mn-ea"/>
              <a:cs typeface="+mn-cs"/>
            </a:rPr>
            <a:t>日中のお届けができない場合がございます。</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33</xdr:col>
      <xdr:colOff>1247774</xdr:colOff>
      <xdr:row>9</xdr:row>
      <xdr:rowOff>206375</xdr:rowOff>
    </xdr:from>
    <xdr:to>
      <xdr:col>35</xdr:col>
      <xdr:colOff>648639</xdr:colOff>
      <xdr:row>10</xdr:row>
      <xdr:rowOff>400040</xdr:rowOff>
    </xdr:to>
    <xdr:sp macro="" textlink="">
      <xdr:nvSpPr>
        <xdr:cNvPr id="2" name="Text Box 3640">
          <a:extLst>
            <a:ext uri="{FF2B5EF4-FFF2-40B4-BE49-F238E27FC236}">
              <a16:creationId xmlns:a16="http://schemas.microsoft.com/office/drawing/2014/main" id="{7440A26B-EEA1-4BEB-BD70-ACE30FA24A9C}"/>
            </a:ext>
          </a:extLst>
        </xdr:cNvPr>
        <xdr:cNvSpPr txBox="1">
          <a:spLocks noChangeArrowheads="1"/>
        </xdr:cNvSpPr>
      </xdr:nvSpPr>
      <xdr:spPr bwMode="auto">
        <a:xfrm>
          <a:off x="28032074" y="1200150"/>
          <a:ext cx="4676775" cy="495300"/>
        </a:xfrm>
        <a:prstGeom prst="rect">
          <a:avLst/>
        </a:prstGeom>
        <a:solidFill>
          <a:srgbClr val="CC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FF0000"/>
              </a:solidFill>
              <a:latin typeface="+mn-ea"/>
              <a:ea typeface="+mn-ea"/>
            </a:rPr>
            <a:t>メッセージ本文が全て共通の場合は、『 ②メッセージ・差出名 』の</a:t>
          </a:r>
          <a:r>
            <a:rPr lang="en-US" altLang="ja-JP" sz="900" b="1" i="0" u="none" strike="noStrike" baseline="0">
              <a:solidFill>
                <a:srgbClr val="FF0000"/>
              </a:solidFill>
              <a:latin typeface="+mn-ea"/>
              <a:ea typeface="+mn-ea"/>
            </a:rPr>
            <a:t>【</a:t>
          </a:r>
          <a:r>
            <a:rPr lang="ja-JP" altLang="en-US" sz="900" b="1" i="0" u="none" strike="noStrike" baseline="0">
              <a:solidFill>
                <a:srgbClr val="FF0000"/>
              </a:solidFill>
              <a:latin typeface="+mn-ea"/>
              <a:ea typeface="+mn-ea"/>
            </a:rPr>
            <a:t>メッセージ情報</a:t>
          </a:r>
          <a:r>
            <a:rPr lang="en-US" altLang="ja-JP" sz="900" b="1" i="0" u="none" strike="noStrike" baseline="0">
              <a:solidFill>
                <a:srgbClr val="FF0000"/>
              </a:solidFill>
              <a:latin typeface="+mn-ea"/>
              <a:ea typeface="+mn-ea"/>
            </a:rPr>
            <a:t>】</a:t>
          </a:r>
          <a:r>
            <a:rPr lang="ja-JP" altLang="en-US" sz="900" b="1" i="0" u="none" strike="noStrike" baseline="0">
              <a:solidFill>
                <a:srgbClr val="FF0000"/>
              </a:solidFill>
              <a:latin typeface="+mn-ea"/>
              <a:ea typeface="+mn-ea"/>
            </a:rPr>
            <a:t>へ</a:t>
          </a:r>
          <a:endParaRPr lang="en-US" altLang="ja-JP" sz="900" b="1" i="0" u="none" strike="noStrike" baseline="0">
            <a:solidFill>
              <a:srgbClr val="FF0000"/>
            </a:solidFill>
            <a:latin typeface="+mn-ea"/>
            <a:ea typeface="+mn-ea"/>
          </a:endParaRPr>
        </a:p>
        <a:p>
          <a:pPr algn="l" rtl="0">
            <a:lnSpc>
              <a:spcPts val="1100"/>
            </a:lnSpc>
            <a:defRPr sz="1000"/>
          </a:pPr>
          <a:r>
            <a:rPr lang="ja-JP" altLang="en-US" sz="900" b="1" i="0" u="none" strike="noStrike" baseline="0">
              <a:solidFill>
                <a:srgbClr val="FF0000"/>
              </a:solidFill>
              <a:latin typeface="+mn-ea"/>
              <a:ea typeface="+mn-ea"/>
            </a:rPr>
            <a:t>ご入力いただければ下記、本文</a:t>
          </a:r>
          <a:r>
            <a:rPr lang="en-US" altLang="ja-JP" sz="900" b="1" i="0" u="none" strike="noStrike" baseline="0">
              <a:solidFill>
                <a:srgbClr val="FF0000"/>
              </a:solidFill>
              <a:latin typeface="+mn-ea"/>
              <a:ea typeface="+mn-ea"/>
            </a:rPr>
            <a:t>1</a:t>
          </a:r>
          <a:r>
            <a:rPr lang="ja-JP" altLang="en-US" sz="900" b="1" i="0" u="none" strike="noStrike" baseline="0">
              <a:solidFill>
                <a:srgbClr val="FF0000"/>
              </a:solidFill>
              <a:latin typeface="+mn-ea"/>
              <a:ea typeface="+mn-ea"/>
            </a:rPr>
            <a:t>～</a:t>
          </a:r>
          <a:r>
            <a:rPr lang="en-US" altLang="ja-JP" sz="900" b="1" i="0" u="none" strike="noStrike" baseline="0">
              <a:solidFill>
                <a:srgbClr val="FF0000"/>
              </a:solidFill>
              <a:latin typeface="+mn-ea"/>
              <a:ea typeface="+mn-ea"/>
            </a:rPr>
            <a:t>10</a:t>
          </a:r>
          <a:r>
            <a:rPr lang="ja-JP" altLang="en-US" sz="900" b="1" i="0" u="none" strike="noStrike" baseline="0">
              <a:solidFill>
                <a:srgbClr val="FF0000"/>
              </a:solidFill>
              <a:latin typeface="+mn-ea"/>
              <a:ea typeface="+mn-ea"/>
            </a:rPr>
            <a:t>行目にそれぞれ自動的に反映されます。</a:t>
          </a:r>
        </a:p>
        <a:p>
          <a:pPr algn="l" rtl="0">
            <a:lnSpc>
              <a:spcPts val="1000"/>
            </a:lnSpc>
            <a:defRPr sz="1000"/>
          </a:pPr>
          <a:r>
            <a:rPr lang="ja-JP" altLang="en-US" sz="900" b="1" i="0" u="none" strike="noStrike" baseline="0">
              <a:solidFill>
                <a:srgbClr val="FF0000"/>
              </a:solidFill>
              <a:latin typeface="+mn-ea"/>
              <a:ea typeface="+mn-ea"/>
            </a:rPr>
            <a:t>宛名毎に本文が異なる場合には、下記の本文</a:t>
          </a:r>
          <a:r>
            <a:rPr lang="en-US" altLang="ja-JP" sz="1000" b="1" i="0" baseline="0">
              <a:solidFill>
                <a:srgbClr val="FF0000"/>
              </a:solidFill>
              <a:latin typeface="+mn-ea"/>
              <a:ea typeface="+mn-ea"/>
              <a:cs typeface="+mn-cs"/>
            </a:rPr>
            <a:t>1</a:t>
          </a:r>
          <a:r>
            <a:rPr lang="ja-JP" altLang="ja-JP" sz="1000" b="1" i="0" baseline="0">
              <a:solidFill>
                <a:srgbClr val="FF0000"/>
              </a:solidFill>
              <a:latin typeface="+mn-ea"/>
              <a:ea typeface="+mn-ea"/>
              <a:cs typeface="+mn-cs"/>
            </a:rPr>
            <a:t>～</a:t>
          </a:r>
          <a:r>
            <a:rPr lang="en-US" altLang="ja-JP" sz="1000" b="1" i="0" baseline="0">
              <a:solidFill>
                <a:srgbClr val="FF0000"/>
              </a:solidFill>
              <a:latin typeface="+mn-ea"/>
              <a:ea typeface="+mn-ea"/>
              <a:cs typeface="+mn-cs"/>
            </a:rPr>
            <a:t>10</a:t>
          </a:r>
          <a:r>
            <a:rPr lang="ja-JP" altLang="ja-JP" sz="1000" b="1" i="0" baseline="0">
              <a:solidFill>
                <a:srgbClr val="FF0000"/>
              </a:solidFill>
              <a:latin typeface="+mn-ea"/>
              <a:ea typeface="+mn-ea"/>
              <a:cs typeface="+mn-cs"/>
            </a:rPr>
            <a:t>行目に</a:t>
          </a:r>
          <a:r>
            <a:rPr lang="ja-JP" altLang="en-US" sz="900" b="1" i="0" u="none" strike="noStrike" baseline="0">
              <a:solidFill>
                <a:srgbClr val="FF0000"/>
              </a:solidFill>
              <a:latin typeface="+mn-ea"/>
              <a:ea typeface="+mn-ea"/>
            </a:rPr>
            <a:t>個別にご入力下さい。</a:t>
          </a:r>
          <a:endParaRPr lang="ja-JP" altLang="en-US">
            <a:latin typeface="+mn-ea"/>
            <a:ea typeface="+mn-ea"/>
          </a:endParaRPr>
        </a:p>
      </xdr:txBody>
    </xdr:sp>
    <xdr:clientData/>
  </xdr:twoCellAnchor>
  <xdr:twoCellAnchor editAs="oneCell">
    <xdr:from>
      <xdr:col>27</xdr:col>
      <xdr:colOff>1236569</xdr:colOff>
      <xdr:row>7</xdr:row>
      <xdr:rowOff>162859</xdr:rowOff>
    </xdr:from>
    <xdr:to>
      <xdr:col>32</xdr:col>
      <xdr:colOff>192180</xdr:colOff>
      <xdr:row>10</xdr:row>
      <xdr:rowOff>420883</xdr:rowOff>
    </xdr:to>
    <xdr:sp macro="" textlink="">
      <xdr:nvSpPr>
        <xdr:cNvPr id="3" name="Text Box 3640">
          <a:extLst>
            <a:ext uri="{FF2B5EF4-FFF2-40B4-BE49-F238E27FC236}">
              <a16:creationId xmlns:a16="http://schemas.microsoft.com/office/drawing/2014/main" id="{C3897C80-EA05-4B66-A37B-28854E0CA2A6}"/>
            </a:ext>
          </a:extLst>
        </xdr:cNvPr>
        <xdr:cNvSpPr txBox="1">
          <a:spLocks noChangeArrowheads="1"/>
        </xdr:cNvSpPr>
      </xdr:nvSpPr>
      <xdr:spPr bwMode="auto">
        <a:xfrm>
          <a:off x="22763069" y="963706"/>
          <a:ext cx="3813361" cy="752475"/>
        </a:xfrm>
        <a:prstGeom prst="rect">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FF0000"/>
              </a:solidFill>
              <a:latin typeface="ＭＳ Ｐゴシック"/>
              <a:ea typeface="+mn-ea"/>
            </a:rPr>
            <a:t>本文宛名</a:t>
          </a:r>
          <a:r>
            <a:rPr lang="en-US" altLang="ja-JP" sz="900" b="1" i="0" u="none" strike="noStrike" baseline="0">
              <a:solidFill>
                <a:srgbClr val="FF0000"/>
              </a:solidFill>
              <a:latin typeface="ＭＳ Ｐゴシック"/>
              <a:ea typeface="+mn-ea"/>
            </a:rPr>
            <a:t>4</a:t>
          </a:r>
          <a:r>
            <a:rPr lang="ja-JP" altLang="en-US" sz="900" b="1" i="0" u="none" strike="noStrike" baseline="0">
              <a:solidFill>
                <a:srgbClr val="FF0000"/>
              </a:solidFill>
              <a:latin typeface="ＭＳ Ｐゴシック"/>
              <a:ea typeface="+mn-ea"/>
            </a:rPr>
            <a:t>へお受取人名を入力下さい。</a:t>
          </a:r>
          <a:endParaRPr lang="en-US" altLang="ja-JP" sz="900" b="1"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900" b="1" i="0" u="none" strike="noStrike" baseline="0">
              <a:solidFill>
                <a:srgbClr val="FF0000"/>
              </a:solidFill>
              <a:latin typeface="ＭＳ Ｐゴシック"/>
              <a:ea typeface="ＭＳ Ｐゴシック"/>
            </a:rPr>
            <a:t>企業名や、役職名などを記入する場合は本文宛名</a:t>
          </a:r>
          <a:r>
            <a:rPr lang="en-US" altLang="ja-JP" sz="900" b="1" i="0" u="none" strike="noStrike" baseline="0">
              <a:solidFill>
                <a:srgbClr val="FF0000"/>
              </a:solidFill>
              <a:latin typeface="ＭＳ Ｐゴシック"/>
              <a:ea typeface="ＭＳ Ｐゴシック"/>
            </a:rPr>
            <a:t>1</a:t>
          </a:r>
          <a:r>
            <a:rPr lang="ja-JP" altLang="en-US" sz="900" b="1" i="0" u="none" strike="noStrike" baseline="0">
              <a:solidFill>
                <a:srgbClr val="FF0000"/>
              </a:solidFill>
              <a:latin typeface="ＭＳ Ｐゴシック"/>
              <a:ea typeface="ＭＳ Ｐゴシック"/>
            </a:rPr>
            <a:t>、本文宛名</a:t>
          </a:r>
          <a:r>
            <a:rPr lang="en-US" altLang="ja-JP" sz="900" b="1" i="0" u="none" strike="noStrike" baseline="0">
              <a:solidFill>
                <a:srgbClr val="FF0000"/>
              </a:solidFill>
              <a:latin typeface="ＭＳ Ｐゴシック"/>
              <a:ea typeface="ＭＳ Ｐゴシック"/>
            </a:rPr>
            <a:t>2</a:t>
          </a:r>
          <a:r>
            <a:rPr lang="ja-JP" altLang="en-US" sz="900" b="1" i="0" u="none" strike="noStrike" baseline="0">
              <a:solidFill>
                <a:srgbClr val="FF0000"/>
              </a:solidFill>
              <a:latin typeface="ＭＳ Ｐゴシック"/>
              <a:ea typeface="+mn-ea"/>
            </a:rPr>
            <a:t>、本文宛名</a:t>
          </a:r>
          <a:r>
            <a:rPr lang="en-US" altLang="ja-JP" sz="900" b="1" i="0" u="none" strike="noStrike" baseline="0">
              <a:solidFill>
                <a:srgbClr val="FF0000"/>
              </a:solidFill>
              <a:latin typeface="ＭＳ Ｐゴシック"/>
              <a:ea typeface="+mn-ea"/>
            </a:rPr>
            <a:t>3</a:t>
          </a:r>
          <a:r>
            <a:rPr lang="ja-JP" altLang="en-US" sz="900" b="1" i="0" u="none" strike="noStrike" baseline="0">
              <a:solidFill>
                <a:srgbClr val="FF0000"/>
              </a:solidFill>
              <a:latin typeface="ＭＳ Ｐゴシック"/>
              <a:ea typeface="ＭＳ Ｐゴシック"/>
            </a:rPr>
            <a:t>をご活用下さい。</a:t>
          </a:r>
          <a:endParaRPr lang="en-US" altLang="ja-JP" sz="900" b="1" i="0" u="none" strike="noStrike" baseline="0">
            <a:solidFill>
              <a:srgbClr val="FF0000"/>
            </a:solidFill>
            <a:latin typeface="ＭＳ Ｐゴシック"/>
            <a:ea typeface="ＭＳ Ｐゴシック"/>
          </a:endParaRPr>
        </a:p>
        <a:p>
          <a:pPr algn="l" rtl="0">
            <a:lnSpc>
              <a:spcPts val="1100"/>
            </a:lnSpc>
            <a:defRPr sz="1000"/>
          </a:pPr>
          <a:r>
            <a:rPr lang="en-US" altLang="ja-JP" sz="900" b="1" i="0" u="none" strike="noStrike" baseline="0">
              <a:solidFill>
                <a:sysClr val="windowText" lastClr="000000"/>
              </a:solidFill>
              <a:latin typeface="ＭＳ Ｐゴシック"/>
              <a:ea typeface="ＭＳ Ｐゴシック"/>
            </a:rPr>
            <a:t>※【</a:t>
          </a:r>
          <a:r>
            <a:rPr lang="ja-JP" altLang="en-US" sz="900" b="1" i="0" u="none" strike="noStrike" baseline="0">
              <a:solidFill>
                <a:sysClr val="windowText" lastClr="000000"/>
              </a:solidFill>
              <a:latin typeface="ＭＳ Ｐゴシック"/>
              <a:ea typeface="ＭＳ Ｐゴシック"/>
            </a:rPr>
            <a:t>★お届け伝票宛名</a:t>
          </a:r>
          <a:r>
            <a:rPr lang="en-US" altLang="ja-JP" sz="900" b="1" i="0" u="none" strike="noStrike" baseline="0">
              <a:solidFill>
                <a:sysClr val="windowText" lastClr="000000"/>
              </a:solidFill>
              <a:latin typeface="ＭＳ Ｐゴシック"/>
              <a:ea typeface="ＭＳ Ｐゴシック"/>
            </a:rPr>
            <a:t>】</a:t>
          </a:r>
          <a:r>
            <a:rPr lang="ja-JP" altLang="en-US" sz="900" b="1" i="0" u="none" strike="noStrike" baseline="0">
              <a:solidFill>
                <a:sysClr val="windowText" lastClr="000000"/>
              </a:solidFill>
              <a:latin typeface="ＭＳ Ｐゴシック"/>
              <a:ea typeface="ＭＳ Ｐゴシック"/>
            </a:rPr>
            <a:t>での超過文字</a:t>
          </a:r>
          <a:r>
            <a:rPr lang="ja-JP" altLang="en-US" sz="1000" b="1" i="0" u="none" strike="noStrike" baseline="0">
              <a:solidFill>
                <a:sysClr val="windowText" lastClr="000000"/>
              </a:solidFill>
              <a:latin typeface="+mn-lt"/>
              <a:ea typeface="+mn-ea"/>
            </a:rPr>
            <a:t>も分割してご活用ください。</a:t>
          </a:r>
          <a:endParaRPr lang="en-US" altLang="ja-JP" sz="900" b="1" i="0" u="none" strike="noStrike" baseline="0">
            <a:solidFill>
              <a:sysClr val="windowText" lastClr="000000"/>
            </a:solidFill>
            <a:latin typeface="ＭＳ Ｐゴシック"/>
            <a:ea typeface="ＭＳ Ｐゴシック"/>
          </a:endParaRPr>
        </a:p>
      </xdr:txBody>
    </xdr:sp>
    <xdr:clientData/>
  </xdr:twoCellAnchor>
  <xdr:twoCellAnchor>
    <xdr:from>
      <xdr:col>33</xdr:col>
      <xdr:colOff>19049</xdr:colOff>
      <xdr:row>10</xdr:row>
      <xdr:rowOff>403223</xdr:rowOff>
    </xdr:from>
    <xdr:to>
      <xdr:col>42</xdr:col>
      <xdr:colOff>885266</xdr:colOff>
      <xdr:row>11</xdr:row>
      <xdr:rowOff>135314</xdr:rowOff>
    </xdr:to>
    <xdr:sp macro="" textlink="">
      <xdr:nvSpPr>
        <xdr:cNvPr id="4" name="右中かっこ 3">
          <a:extLst>
            <a:ext uri="{FF2B5EF4-FFF2-40B4-BE49-F238E27FC236}">
              <a16:creationId xmlns:a16="http://schemas.microsoft.com/office/drawing/2014/main" id="{AC5A2B23-817B-402E-B043-AFED3669034F}"/>
            </a:ext>
          </a:extLst>
        </xdr:cNvPr>
        <xdr:cNvSpPr/>
      </xdr:nvSpPr>
      <xdr:spPr>
        <a:xfrm rot="16200000">
          <a:off x="36139951" y="-7631629"/>
          <a:ext cx="300038" cy="18973242"/>
        </a:xfrm>
        <a:prstGeom prst="rightBrace">
          <a:avLst>
            <a:gd name="adj1" fmla="val 8333"/>
            <a:gd name="adj2" fmla="val 1661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42</xdr:col>
      <xdr:colOff>885409</xdr:colOff>
      <xdr:row>9</xdr:row>
      <xdr:rowOff>191604</xdr:rowOff>
    </xdr:from>
    <xdr:to>
      <xdr:col>46</xdr:col>
      <xdr:colOff>9540</xdr:colOff>
      <xdr:row>10</xdr:row>
      <xdr:rowOff>398011</xdr:rowOff>
    </xdr:to>
    <xdr:sp macro="" textlink="">
      <xdr:nvSpPr>
        <xdr:cNvPr id="5" name="Text Box 3640">
          <a:extLst>
            <a:ext uri="{FF2B5EF4-FFF2-40B4-BE49-F238E27FC236}">
              <a16:creationId xmlns:a16="http://schemas.microsoft.com/office/drawing/2014/main" id="{45DD36FD-83B8-4399-8353-A12EB131A75A}"/>
            </a:ext>
          </a:extLst>
        </xdr:cNvPr>
        <xdr:cNvSpPr txBox="1">
          <a:spLocks noChangeArrowheads="1"/>
        </xdr:cNvSpPr>
      </xdr:nvSpPr>
      <xdr:spPr bwMode="auto">
        <a:xfrm>
          <a:off x="45776734" y="1198079"/>
          <a:ext cx="4267616" cy="495300"/>
        </a:xfrm>
        <a:prstGeom prst="rect">
          <a:avLst/>
        </a:prstGeom>
        <a:solidFill>
          <a:srgbClr val="FFFF99"/>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FF0000"/>
              </a:solidFill>
              <a:latin typeface="+mn-ea"/>
              <a:ea typeface="+mn-ea"/>
            </a:rPr>
            <a:t>差出名が全て共通の場合は、『 ②メッセージ・差出名 』の</a:t>
          </a:r>
          <a:r>
            <a:rPr lang="en-US" altLang="ja-JP" sz="900" b="1" i="0" u="none" strike="noStrike" baseline="0">
              <a:solidFill>
                <a:srgbClr val="FF0000"/>
              </a:solidFill>
              <a:latin typeface="+mn-ea"/>
              <a:ea typeface="+mn-ea"/>
            </a:rPr>
            <a:t>【</a:t>
          </a:r>
          <a:r>
            <a:rPr lang="ja-JP" altLang="en-US" sz="900" b="1" i="0" u="none" strike="noStrike" baseline="0">
              <a:solidFill>
                <a:srgbClr val="FF0000"/>
              </a:solidFill>
              <a:latin typeface="+mn-ea"/>
              <a:ea typeface="+mn-ea"/>
            </a:rPr>
            <a:t>メッセージ情報</a:t>
          </a:r>
          <a:r>
            <a:rPr lang="en-US" altLang="ja-JP" sz="900" b="1" i="0" u="none" strike="noStrike" baseline="0">
              <a:solidFill>
                <a:srgbClr val="FF0000"/>
              </a:solidFill>
              <a:latin typeface="+mn-ea"/>
              <a:ea typeface="+mn-ea"/>
            </a:rPr>
            <a:t>】</a:t>
          </a:r>
          <a:r>
            <a:rPr lang="ja-JP" altLang="en-US" sz="900" b="1" i="0" u="none" strike="noStrike" baseline="0">
              <a:solidFill>
                <a:srgbClr val="FF0000"/>
              </a:solidFill>
              <a:latin typeface="+mn-ea"/>
              <a:ea typeface="+mn-ea"/>
            </a:rPr>
            <a:t>へ</a:t>
          </a:r>
          <a:endParaRPr lang="en-US" altLang="ja-JP" sz="900" b="1" i="0" u="none" strike="noStrike" baseline="0">
            <a:solidFill>
              <a:srgbClr val="FF0000"/>
            </a:solidFill>
            <a:latin typeface="+mn-ea"/>
            <a:ea typeface="+mn-ea"/>
          </a:endParaRPr>
        </a:p>
        <a:p>
          <a:pPr algn="l" rtl="0">
            <a:lnSpc>
              <a:spcPts val="1100"/>
            </a:lnSpc>
            <a:defRPr sz="1000"/>
          </a:pPr>
          <a:r>
            <a:rPr lang="ja-JP" altLang="en-US" sz="900" b="1" i="0" u="none" strike="noStrike" baseline="0">
              <a:solidFill>
                <a:srgbClr val="FF0000"/>
              </a:solidFill>
              <a:latin typeface="+mn-ea"/>
              <a:ea typeface="+mn-ea"/>
            </a:rPr>
            <a:t>ご入力いただければ下記、差出名</a:t>
          </a:r>
          <a:r>
            <a:rPr lang="en-US" altLang="ja-JP" sz="900" b="1" i="0" u="none" strike="noStrike" baseline="0">
              <a:solidFill>
                <a:srgbClr val="FF0000"/>
              </a:solidFill>
              <a:latin typeface="+mn-ea"/>
              <a:ea typeface="+mn-ea"/>
            </a:rPr>
            <a:t>1</a:t>
          </a:r>
          <a:r>
            <a:rPr lang="ja-JP" altLang="en-US" sz="900" b="1" i="0" u="none" strike="noStrike" baseline="0">
              <a:solidFill>
                <a:srgbClr val="FF0000"/>
              </a:solidFill>
              <a:latin typeface="+mn-ea"/>
              <a:ea typeface="+mn-ea"/>
            </a:rPr>
            <a:t>～</a:t>
          </a:r>
          <a:r>
            <a:rPr lang="en-US" altLang="ja-JP" sz="900" b="1" i="0" u="none" strike="noStrike" baseline="0">
              <a:solidFill>
                <a:srgbClr val="FF0000"/>
              </a:solidFill>
              <a:latin typeface="+mn-ea"/>
              <a:ea typeface="+mn-ea"/>
            </a:rPr>
            <a:t>3</a:t>
          </a:r>
          <a:r>
            <a:rPr lang="ja-JP" altLang="en-US" sz="900" b="1" i="0" u="none" strike="noStrike" baseline="0">
              <a:solidFill>
                <a:srgbClr val="FF0000"/>
              </a:solidFill>
              <a:latin typeface="+mn-ea"/>
              <a:ea typeface="+mn-ea"/>
            </a:rPr>
            <a:t>行目にそれぞれ自動的に反映されます。</a:t>
          </a:r>
        </a:p>
        <a:p>
          <a:pPr algn="l" rtl="0">
            <a:lnSpc>
              <a:spcPts val="1000"/>
            </a:lnSpc>
            <a:defRPr sz="1000"/>
          </a:pPr>
          <a:r>
            <a:rPr lang="ja-JP" altLang="en-US" sz="900" b="1" i="0" u="none" strike="noStrike" baseline="0">
              <a:solidFill>
                <a:srgbClr val="FF0000"/>
              </a:solidFill>
              <a:latin typeface="+mn-ea"/>
              <a:ea typeface="+mn-ea"/>
            </a:rPr>
            <a:t>宛名毎に差出名が異なる場合には、下記の本文</a:t>
          </a:r>
          <a:r>
            <a:rPr lang="en-US" altLang="ja-JP" sz="1000" b="1" i="0" baseline="0">
              <a:solidFill>
                <a:srgbClr val="FF0000"/>
              </a:solidFill>
              <a:latin typeface="+mn-ea"/>
              <a:ea typeface="+mn-ea"/>
              <a:cs typeface="+mn-cs"/>
            </a:rPr>
            <a:t>1</a:t>
          </a:r>
          <a:r>
            <a:rPr lang="ja-JP" altLang="ja-JP" sz="1000" b="1" i="0" baseline="0">
              <a:solidFill>
                <a:srgbClr val="FF0000"/>
              </a:solidFill>
              <a:latin typeface="+mn-ea"/>
              <a:ea typeface="+mn-ea"/>
              <a:cs typeface="+mn-cs"/>
            </a:rPr>
            <a:t>～</a:t>
          </a:r>
          <a:r>
            <a:rPr lang="en-US" altLang="ja-JP" sz="1000" b="1" i="0" baseline="0">
              <a:solidFill>
                <a:srgbClr val="FF0000"/>
              </a:solidFill>
              <a:latin typeface="+mn-ea"/>
              <a:ea typeface="+mn-ea"/>
              <a:cs typeface="+mn-cs"/>
            </a:rPr>
            <a:t>4</a:t>
          </a:r>
          <a:r>
            <a:rPr lang="ja-JP" altLang="ja-JP" sz="1000" b="1" i="0" baseline="0">
              <a:solidFill>
                <a:srgbClr val="FF0000"/>
              </a:solidFill>
              <a:latin typeface="+mn-ea"/>
              <a:ea typeface="+mn-ea"/>
              <a:cs typeface="+mn-cs"/>
            </a:rPr>
            <a:t>行目に</a:t>
          </a:r>
          <a:r>
            <a:rPr lang="ja-JP" altLang="en-US" sz="900" b="1" i="0" u="none" strike="noStrike" baseline="0">
              <a:solidFill>
                <a:srgbClr val="FF0000"/>
              </a:solidFill>
              <a:latin typeface="+mn-ea"/>
              <a:ea typeface="+mn-ea"/>
            </a:rPr>
            <a:t>個別にご入力下さい。</a:t>
          </a:r>
          <a:endParaRPr lang="ja-JP" altLang="en-US">
            <a:latin typeface="+mn-ea"/>
            <a:ea typeface="+mn-ea"/>
          </a:endParaRPr>
        </a:p>
      </xdr:txBody>
    </xdr:sp>
    <xdr:clientData/>
  </xdr:twoCellAnchor>
  <xdr:twoCellAnchor>
    <xdr:from>
      <xdr:col>42</xdr:col>
      <xdr:colOff>892380</xdr:colOff>
      <xdr:row>10</xdr:row>
      <xdr:rowOff>403422</xdr:rowOff>
    </xdr:from>
    <xdr:to>
      <xdr:col>46</xdr:col>
      <xdr:colOff>1403348</xdr:colOff>
      <xdr:row>11</xdr:row>
      <xdr:rowOff>115744</xdr:rowOff>
    </xdr:to>
    <xdr:sp macro="" textlink="">
      <xdr:nvSpPr>
        <xdr:cNvPr id="6" name="右中かっこ 5">
          <a:extLst>
            <a:ext uri="{FF2B5EF4-FFF2-40B4-BE49-F238E27FC236}">
              <a16:creationId xmlns:a16="http://schemas.microsoft.com/office/drawing/2014/main" id="{CFEB9855-E604-4602-87C1-81F128285401}"/>
            </a:ext>
          </a:extLst>
        </xdr:cNvPr>
        <xdr:cNvSpPr/>
      </xdr:nvSpPr>
      <xdr:spPr>
        <a:xfrm rot="16200000">
          <a:off x="48468859" y="-979982"/>
          <a:ext cx="300038" cy="5670345"/>
        </a:xfrm>
        <a:prstGeom prst="rightBrace">
          <a:avLst>
            <a:gd name="adj1" fmla="val 8333"/>
            <a:gd name="adj2" fmla="val 1661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15480</xdr:colOff>
      <xdr:row>10</xdr:row>
      <xdr:rowOff>418599</xdr:rowOff>
    </xdr:from>
    <xdr:to>
      <xdr:col>32</xdr:col>
      <xdr:colOff>320273</xdr:colOff>
      <xdr:row>11</xdr:row>
      <xdr:rowOff>137612</xdr:rowOff>
    </xdr:to>
    <xdr:sp macro="" textlink="">
      <xdr:nvSpPr>
        <xdr:cNvPr id="7" name="右中かっこ 6">
          <a:extLst>
            <a:ext uri="{FF2B5EF4-FFF2-40B4-BE49-F238E27FC236}">
              <a16:creationId xmlns:a16="http://schemas.microsoft.com/office/drawing/2014/main" id="{803ACED3-35BC-4E7D-A133-9C2C724D7C22}"/>
            </a:ext>
          </a:extLst>
        </xdr:cNvPr>
        <xdr:cNvSpPr/>
      </xdr:nvSpPr>
      <xdr:spPr>
        <a:xfrm rot="16200000">
          <a:off x="22825473" y="-1865019"/>
          <a:ext cx="300038" cy="7458073"/>
        </a:xfrm>
        <a:prstGeom prst="rightBrace">
          <a:avLst>
            <a:gd name="adj1" fmla="val 8333"/>
            <a:gd name="adj2" fmla="val 7150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15246</xdr:colOff>
      <xdr:row>10</xdr:row>
      <xdr:rowOff>420980</xdr:rowOff>
    </xdr:from>
    <xdr:to>
      <xdr:col>24</xdr:col>
      <xdr:colOff>561995</xdr:colOff>
      <xdr:row>12</xdr:row>
      <xdr:rowOff>20359</xdr:rowOff>
    </xdr:to>
    <xdr:sp macro="" textlink="">
      <xdr:nvSpPr>
        <xdr:cNvPr id="8" name="右中かっこ 7">
          <a:extLst>
            <a:ext uri="{FF2B5EF4-FFF2-40B4-BE49-F238E27FC236}">
              <a16:creationId xmlns:a16="http://schemas.microsoft.com/office/drawing/2014/main" id="{E7CDDE03-65F9-44EE-94CF-7E73DB972F6B}"/>
            </a:ext>
          </a:extLst>
        </xdr:cNvPr>
        <xdr:cNvSpPr/>
      </xdr:nvSpPr>
      <xdr:spPr>
        <a:xfrm rot="16200000">
          <a:off x="16451462" y="-763096"/>
          <a:ext cx="300038" cy="5258989"/>
        </a:xfrm>
        <a:prstGeom prst="rightBrace">
          <a:avLst>
            <a:gd name="adj1" fmla="val 8333"/>
            <a:gd name="adj2" fmla="val 7194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21</xdr:col>
      <xdr:colOff>685800</xdr:colOff>
      <xdr:row>9</xdr:row>
      <xdr:rowOff>19050</xdr:rowOff>
    </xdr:from>
    <xdr:to>
      <xdr:col>25</xdr:col>
      <xdr:colOff>1101727</xdr:colOff>
      <xdr:row>10</xdr:row>
      <xdr:rowOff>400050</xdr:rowOff>
    </xdr:to>
    <xdr:sp macro="" textlink="">
      <xdr:nvSpPr>
        <xdr:cNvPr id="9" name="Text Box 3640">
          <a:extLst>
            <a:ext uri="{FF2B5EF4-FFF2-40B4-BE49-F238E27FC236}">
              <a16:creationId xmlns:a16="http://schemas.microsoft.com/office/drawing/2014/main" id="{8E57B61B-33F6-40E3-AEF3-4114DAD0D1A0}"/>
            </a:ext>
          </a:extLst>
        </xdr:cNvPr>
        <xdr:cNvSpPr txBox="1">
          <a:spLocks noChangeArrowheads="1"/>
        </xdr:cNvSpPr>
      </xdr:nvSpPr>
      <xdr:spPr bwMode="auto">
        <a:xfrm>
          <a:off x="17125950" y="1019175"/>
          <a:ext cx="3209925" cy="676275"/>
        </a:xfrm>
        <a:prstGeom prst="rect">
          <a:avLst/>
        </a:prstGeom>
        <a:solidFill>
          <a:schemeClr val="bg1">
            <a:lumMod val="85000"/>
          </a:schemeClr>
        </a:solidFill>
        <a:ln w="9525">
          <a:solidFill>
            <a:srgbClr val="000000"/>
          </a:solidFill>
          <a:miter lim="800000"/>
          <a:headEnd/>
          <a:tailEnd/>
        </a:ln>
      </xdr:spPr>
      <xdr:txBody>
        <a:bodyPr vertOverflow="clip" wrap="square" lIns="27432" tIns="18288" rIns="0" bIns="18288" anchor="ctr" upright="1"/>
        <a:lstStyle/>
        <a:p>
          <a:pPr rtl="0" fontAlgn="base"/>
          <a:r>
            <a:rPr lang="ja-JP" altLang="en-US" sz="900" b="1" i="0" baseline="0">
              <a:solidFill>
                <a:srgbClr val="FF0000"/>
              </a:solidFill>
              <a:latin typeface="+mn-lt"/>
              <a:ea typeface="+mn-ea"/>
              <a:cs typeface="+mn-cs"/>
            </a:rPr>
            <a:t>カード</a:t>
          </a:r>
          <a:r>
            <a:rPr lang="en-US" altLang="ja-JP" sz="900" b="1" i="0" baseline="0">
              <a:solidFill>
                <a:srgbClr val="FF0000"/>
              </a:solidFill>
              <a:latin typeface="+mn-lt"/>
              <a:ea typeface="+mn-ea"/>
              <a:cs typeface="+mn-cs"/>
            </a:rPr>
            <a:t>No</a:t>
          </a:r>
          <a:r>
            <a:rPr lang="ja-JP" altLang="en-US" sz="900" b="1" i="0" baseline="0">
              <a:solidFill>
                <a:srgbClr val="FF0000"/>
              </a:solidFill>
              <a:latin typeface="+mn-lt"/>
              <a:ea typeface="+mn-ea"/>
              <a:cs typeface="+mn-cs"/>
            </a:rPr>
            <a:t>～お届け希望日時</a:t>
          </a:r>
          <a:r>
            <a:rPr lang="ja-JP" altLang="ja-JP" sz="900" b="1" i="0" baseline="0">
              <a:solidFill>
                <a:srgbClr val="FF0000"/>
              </a:solidFill>
              <a:latin typeface="+mn-lt"/>
              <a:ea typeface="+mn-ea"/>
              <a:cs typeface="+mn-cs"/>
            </a:rPr>
            <a:t>が全て共通の場合は</a:t>
          </a:r>
          <a:endParaRPr lang="en-US" altLang="ja-JP" sz="900" b="1" i="0" baseline="0">
            <a:solidFill>
              <a:srgbClr val="FF0000"/>
            </a:solidFill>
            <a:latin typeface="+mn-lt"/>
            <a:ea typeface="+mn-ea"/>
            <a:cs typeface="+mn-cs"/>
          </a:endParaRPr>
        </a:p>
        <a:p>
          <a:pPr rtl="0" fontAlgn="base"/>
          <a:r>
            <a:rPr lang="en-US" altLang="ja-JP" sz="900" b="1" i="0" baseline="0">
              <a:solidFill>
                <a:srgbClr val="FF0000"/>
              </a:solidFill>
              <a:latin typeface="+mn-lt"/>
              <a:ea typeface="+mn-ea"/>
              <a:cs typeface="+mn-cs"/>
            </a:rPr>
            <a:t>『 </a:t>
          </a:r>
          <a:r>
            <a:rPr lang="ja-JP" altLang="en-US" sz="900" b="1" i="0" baseline="0">
              <a:solidFill>
                <a:srgbClr val="FF0000"/>
              </a:solidFill>
              <a:latin typeface="+mn-lt"/>
              <a:ea typeface="+mn-ea"/>
              <a:cs typeface="+mn-cs"/>
            </a:rPr>
            <a:t>①基本情報  </a:t>
          </a:r>
          <a:r>
            <a:rPr lang="ja-JP" altLang="ja-JP" sz="900" b="1" i="0" baseline="0">
              <a:solidFill>
                <a:srgbClr val="FF0000"/>
              </a:solidFill>
              <a:latin typeface="+mn-lt"/>
              <a:ea typeface="+mn-ea"/>
              <a:cs typeface="+mn-cs"/>
            </a:rPr>
            <a:t>』</a:t>
          </a:r>
          <a:r>
            <a:rPr lang="en-US" altLang="ja-JP" sz="900" b="1" i="0" baseline="0">
              <a:solidFill>
                <a:srgbClr val="FF0000"/>
              </a:solidFill>
              <a:latin typeface="+mn-lt"/>
              <a:ea typeface="+mn-ea"/>
              <a:cs typeface="+mn-cs"/>
            </a:rPr>
            <a:t> </a:t>
          </a:r>
          <a:r>
            <a:rPr lang="ja-JP" altLang="ja-JP" sz="900" b="1" i="0" baseline="0">
              <a:solidFill>
                <a:srgbClr val="FF0000"/>
              </a:solidFill>
              <a:latin typeface="+mn-lt"/>
              <a:ea typeface="+mn-ea"/>
              <a:cs typeface="+mn-cs"/>
            </a:rPr>
            <a:t>の</a:t>
          </a:r>
          <a:r>
            <a:rPr lang="en-US" altLang="ja-JP" sz="900" b="1" i="0" baseline="0">
              <a:solidFill>
                <a:srgbClr val="FF0000"/>
              </a:solidFill>
              <a:latin typeface="+mn-lt"/>
              <a:ea typeface="+mn-ea"/>
              <a:cs typeface="+mn-cs"/>
            </a:rPr>
            <a:t>《 </a:t>
          </a:r>
          <a:r>
            <a:rPr lang="ja-JP" altLang="en-US" sz="900" b="1" i="0" baseline="0">
              <a:solidFill>
                <a:srgbClr val="FF0000"/>
              </a:solidFill>
              <a:latin typeface="+mn-lt"/>
              <a:ea typeface="+mn-ea"/>
              <a:cs typeface="+mn-cs"/>
            </a:rPr>
            <a:t>お申込基本情報 </a:t>
          </a:r>
          <a:r>
            <a:rPr lang="en-US" altLang="ja-JP" sz="900" b="1" i="0" baseline="0">
              <a:solidFill>
                <a:srgbClr val="FF0000"/>
              </a:solidFill>
              <a:latin typeface="+mn-lt"/>
              <a:ea typeface="+mn-ea"/>
              <a:cs typeface="+mn-cs"/>
            </a:rPr>
            <a:t>》 </a:t>
          </a:r>
          <a:r>
            <a:rPr lang="ja-JP" altLang="ja-JP" sz="900" b="1" i="0" baseline="0">
              <a:solidFill>
                <a:srgbClr val="FF0000"/>
              </a:solidFill>
              <a:latin typeface="+mn-lt"/>
              <a:ea typeface="+mn-ea"/>
              <a:cs typeface="+mn-cs"/>
            </a:rPr>
            <a:t>へご入力いただければ</a:t>
          </a:r>
          <a:endParaRPr lang="en-US" altLang="ja-JP" sz="900" b="1" i="0" baseline="0">
            <a:solidFill>
              <a:srgbClr val="FF0000"/>
            </a:solidFill>
            <a:latin typeface="+mn-lt"/>
            <a:ea typeface="+mn-ea"/>
            <a:cs typeface="+mn-cs"/>
          </a:endParaRPr>
        </a:p>
        <a:p>
          <a:pPr rtl="0" fontAlgn="base"/>
          <a:r>
            <a:rPr lang="ja-JP" altLang="ja-JP" sz="900" b="1" i="0" baseline="0">
              <a:solidFill>
                <a:srgbClr val="FF0000"/>
              </a:solidFill>
              <a:latin typeface="+mn-lt"/>
              <a:ea typeface="+mn-ea"/>
              <a:cs typeface="+mn-cs"/>
            </a:rPr>
            <a:t>下記に</a:t>
          </a:r>
          <a:r>
            <a:rPr lang="ja-JP" altLang="en-US" sz="900" b="1" i="0" baseline="0">
              <a:solidFill>
                <a:srgbClr val="FF0000"/>
              </a:solidFill>
              <a:latin typeface="+mn-lt"/>
              <a:ea typeface="+mn-ea"/>
              <a:cs typeface="+mn-cs"/>
            </a:rPr>
            <a:t>、</a:t>
          </a:r>
          <a:r>
            <a:rPr lang="ja-JP" altLang="ja-JP" sz="900" b="1" i="0" baseline="0">
              <a:solidFill>
                <a:srgbClr val="FF0000"/>
              </a:solidFill>
              <a:latin typeface="+mn-lt"/>
              <a:ea typeface="+mn-ea"/>
              <a:cs typeface="+mn-cs"/>
            </a:rPr>
            <a:t>それぞれ自動的に反映されます。</a:t>
          </a:r>
          <a:endParaRPr lang="ja-JP" altLang="ja-JP" sz="900">
            <a:solidFill>
              <a:srgbClr val="FF0000"/>
            </a:solidFill>
          </a:endParaRPr>
        </a:p>
        <a:p>
          <a:pPr rtl="0"/>
          <a:r>
            <a:rPr lang="ja-JP" altLang="ja-JP" sz="900" b="1" i="0" baseline="0">
              <a:solidFill>
                <a:srgbClr val="FF0000"/>
              </a:solidFill>
              <a:latin typeface="+mn-lt"/>
              <a:ea typeface="+mn-ea"/>
              <a:cs typeface="+mn-cs"/>
            </a:rPr>
            <a:t>宛名毎に異なる場合には下記</a:t>
          </a:r>
          <a:r>
            <a:rPr lang="ja-JP" altLang="en-US" sz="900" b="1" i="0" baseline="0">
              <a:solidFill>
                <a:srgbClr val="FF0000"/>
              </a:solidFill>
              <a:latin typeface="+mn-lt"/>
              <a:ea typeface="+mn-ea"/>
              <a:cs typeface="+mn-cs"/>
            </a:rPr>
            <a:t>に</a:t>
          </a:r>
          <a:r>
            <a:rPr lang="ja-JP" altLang="ja-JP" sz="900" b="1" i="0" baseline="0">
              <a:solidFill>
                <a:srgbClr val="FF0000"/>
              </a:solidFill>
              <a:latin typeface="+mn-lt"/>
              <a:ea typeface="+mn-ea"/>
              <a:cs typeface="+mn-cs"/>
            </a:rPr>
            <a:t>個別にご入力下さい。</a:t>
          </a:r>
          <a:endParaRPr lang="ja-JP" altLang="ja-JP" sz="900">
            <a:solidFill>
              <a:srgbClr val="FF0000"/>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16.100\&#12304;&#31192;&#12305;&#26032;&#21942;&#26989;&#37096;\&#21942;&#26989;&#37096;&#20849;&#36890;\6000_&#20849;&#26377;&#12539;&#20491;&#20154;&#29992;\6700_&#21942;&#26989;&#20107;&#21209;\6720_&#19968;&#25324;&#30003;&#36796;\&#20107;&#21209;&#23550;&#24540;\%5b&#19968;&#25324;&#30003;&#36796;%5d\20160229_&#19968;&#25324;&#12501;&#12457;&#12540;&#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_hasegawa/Desktop/2016ikkatu/form%20(&#26368;&#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情報のお取扱いについて "/>
      <sheetName val="ご利用規約"/>
      <sheetName val="お申し込み方法 "/>
      <sheetName val="①基本情報"/>
      <sheetName val="②メッセージ・差出名"/>
      <sheetName val="③お申し込みデータ"/>
      <sheetName val="③お申し込みデータ (入力例)"/>
      <sheetName val="文例集"/>
    </sheetNames>
    <sheetDataSet>
      <sheetData sheetId="0"/>
      <sheetData sheetId="1" refreshError="1"/>
      <sheetData sheetId="2" refreshError="1"/>
      <sheetData sheetId="3" refreshError="1"/>
      <sheetData sheetId="4"/>
      <sheetData sheetId="5" refreshError="1"/>
      <sheetData sheetId="6" refreshError="1"/>
      <sheetData sheetId="7">
        <row r="1">
          <cell r="B1" t="str">
            <v xml:space="preserve">内容をご確認の上、文例番号を「②メッセージ・差出名」に入力ください。※カスタマイズも可能です。
</v>
          </cell>
        </row>
        <row r="2">
          <cell r="B2" t="str">
            <v>カスタマイズ例</v>
          </cell>
        </row>
        <row r="3">
          <cell r="B3">
            <v>1</v>
          </cell>
          <cell r="C3" t="str">
            <v>オリジナル</v>
          </cell>
          <cell r="D3" t="str">
            <v>ご結婚おめでとうございます。</v>
          </cell>
          <cell r="E3" t="str">
            <v>お二人の輝かしい門出を祝福し、</v>
          </cell>
          <cell r="F3" t="str">
            <v>前途ますますのご多幸とご家族皆様方のご隆盛を祈念いたします。</v>
          </cell>
        </row>
        <row r="5">
          <cell r="B5" t="str">
            <v>文例番号</v>
          </cell>
          <cell r="C5" t="str">
            <v>用途</v>
          </cell>
          <cell r="D5" t="str">
            <v>1行目</v>
          </cell>
          <cell r="E5" t="str">
            <v>2行目</v>
          </cell>
          <cell r="F5" t="str">
            <v>3行目</v>
          </cell>
          <cell r="G5" t="str">
            <v>4行目</v>
          </cell>
          <cell r="H5" t="str">
            <v>5行目</v>
          </cell>
          <cell r="I5" t="str">
            <v>6行目</v>
          </cell>
          <cell r="J5" t="str">
            <v>7行目</v>
          </cell>
          <cell r="K5" t="str">
            <v>8行目</v>
          </cell>
          <cell r="L5" t="str">
            <v>9行目</v>
          </cell>
          <cell r="M5" t="str">
            <v>10行目</v>
          </cell>
        </row>
        <row r="6">
          <cell r="B6" t="str">
            <v>AW02</v>
          </cell>
          <cell r="C6" t="str">
            <v xml:space="preserve">受章・叙勲・褒章                </v>
          </cell>
          <cell r="D6" t="str">
            <v>この度は栄えある受賞、大変おめでとうございます。</v>
          </cell>
          <cell r="E6" t="str">
            <v>長い間の功績が実を結ばれて感無量でございます。</v>
          </cell>
          <cell r="F6" t="str">
            <v>これからもより一層のご活躍を心からお祈り申し上げます。</v>
          </cell>
          <cell r="G6" t="str">
            <v/>
          </cell>
          <cell r="H6" t="str">
            <v/>
          </cell>
          <cell r="I6" t="str">
            <v/>
          </cell>
          <cell r="J6" t="str">
            <v/>
          </cell>
          <cell r="K6" t="str">
            <v/>
          </cell>
          <cell r="L6" t="str">
            <v/>
          </cell>
          <cell r="M6" t="str">
            <v/>
          </cell>
        </row>
        <row r="7">
          <cell r="B7" t="str">
            <v>JO01</v>
          </cell>
          <cell r="C7" t="str">
            <v xml:space="preserve">受章・叙勲・褒章                </v>
          </cell>
          <cell r="D7" t="str">
            <v>この度は栄えある受章、誠におめでとうございます。</v>
          </cell>
          <cell r="E7" t="str">
            <v>数々のご功績と誠実なお人柄の賜物とお喜び申し上げると共に、</v>
          </cell>
          <cell r="F7" t="str">
            <v>後進のご指導に、より一層ご尽力されますよう</v>
          </cell>
          <cell r="G7" t="str">
            <v>心から祈念申し上げます。</v>
          </cell>
          <cell r="H7" t="str">
            <v/>
          </cell>
          <cell r="I7" t="str">
            <v/>
          </cell>
          <cell r="J7" t="str">
            <v/>
          </cell>
          <cell r="K7" t="str">
            <v/>
          </cell>
          <cell r="L7" t="str">
            <v/>
          </cell>
          <cell r="M7" t="str">
            <v/>
          </cell>
        </row>
        <row r="8">
          <cell r="B8" t="str">
            <v>AW03</v>
          </cell>
          <cell r="C8" t="str">
            <v xml:space="preserve">受章・叙勲・褒章                </v>
          </cell>
          <cell r="D8" t="str">
            <v>長年に渡る貴殿の努力に敬意を表し、</v>
          </cell>
          <cell r="E8" t="str">
            <v>この度の栄えある受賞心よりお喜び申し上げます。</v>
          </cell>
          <cell r="F8" t="str">
            <v/>
          </cell>
          <cell r="G8" t="str">
            <v/>
          </cell>
          <cell r="H8" t="str">
            <v/>
          </cell>
          <cell r="I8" t="str">
            <v/>
          </cell>
          <cell r="J8" t="str">
            <v/>
          </cell>
          <cell r="K8" t="str">
            <v/>
          </cell>
          <cell r="L8" t="str">
            <v/>
          </cell>
          <cell r="M8" t="str">
            <v/>
          </cell>
        </row>
        <row r="9">
          <cell r="B9" t="str">
            <v>JO05</v>
          </cell>
          <cell r="C9" t="str">
            <v xml:space="preserve">受章・叙勲・褒章                </v>
          </cell>
          <cell r="D9" t="str">
            <v>この度の受章、誠におめでとうございます。</v>
          </cell>
          <cell r="E9" t="str">
            <v>このうえない栄誉とお喜び申しあげます。</v>
          </cell>
          <cell r="F9" t="str">
            <v>今後ともご健康で、尚一層のご活躍を祈念いたします。</v>
          </cell>
          <cell r="G9" t="str">
            <v/>
          </cell>
          <cell r="H9" t="str">
            <v/>
          </cell>
          <cell r="I9" t="str">
            <v/>
          </cell>
          <cell r="J9" t="str">
            <v/>
          </cell>
          <cell r="K9" t="str">
            <v/>
          </cell>
          <cell r="L9" t="str">
            <v/>
          </cell>
          <cell r="M9" t="str">
            <v/>
          </cell>
        </row>
        <row r="10">
          <cell r="B10" t="str">
            <v>JO02</v>
          </cell>
          <cell r="C10" t="str">
            <v xml:space="preserve">受章・叙勲・褒章                </v>
          </cell>
          <cell r="D10" t="str">
            <v>この度は栄えある受章、誠におめでとうございます。</v>
          </cell>
          <cell r="E10" t="str">
            <v>長い間の功績が実を結ばれて感無量でございます。</v>
          </cell>
          <cell r="F10" t="str">
            <v>これからもより一層のご活躍を心からお祈り申し上げます。</v>
          </cell>
          <cell r="G10" t="str">
            <v/>
          </cell>
          <cell r="H10" t="str">
            <v/>
          </cell>
          <cell r="I10" t="str">
            <v/>
          </cell>
          <cell r="J10" t="str">
            <v/>
          </cell>
          <cell r="K10" t="str">
            <v/>
          </cell>
          <cell r="L10" t="str">
            <v/>
          </cell>
          <cell r="M10" t="str">
            <v/>
          </cell>
        </row>
        <row r="11">
          <cell r="B11" t="str">
            <v>JO03</v>
          </cell>
          <cell r="C11" t="str">
            <v xml:space="preserve">受章・叙勲・褒章                </v>
          </cell>
          <cell r="D11" t="str">
            <v>長年に渡る貴殿の努力に敬意を表し、</v>
          </cell>
          <cell r="E11" t="str">
            <v>この度の栄えある受章心よりお喜び申し上げます。</v>
          </cell>
          <cell r="F11" t="str">
            <v/>
          </cell>
          <cell r="G11" t="str">
            <v/>
          </cell>
          <cell r="H11" t="str">
            <v/>
          </cell>
          <cell r="I11" t="str">
            <v/>
          </cell>
          <cell r="J11" t="str">
            <v/>
          </cell>
          <cell r="K11" t="str">
            <v/>
          </cell>
          <cell r="L11" t="str">
            <v/>
          </cell>
          <cell r="M11" t="str">
            <v/>
          </cell>
        </row>
        <row r="12">
          <cell r="B12" t="str">
            <v>JO07</v>
          </cell>
          <cell r="C12" t="str">
            <v xml:space="preserve">受章・叙勲・褒章                </v>
          </cell>
          <cell r="D12" t="str">
            <v>栄えあるご受章を、心からお祝い申しあげますとともに、</v>
          </cell>
          <cell r="E12" t="str">
            <v>ますますのご活躍をお祈りいたします。</v>
          </cell>
          <cell r="F12" t="str">
            <v/>
          </cell>
          <cell r="G12" t="str">
            <v/>
          </cell>
          <cell r="H12" t="str">
            <v/>
          </cell>
          <cell r="I12" t="str">
            <v/>
          </cell>
          <cell r="J12" t="str">
            <v/>
          </cell>
          <cell r="K12" t="str">
            <v/>
          </cell>
          <cell r="L12" t="str">
            <v/>
          </cell>
          <cell r="M12" t="str">
            <v/>
          </cell>
        </row>
        <row r="13">
          <cell r="B13" t="str">
            <v>JO04</v>
          </cell>
          <cell r="C13" t="str">
            <v xml:space="preserve">受章・叙勲・褒章                </v>
          </cell>
          <cell r="D13" t="str">
            <v>栄えある叙勲を心からお祝い申しあげますとともに、</v>
          </cell>
          <cell r="E13" t="str">
            <v>今後、ますますのご活躍をお祈りいたします。</v>
          </cell>
          <cell r="F13" t="str">
            <v/>
          </cell>
          <cell r="G13" t="str">
            <v/>
          </cell>
          <cell r="H13" t="str">
            <v/>
          </cell>
          <cell r="I13" t="str">
            <v/>
          </cell>
          <cell r="J13" t="str">
            <v/>
          </cell>
          <cell r="K13" t="str">
            <v/>
          </cell>
          <cell r="L13" t="str">
            <v/>
          </cell>
          <cell r="M13" t="str">
            <v/>
          </cell>
        </row>
        <row r="14">
          <cell r="B14" t="str">
            <v>JO06</v>
          </cell>
          <cell r="C14" t="str">
            <v xml:space="preserve">受章・叙勲・褒章                </v>
          </cell>
          <cell r="D14" t="str">
            <v>輝かしい叙勲、誠におめでとうございます。</v>
          </cell>
          <cell r="E14" t="str">
            <v>これからも健康に留意し、</v>
          </cell>
          <cell r="F14" t="str">
            <v>社会のために尽くされますことをお祈りいたします。</v>
          </cell>
          <cell r="G14" t="str">
            <v/>
          </cell>
          <cell r="H14" t="str">
            <v/>
          </cell>
          <cell r="I14" t="str">
            <v/>
          </cell>
          <cell r="J14" t="str">
            <v/>
          </cell>
          <cell r="K14" t="str">
            <v/>
          </cell>
          <cell r="L14" t="str">
            <v/>
          </cell>
          <cell r="M14" t="str">
            <v/>
          </cell>
        </row>
        <row r="15">
          <cell r="B15" t="str">
            <v>JO08</v>
          </cell>
          <cell r="C15" t="str">
            <v xml:space="preserve">受章・叙勲・褒章                </v>
          </cell>
          <cell r="D15" t="str">
            <v>この度は叙勲の栄に浴され、誠に、おめでとうございます。</v>
          </cell>
          <cell r="E15" t="str">
            <v>心よりご祝辞を申しあげます。</v>
          </cell>
          <cell r="F15" t="str">
            <v>今後とも一層ご活躍されますよう、お祈りいたします。</v>
          </cell>
          <cell r="G15" t="str">
            <v/>
          </cell>
          <cell r="H15" t="str">
            <v/>
          </cell>
          <cell r="I15" t="str">
            <v/>
          </cell>
          <cell r="J15" t="str">
            <v/>
          </cell>
          <cell r="K15" t="str">
            <v/>
          </cell>
          <cell r="L15" t="str">
            <v/>
          </cell>
          <cell r="M15" t="str">
            <v/>
          </cell>
        </row>
        <row r="16">
          <cell r="B16" t="str">
            <v>JO09</v>
          </cell>
          <cell r="C16" t="str">
            <v xml:space="preserve">受章・叙勲・褒章                </v>
          </cell>
          <cell r="D16" t="str">
            <v>長年のご功績に対する、栄えあるご受勲、</v>
          </cell>
          <cell r="E16" t="str">
            <v>心からお祝い申しあげます。</v>
          </cell>
          <cell r="F16" t="str">
            <v/>
          </cell>
          <cell r="G16" t="str">
            <v/>
          </cell>
          <cell r="H16" t="str">
            <v/>
          </cell>
          <cell r="I16" t="str">
            <v/>
          </cell>
          <cell r="J16" t="str">
            <v/>
          </cell>
          <cell r="K16" t="str">
            <v/>
          </cell>
          <cell r="L16" t="str">
            <v/>
          </cell>
          <cell r="M16" t="str">
            <v/>
          </cell>
        </row>
        <row r="17">
          <cell r="B17" t="str">
            <v>JO10</v>
          </cell>
          <cell r="C17" t="str">
            <v xml:space="preserve">受章・叙勲・褒章                </v>
          </cell>
          <cell r="D17" t="str">
            <v>栄えあるご受勲を祝し、謹んでお喜び申しあげます。</v>
          </cell>
          <cell r="E17" t="str">
            <v>長年のご功績が広く認められたものと存じます。</v>
          </cell>
          <cell r="F17" t="str">
            <v>今後とも業界のためにご尽力くださるよう期待してやみません。</v>
          </cell>
          <cell r="G17" t="str">
            <v/>
          </cell>
          <cell r="H17" t="str">
            <v/>
          </cell>
          <cell r="I17" t="str">
            <v/>
          </cell>
          <cell r="J17" t="str">
            <v/>
          </cell>
          <cell r="K17" t="str">
            <v/>
          </cell>
          <cell r="L17" t="str">
            <v/>
          </cell>
          <cell r="M17" t="str">
            <v/>
          </cell>
        </row>
        <row r="18">
          <cell r="B18" t="str">
            <v>OU01</v>
          </cell>
          <cell r="C18" t="str">
            <v xml:space="preserve">卒業                            </v>
          </cell>
          <cell r="D18" t="str">
            <v>ご卒業おめでとう。</v>
          </cell>
          <cell r="E18" t="str">
            <v>いよいよ社会人の仲間入りですね。</v>
          </cell>
          <cell r="F18" t="str">
            <v>これからの活躍を大いに期待しています。</v>
          </cell>
          <cell r="G18" t="str">
            <v/>
          </cell>
          <cell r="H18" t="str">
            <v/>
          </cell>
          <cell r="I18" t="str">
            <v/>
          </cell>
          <cell r="J18" t="str">
            <v/>
          </cell>
          <cell r="K18" t="str">
            <v/>
          </cell>
          <cell r="L18" t="str">
            <v/>
          </cell>
          <cell r="M18" t="str">
            <v/>
          </cell>
        </row>
        <row r="19">
          <cell r="B19" t="str">
            <v>OU02</v>
          </cell>
          <cell r="C19" t="str">
            <v xml:space="preserve">卒業                            </v>
          </cell>
          <cell r="D19" t="str">
            <v>ご卒業おめでとうございます。</v>
          </cell>
          <cell r="E19" t="str">
            <v>学生時代の思い出を胸に</v>
          </cell>
          <cell r="F19" t="str">
            <v>新しい世界へ思い切り羽ばたいてください。</v>
          </cell>
          <cell r="G19" t="str">
            <v/>
          </cell>
          <cell r="H19" t="str">
            <v/>
          </cell>
          <cell r="I19" t="str">
            <v/>
          </cell>
          <cell r="J19" t="str">
            <v/>
          </cell>
          <cell r="K19" t="str">
            <v/>
          </cell>
          <cell r="L19" t="str">
            <v/>
          </cell>
          <cell r="M19" t="str">
            <v/>
          </cell>
        </row>
        <row r="20">
          <cell r="B20" t="str">
            <v>OU03</v>
          </cell>
          <cell r="C20" t="str">
            <v xml:space="preserve">卒業                            </v>
          </cell>
          <cell r="D20" t="str">
            <v>ご卒業おめでとうございます。</v>
          </cell>
          <cell r="E20" t="str">
            <v>新しい門出を心よりお祝い申し上げます。</v>
          </cell>
          <cell r="F20" t="str">
            <v/>
          </cell>
          <cell r="G20" t="str">
            <v/>
          </cell>
          <cell r="H20" t="str">
            <v/>
          </cell>
          <cell r="I20" t="str">
            <v/>
          </cell>
          <cell r="J20" t="str">
            <v/>
          </cell>
          <cell r="K20" t="str">
            <v/>
          </cell>
          <cell r="L20" t="str">
            <v/>
          </cell>
          <cell r="M20" t="str">
            <v/>
          </cell>
        </row>
        <row r="21">
          <cell r="B21" t="str">
            <v>OU04</v>
          </cell>
          <cell r="C21" t="str">
            <v xml:space="preserve">卒業                            </v>
          </cell>
          <cell r="D21" t="str">
            <v>ご卒業おめでとうございます。</v>
          </cell>
          <cell r="E21" t="str">
            <v>あなたが育った足跡には</v>
          </cell>
          <cell r="F21" t="str">
            <v>いつもご両親や友人の愛情が溢れていましたね。</v>
          </cell>
          <cell r="G21" t="str">
            <v>これからも感謝の気持ちを忘れずに頑張って成長して下さい。</v>
          </cell>
          <cell r="H21" t="str">
            <v/>
          </cell>
          <cell r="I21" t="str">
            <v/>
          </cell>
          <cell r="J21" t="str">
            <v/>
          </cell>
          <cell r="K21" t="str">
            <v/>
          </cell>
          <cell r="L21" t="str">
            <v/>
          </cell>
          <cell r="M21" t="str">
            <v/>
          </cell>
        </row>
        <row r="22">
          <cell r="B22" t="str">
            <v>OU05</v>
          </cell>
          <cell r="C22" t="str">
            <v xml:space="preserve">卒業                            </v>
          </cell>
          <cell r="D22" t="str">
            <v>卒業おめでとう！</v>
          </cell>
          <cell r="E22" t="str">
            <v>あの生意気な一年坊主がもう卒業かと思うと時の流れを感じます。</v>
          </cell>
          <cell r="F22" t="str">
            <v>これからがスタートという気持ちを忘れずに</v>
          </cell>
          <cell r="G22" t="str">
            <v>新しい路を邁進して下さい。</v>
          </cell>
          <cell r="H22" t="str">
            <v/>
          </cell>
          <cell r="I22" t="str">
            <v/>
          </cell>
          <cell r="J22" t="str">
            <v/>
          </cell>
          <cell r="K22" t="str">
            <v/>
          </cell>
          <cell r="L22" t="str">
            <v/>
          </cell>
          <cell r="M22" t="str">
            <v/>
          </cell>
        </row>
        <row r="23">
          <cell r="B23" t="str">
            <v>OU06</v>
          </cell>
          <cell r="C23" t="str">
            <v xml:space="preserve">卒業                            </v>
          </cell>
          <cell r="D23" t="str">
            <v>ご卒業おめでとうございます。</v>
          </cell>
          <cell r="E23" t="str">
            <v>新たな門出に際し、更なる飛躍と今後のご活躍を</v>
          </cell>
          <cell r="F23" t="str">
            <v>お祈り致します。</v>
          </cell>
          <cell r="G23" t="str">
            <v/>
          </cell>
          <cell r="H23" t="str">
            <v/>
          </cell>
          <cell r="I23" t="str">
            <v/>
          </cell>
          <cell r="J23" t="str">
            <v/>
          </cell>
          <cell r="K23" t="str">
            <v/>
          </cell>
          <cell r="L23" t="str">
            <v/>
          </cell>
          <cell r="M23" t="str">
            <v/>
          </cell>
        </row>
        <row r="24">
          <cell r="B24" t="str">
            <v>OU07</v>
          </cell>
          <cell r="C24" t="str">
            <v xml:space="preserve">卒業                            </v>
          </cell>
          <cell r="D24" t="str">
            <v>卒業式の挙行おめでとうございます。</v>
          </cell>
          <cell r="E24" t="str">
            <v>心よりお慶び申し上げますとともに、</v>
          </cell>
          <cell r="F24" t="str">
            <v>貴校の益々のご発展を祈念致します。</v>
          </cell>
          <cell r="G24" t="str">
            <v/>
          </cell>
          <cell r="H24" t="str">
            <v/>
          </cell>
          <cell r="I24" t="str">
            <v/>
          </cell>
          <cell r="J24" t="str">
            <v/>
          </cell>
          <cell r="K24" t="str">
            <v/>
          </cell>
          <cell r="L24" t="str">
            <v/>
          </cell>
          <cell r="M24" t="str">
            <v/>
          </cell>
        </row>
        <row r="25">
          <cell r="B25" t="str">
            <v>OU08</v>
          </cell>
          <cell r="C25" t="str">
            <v xml:space="preserve">卒業                            </v>
          </cell>
          <cell r="D25" t="str">
            <v>ご卒業、誠におめでとうございます。</v>
          </cell>
          <cell r="E25" t="str">
            <v>ご家族皆様のお喜びもひとしおのことと存じます。</v>
          </cell>
          <cell r="F25" t="str">
            <v>新たな門出に際し、更なる飛躍と今後のご活躍を</v>
          </cell>
          <cell r="G25" t="str">
            <v>お祈り致します。</v>
          </cell>
          <cell r="H25" t="str">
            <v/>
          </cell>
          <cell r="I25" t="str">
            <v/>
          </cell>
          <cell r="J25" t="str">
            <v/>
          </cell>
          <cell r="K25" t="str">
            <v/>
          </cell>
          <cell r="L25" t="str">
            <v/>
          </cell>
          <cell r="M25" t="str">
            <v/>
          </cell>
        </row>
        <row r="26">
          <cell r="B26" t="str">
            <v>OU09</v>
          </cell>
          <cell r="C26" t="str">
            <v xml:space="preserve">卒業                            </v>
          </cell>
          <cell r="D26" t="str">
            <v>ご卒業おめでとうございます。</v>
          </cell>
          <cell r="E26" t="str">
            <v>ご臨席のご父兄の皆様並びに校長先生はじめ、</v>
          </cell>
          <cell r="F26" t="str">
            <v>諸先生方には心より敬意を表します。</v>
          </cell>
          <cell r="G26" t="str">
            <v>皆様の未来に幸多かれとお祈りいたします。</v>
          </cell>
          <cell r="H26" t="str">
            <v/>
          </cell>
          <cell r="I26" t="str">
            <v/>
          </cell>
          <cell r="J26" t="str">
            <v/>
          </cell>
          <cell r="K26" t="str">
            <v/>
          </cell>
          <cell r="L26" t="str">
            <v/>
          </cell>
          <cell r="M26" t="str">
            <v/>
          </cell>
        </row>
        <row r="27">
          <cell r="B27" t="str">
            <v>OU10</v>
          </cell>
          <cell r="C27" t="str">
            <v xml:space="preserve">卒業                            </v>
          </cell>
          <cell r="D27" t="str">
            <v>卒業式の挙行おめでとうございます。</v>
          </cell>
          <cell r="E27" t="str">
            <v>栄えある今日を迎えられたことを心よりお喜び申し上げます。</v>
          </cell>
          <cell r="F27" t="str">
            <v>貴校の益々のご発展と卒業生の皆様のご活躍をお祈り致します。</v>
          </cell>
          <cell r="G27" t="str">
            <v/>
          </cell>
          <cell r="H27" t="str">
            <v/>
          </cell>
          <cell r="I27" t="str">
            <v/>
          </cell>
          <cell r="J27" t="str">
            <v/>
          </cell>
          <cell r="K27" t="str">
            <v/>
          </cell>
          <cell r="L27" t="str">
            <v/>
          </cell>
          <cell r="M27" t="str">
            <v/>
          </cell>
        </row>
        <row r="28">
          <cell r="B28" t="str">
            <v>OU11</v>
          </cell>
          <cell r="C28" t="str">
            <v xml:space="preserve">卒業                            </v>
          </cell>
          <cell r="D28" t="str">
            <v>ご卒業おめでとうございます。</v>
          </cell>
          <cell r="E28" t="str">
            <v>この一年間で学んだことを活かし、</v>
          </cell>
          <cell r="F28" t="str">
            <v>皆様が益々ご活躍されますことをお祈り致します。</v>
          </cell>
          <cell r="G28" t="str">
            <v/>
          </cell>
          <cell r="H28" t="str">
            <v/>
          </cell>
          <cell r="I28" t="str">
            <v/>
          </cell>
          <cell r="J28" t="str">
            <v/>
          </cell>
          <cell r="K28" t="str">
            <v/>
          </cell>
          <cell r="L28" t="str">
            <v/>
          </cell>
          <cell r="M28" t="str">
            <v/>
          </cell>
        </row>
        <row r="29">
          <cell r="B29" t="str">
            <v>OU12</v>
          </cell>
          <cell r="C29" t="str">
            <v xml:space="preserve">卒業                            </v>
          </cell>
          <cell r="D29" t="str">
            <v>春色のなごやかな季節、ますます御健勝のことと</v>
          </cell>
          <cell r="E29" t="str">
            <v>お喜び申し上げます。</v>
          </cell>
          <cell r="F29" t="str">
            <v>この度は、ご卒業、誠におめでとうございます。</v>
          </cell>
          <cell r="G29" t="str">
            <v>これまでの経験や、出会った多くのご友人は、</v>
          </cell>
          <cell r="H29" t="str">
            <v>卒業生の皆様の財産となり、いつまでも心に残る事と存じます。</v>
          </cell>
          <cell r="I29" t="str">
            <v>健康にご留意され、益々ご活躍されます事を祈念申し上げます。</v>
          </cell>
          <cell r="J29" t="str">
            <v/>
          </cell>
          <cell r="K29" t="str">
            <v/>
          </cell>
          <cell r="L29" t="str">
            <v/>
          </cell>
          <cell r="M29" t="str">
            <v/>
          </cell>
        </row>
        <row r="30">
          <cell r="B30" t="str">
            <v>OU13</v>
          </cell>
          <cell r="C30" t="str">
            <v xml:space="preserve">卒業                            </v>
          </cell>
          <cell r="D30" t="str">
            <v>○○ちゃん　ご卒園おめでとう！</v>
          </cell>
          <cell r="E30" t="str">
            <v>早いもので四月から小学生。</v>
          </cell>
          <cell r="F30" t="str">
            <v>楽しみですね！勉強に遊びに頑張って、</v>
          </cell>
          <cell r="G30" t="str">
            <v>楽しい学校生活を送ってください。</v>
          </cell>
        </row>
        <row r="31">
          <cell r="B31" t="str">
            <v>OU14</v>
          </cell>
          <cell r="C31" t="str">
            <v xml:space="preserve">卒業                            </v>
          </cell>
          <cell r="D31" t="str">
            <v>○○ちゃん　ご卒園おめでとう！</v>
          </cell>
          <cell r="E31" t="str">
            <v>四月からはピカピカの一年生ですね。</v>
          </cell>
          <cell r="F31" t="str">
            <v>小学校でも沢山のお友達を作って</v>
          </cell>
          <cell r="G31" t="str">
            <v>楽しい学校生活を送ってください。</v>
          </cell>
        </row>
        <row r="32">
          <cell r="B32" t="str">
            <v>OU15</v>
          </cell>
          <cell r="C32" t="str">
            <v xml:space="preserve">卒業                            </v>
          </cell>
          <cell r="D32" t="str">
            <v>ご卒園おめでとうございます。</v>
          </cell>
          <cell r="E32" t="str">
            <v>四月からは小学生。</v>
          </cell>
          <cell r="F32" t="str">
            <v>お兄さん、お姉さんになりますね。</v>
          </cell>
          <cell r="G32" t="str">
            <v>元気いっぱいに小学校を楽しんでください。</v>
          </cell>
        </row>
        <row r="33">
          <cell r="B33" t="str">
            <v>OU16</v>
          </cell>
          <cell r="C33" t="str">
            <v xml:space="preserve">卒業                            </v>
          </cell>
          <cell r="D33" t="str">
            <v>○○ちゃん　ご卒園おめでとうございます。</v>
          </cell>
          <cell r="E33" t="str">
            <v>楽しかった幼稚園のことをいつまでも忘れないで</v>
          </cell>
          <cell r="F33" t="str">
            <v>元気な一年生になってください。</v>
          </cell>
          <cell r="G33" t="str">
            <v>またいつでも遊びに来てくださいね。</v>
          </cell>
          <cell r="H33" t="str">
            <v>待ってます。</v>
          </cell>
        </row>
        <row r="34">
          <cell r="B34" t="str">
            <v>OU17</v>
          </cell>
          <cell r="C34" t="str">
            <v xml:space="preserve">卒業                            </v>
          </cell>
          <cell r="D34" t="str">
            <v>ご卒園おめでとうございます。</v>
          </cell>
          <cell r="E34" t="str">
            <v>いよいよ小学生ですね。</v>
          </cell>
          <cell r="F34" t="str">
            <v>最初はランドセルも重いかもしれませんが、</v>
          </cell>
          <cell r="G34" t="str">
            <v>その中に楽しい思い出をいっぱいつめてくださいね。</v>
          </cell>
        </row>
        <row r="35">
          <cell r="B35" t="str">
            <v>OU18</v>
          </cell>
          <cell r="C35" t="str">
            <v xml:space="preserve">卒業                            </v>
          </cell>
          <cell r="D35" t="str">
            <v>そつえんおめでとう。</v>
          </cell>
          <cell r="E35" t="str">
            <v>しょうがっこうへいくのはたのしみですね。</v>
          </cell>
          <cell r="F35" t="str">
            <v>おともだちをたくさんつくって、げんきいっぱい</v>
          </cell>
          <cell r="G35" t="str">
            <v>かよってくださいね。</v>
          </cell>
        </row>
        <row r="36">
          <cell r="B36" t="str">
            <v>OU19</v>
          </cell>
          <cell r="C36" t="str">
            <v xml:space="preserve">卒業                            </v>
          </cell>
          <cell r="D36" t="str">
            <v>そつえんおめでとう。</v>
          </cell>
          <cell r="E36" t="str">
            <v>おゆうぎかいやうんどうかい、ようちえんでたくさんの</v>
          </cell>
          <cell r="F36" t="str">
            <v>おもいでができたね。</v>
          </cell>
          <cell r="G36" t="str">
            <v>しょうがっこうでもたくさんたのしいおもいでをつくってね。</v>
          </cell>
        </row>
        <row r="37">
          <cell r="B37" t="str">
            <v>OU20</v>
          </cell>
          <cell r="C37" t="str">
            <v xml:space="preserve">卒業                            </v>
          </cell>
          <cell r="D37" t="str">
            <v>園児のみなさん、ご卒園おめでとうございます。</v>
          </cell>
          <cell r="E37" t="str">
            <v>保護者の皆様も毎日のお弁当や送り迎えなど</v>
          </cell>
          <cell r="F37" t="str">
            <v>お疲れさまでした。</v>
          </cell>
          <cell r="G37" t="str">
            <v>四月からは元気いっぱいの小学生。</v>
          </cell>
          <cell r="H37" t="str">
            <v>新しいお友だちもたくさん増えますように。</v>
          </cell>
        </row>
        <row r="38">
          <cell r="B38" t="str">
            <v>OU21</v>
          </cell>
          <cell r="C38" t="str">
            <v xml:space="preserve">卒業                            </v>
          </cell>
          <cell r="D38" t="str">
            <v>花のつぼみもほころぶ春、ご卒園おめでとうございます。</v>
          </cell>
          <cell r="E38" t="str">
            <v>四月からはいよいよ小学生。</v>
          </cell>
          <cell r="F38" t="str">
            <v>たくさんのお友だちをつくって、楽しい毎日が送れます様に。</v>
          </cell>
        </row>
        <row r="39">
          <cell r="B39" t="str">
            <v>OU22</v>
          </cell>
          <cell r="C39" t="str">
            <v xml:space="preserve">卒業                            </v>
          </cell>
          <cell r="D39" t="str">
            <v>ご卒園おめでとうございます。</v>
          </cell>
          <cell r="E39" t="str">
            <v>四月からはいよいよ小学生ですね。ランドセル背負って、</v>
          </cell>
          <cell r="F39" t="str">
            <v>元気に通学する皆さんに、街で出会うことを楽しみにしています。</v>
          </cell>
          <cell r="H39" t="str">
            <v>ご父兄の皆様、お子様のご卒園を祝し、</v>
          </cell>
          <cell r="I39" t="str">
            <v>心からお慶び申し上げます。</v>
          </cell>
          <cell r="J39" t="str">
            <v>春のこの佳き日に、</v>
          </cell>
          <cell r="K39" t="str">
            <v>○○幼稚園を巣立たれるお子様方の輝ける未来に、</v>
          </cell>
          <cell r="L39" t="str">
            <v>幸多かれとお祈り致します。</v>
          </cell>
        </row>
        <row r="40">
          <cell r="B40" t="str">
            <v>IN01</v>
          </cell>
          <cell r="C40" t="str">
            <v xml:space="preserve">入学・就職                      </v>
          </cell>
          <cell r="D40" t="str">
            <v>ご就職おめでとうございます。</v>
          </cell>
          <cell r="E40" t="str">
            <v>社会人としての自覚を持ち、</v>
          </cell>
          <cell r="F40" t="str">
            <v>新しい世界で大いに実力を発揮してください。</v>
          </cell>
          <cell r="G40" t="str">
            <v/>
          </cell>
          <cell r="H40" t="str">
            <v/>
          </cell>
          <cell r="I40" t="str">
            <v/>
          </cell>
          <cell r="J40" t="str">
            <v/>
          </cell>
          <cell r="K40" t="str">
            <v/>
          </cell>
          <cell r="L40" t="str">
            <v/>
          </cell>
          <cell r="M40" t="str">
            <v/>
          </cell>
        </row>
        <row r="41">
          <cell r="B41" t="str">
            <v>IN02</v>
          </cell>
          <cell r="C41" t="str">
            <v xml:space="preserve">入学・就職                      </v>
          </cell>
          <cell r="D41" t="str">
            <v>ご就職おめでとうございます。</v>
          </cell>
          <cell r="E41" t="str">
            <v>これから先様々な困難が待ち受けているでしょうが、</v>
          </cell>
          <cell r="F41" t="str">
            <v>持ち前のガッツで乗り越えてください。</v>
          </cell>
          <cell r="G41" t="str">
            <v/>
          </cell>
          <cell r="H41" t="str">
            <v/>
          </cell>
          <cell r="I41" t="str">
            <v/>
          </cell>
          <cell r="J41" t="str">
            <v/>
          </cell>
          <cell r="K41" t="str">
            <v/>
          </cell>
          <cell r="L41" t="str">
            <v/>
          </cell>
          <cell r="M41" t="str">
            <v/>
          </cell>
        </row>
        <row r="42">
          <cell r="B42" t="str">
            <v>IN03</v>
          </cell>
          <cell r="C42" t="str">
            <v xml:space="preserve">入学・就職                      </v>
          </cell>
          <cell r="D42" t="str">
            <v>入社おめでとうございます。</v>
          </cell>
          <cell r="E42" t="str">
            <v>健康に留意され、ますますご活躍されんことを</v>
          </cell>
          <cell r="F42" t="str">
            <v>心よりお祈りいたします。</v>
          </cell>
          <cell r="G42" t="str">
            <v/>
          </cell>
          <cell r="H42" t="str">
            <v/>
          </cell>
          <cell r="I42" t="str">
            <v/>
          </cell>
          <cell r="J42" t="str">
            <v/>
          </cell>
          <cell r="K42" t="str">
            <v/>
          </cell>
          <cell r="L42" t="str">
            <v/>
          </cell>
          <cell r="M42" t="str">
            <v/>
          </cell>
        </row>
        <row r="43">
          <cell r="B43" t="str">
            <v>IN04</v>
          </cell>
          <cell r="C43" t="str">
            <v xml:space="preserve">入学・就職                      </v>
          </cell>
          <cell r="D43" t="str">
            <v>入学試験合格おめでとうございます。</v>
          </cell>
          <cell r="E43" t="str">
            <v>努力が実ってよかったネッ！</v>
          </cell>
          <cell r="F43" t="str">
            <v>今後共にその頑張りを忘れずに</v>
          </cell>
          <cell r="G43" t="str">
            <v>実りある人生を進んで下さい。</v>
          </cell>
          <cell r="H43" t="str">
            <v/>
          </cell>
          <cell r="I43" t="str">
            <v/>
          </cell>
          <cell r="J43" t="str">
            <v/>
          </cell>
          <cell r="K43" t="str">
            <v/>
          </cell>
          <cell r="L43" t="str">
            <v/>
          </cell>
          <cell r="M43" t="str">
            <v/>
          </cell>
        </row>
        <row r="44">
          <cell r="B44" t="str">
            <v>IN05</v>
          </cell>
          <cell r="C44" t="str">
            <v xml:space="preserve">入学・就職                      </v>
          </cell>
          <cell r="D44" t="str">
            <v>ご入学おめでとうございます。</v>
          </cell>
          <cell r="E44" t="str">
            <v>あなたが育った足跡にはいつも</v>
          </cell>
          <cell r="F44" t="str">
            <v>ご両親や友人の愛情が溢れていましたね。</v>
          </cell>
          <cell r="G44" t="str">
            <v>これからも感謝の気持ちを忘れずに頑張って成長して下さい。</v>
          </cell>
          <cell r="H44" t="str">
            <v/>
          </cell>
          <cell r="I44" t="str">
            <v/>
          </cell>
          <cell r="J44" t="str">
            <v/>
          </cell>
          <cell r="K44" t="str">
            <v/>
          </cell>
          <cell r="L44" t="str">
            <v/>
          </cell>
          <cell r="M44" t="str">
            <v/>
          </cell>
        </row>
        <row r="45">
          <cell r="B45" t="str">
            <v>IN06</v>
          </cell>
          <cell r="C45" t="str">
            <v xml:space="preserve">入学・就職                      </v>
          </cell>
          <cell r="D45" t="str">
            <v>桜満開おめでとう！</v>
          </cell>
          <cell r="E45" t="str">
            <v>あなたの頑張りと陰で応援してくれたご両親に</v>
          </cell>
          <cell r="F45" t="str">
            <v>心から祝福させていただきます。</v>
          </cell>
          <cell r="G45" t="str">
            <v/>
          </cell>
          <cell r="H45" t="str">
            <v/>
          </cell>
          <cell r="I45" t="str">
            <v/>
          </cell>
          <cell r="J45" t="str">
            <v/>
          </cell>
          <cell r="K45" t="str">
            <v/>
          </cell>
          <cell r="L45" t="str">
            <v/>
          </cell>
          <cell r="M45" t="str">
            <v/>
          </cell>
        </row>
        <row r="46">
          <cell r="B46" t="str">
            <v>IN07</v>
          </cell>
          <cell r="C46" t="str">
            <v xml:space="preserve">入学・就職                      </v>
          </cell>
          <cell r="D46" t="str">
            <v>ご就職おめでとうございます。</v>
          </cell>
          <cell r="E46" t="str">
            <v>栄えある社会人として、</v>
          </cell>
          <cell r="F46" t="str">
            <v>スーツが似合う常識感と存在感を身につけて下さい。</v>
          </cell>
          <cell r="G46" t="str">
            <v/>
          </cell>
          <cell r="H46" t="str">
            <v/>
          </cell>
          <cell r="I46" t="str">
            <v/>
          </cell>
          <cell r="J46" t="str">
            <v/>
          </cell>
          <cell r="K46" t="str">
            <v/>
          </cell>
          <cell r="L46" t="str">
            <v/>
          </cell>
          <cell r="M46" t="str">
            <v/>
          </cell>
        </row>
        <row r="47">
          <cell r="B47" t="str">
            <v>IN08</v>
          </cell>
          <cell r="C47" t="str">
            <v xml:space="preserve">入学・就職                      </v>
          </cell>
          <cell r="D47" t="str">
            <v>入学式の挙行おめでとうございます。</v>
          </cell>
          <cell r="E47" t="str">
            <v>栄えある今日を迎えられたことを心よりお喜び申し上げます。</v>
          </cell>
          <cell r="F47" t="str">
            <v>貴校の益々のご発展と新入生の皆様の</v>
          </cell>
          <cell r="G47" t="str">
            <v>健やかなるご成長をお祈り致します。</v>
          </cell>
          <cell r="H47" t="str">
            <v/>
          </cell>
          <cell r="I47" t="str">
            <v/>
          </cell>
          <cell r="J47" t="str">
            <v/>
          </cell>
          <cell r="K47" t="str">
            <v/>
          </cell>
          <cell r="L47" t="str">
            <v/>
          </cell>
          <cell r="M47" t="str">
            <v/>
          </cell>
        </row>
        <row r="48">
          <cell r="B48" t="str">
            <v>IN09</v>
          </cell>
          <cell r="C48" t="str">
            <v xml:space="preserve">入学・就職                      </v>
          </cell>
          <cell r="D48" t="str">
            <v>入学式の挙行おめでとうございます。</v>
          </cell>
          <cell r="E48" t="str">
            <v>心よりお慶び申し上げますとともに</v>
          </cell>
          <cell r="F48" t="str">
            <v>貴校の益々のご発展を祈念致します。</v>
          </cell>
          <cell r="G48" t="str">
            <v/>
          </cell>
          <cell r="H48" t="str">
            <v/>
          </cell>
          <cell r="I48" t="str">
            <v/>
          </cell>
          <cell r="J48" t="str">
            <v/>
          </cell>
          <cell r="K48" t="str">
            <v/>
          </cell>
          <cell r="L48" t="str">
            <v/>
          </cell>
          <cell r="M48" t="str">
            <v/>
          </cell>
        </row>
        <row r="49">
          <cell r="B49" t="str">
            <v>IN10</v>
          </cell>
          <cell r="C49" t="str">
            <v xml:space="preserve">入学・就職                      </v>
          </cell>
          <cell r="D49" t="str">
            <v>ご入学、誠におめでとうございます。</v>
          </cell>
          <cell r="E49" t="str">
            <v>ご成長の早いこと、ご家族皆様のお喜びも</v>
          </cell>
          <cell r="F49" t="str">
            <v>ひとしおの事と存じます。</v>
          </cell>
          <cell r="G49" t="str">
            <v>今後も健やかにご成長されますようお祈り致します。</v>
          </cell>
          <cell r="H49" t="str">
            <v/>
          </cell>
          <cell r="I49" t="str">
            <v/>
          </cell>
          <cell r="J49" t="str">
            <v/>
          </cell>
          <cell r="K49" t="str">
            <v/>
          </cell>
          <cell r="L49" t="str">
            <v/>
          </cell>
          <cell r="M49" t="str">
            <v/>
          </cell>
        </row>
        <row r="50">
          <cell r="B50" t="str">
            <v>IN11</v>
          </cell>
          <cell r="C50" t="str">
            <v xml:space="preserve">入学・就職                      </v>
          </cell>
          <cell r="D50" t="str">
            <v>ご入学おめでとうございます。</v>
          </cell>
          <cell r="E50" t="str">
            <v>これからの学生生活で多くを学び、</v>
          </cell>
          <cell r="F50" t="str">
            <v>皆様の輝かしい未来への礎となる事を</v>
          </cell>
          <cell r="G50" t="str">
            <v>心より祈念致します。</v>
          </cell>
          <cell r="H50" t="str">
            <v/>
          </cell>
          <cell r="I50" t="str">
            <v/>
          </cell>
          <cell r="J50" t="str">
            <v/>
          </cell>
          <cell r="K50" t="str">
            <v/>
          </cell>
          <cell r="L50" t="str">
            <v/>
          </cell>
          <cell r="M50" t="str">
            <v/>
          </cell>
        </row>
        <row r="51">
          <cell r="B51" t="str">
            <v>IN12</v>
          </cell>
          <cell r="C51" t="str">
            <v xml:space="preserve">入学・就職                      </v>
          </cell>
          <cell r="D51" t="str">
            <v>ご入学おめでとうございます。</v>
          </cell>
          <cell r="E51" t="str">
            <v>勉学に励まれ、益々才能を伸ばされます事を</v>
          </cell>
          <cell r="F51" t="str">
            <v>ご期待申し上げます。</v>
          </cell>
          <cell r="G51" t="str">
            <v>実り多き学生生活を送られるようお祈り致します。</v>
          </cell>
          <cell r="H51" t="str">
            <v/>
          </cell>
          <cell r="I51" t="str">
            <v/>
          </cell>
          <cell r="J51" t="str">
            <v/>
          </cell>
          <cell r="K51" t="str">
            <v/>
          </cell>
          <cell r="L51" t="str">
            <v/>
          </cell>
          <cell r="M51" t="str">
            <v/>
          </cell>
        </row>
        <row r="52">
          <cell r="B52" t="str">
            <v>IN13</v>
          </cell>
          <cell r="C52" t="str">
            <v xml:space="preserve">入学・就職                      </v>
          </cell>
          <cell r="D52" t="str">
            <v>ご入学おめでとうございます。</v>
          </cell>
          <cell r="E52" t="str">
            <v>見事難関を突破し、ご入学されました事、</v>
          </cell>
          <cell r="F52" t="str">
            <v>心よりお喜び申し上げます。</v>
          </cell>
          <cell r="G52" t="str">
            <v>健康にご留意され、文武両道、充実した</v>
          </cell>
          <cell r="H52" t="str">
            <v>学生生活を送られる事をお祈り致します。</v>
          </cell>
          <cell r="I52" t="str">
            <v/>
          </cell>
          <cell r="J52" t="str">
            <v/>
          </cell>
          <cell r="K52" t="str">
            <v/>
          </cell>
          <cell r="L52" t="str">
            <v/>
          </cell>
          <cell r="M52" t="str">
            <v/>
          </cell>
        </row>
        <row r="53">
          <cell r="B53" t="str">
            <v>IN14</v>
          </cell>
          <cell r="C53" t="str">
            <v xml:space="preserve">入学・就職                      </v>
          </cell>
          <cell r="D53" t="str">
            <v>にゅうがくおめでとう。</v>
          </cell>
          <cell r="E53" t="str">
            <v>あそびにべんきょうにがんばってね。</v>
          </cell>
          <cell r="F53" t="str">
            <v>おともだちをたくさんつくって</v>
          </cell>
          <cell r="G53" t="str">
            <v>いろんなことにチャレンジしてくださいね。</v>
          </cell>
          <cell r="H53" t="str">
            <v/>
          </cell>
          <cell r="I53" t="str">
            <v/>
          </cell>
          <cell r="J53" t="str">
            <v/>
          </cell>
          <cell r="K53" t="str">
            <v/>
          </cell>
          <cell r="L53" t="str">
            <v/>
          </cell>
          <cell r="M53" t="str">
            <v/>
          </cell>
        </row>
        <row r="54">
          <cell r="B54" t="str">
            <v>IN15</v>
          </cell>
          <cell r="C54" t="str">
            <v xml:space="preserve">入学・就職                      </v>
          </cell>
          <cell r="D54" t="str">
            <v>桜花爛漫の候、ますます御健勝のこととお喜び申し上げます。</v>
          </cell>
          <cell r="E54" t="str">
            <v>この度はご入学、誠におめでとうございます。</v>
          </cell>
          <cell r="F54" t="str">
            <v>それぞれの夢を実現する為に、自らを磨き、</v>
          </cell>
          <cell r="G54" t="str">
            <v>みなさんが夢に向けての一歩を踏み出されたことを</v>
          </cell>
          <cell r="H54" t="str">
            <v>心よりお祝い申し上げます。</v>
          </cell>
          <cell r="I54" t="str">
            <v>今後、益々健やかで、明朗闊達に</v>
          </cell>
          <cell r="J54" t="str">
            <v>ご成長されますよう、お祈り致します。</v>
          </cell>
          <cell r="K54" t="str">
            <v/>
          </cell>
          <cell r="L54" t="str">
            <v/>
          </cell>
          <cell r="M54" t="str">
            <v/>
          </cell>
        </row>
        <row r="55">
          <cell r="B55" t="str">
            <v>IN16</v>
          </cell>
          <cell r="C55" t="str">
            <v xml:space="preserve">入学・就職                      </v>
          </cell>
          <cell r="D55" t="str">
            <v>○○ちゃん　ご入園おめでとう！</v>
          </cell>
          <cell r="E55" t="str">
            <v>新しいお友達をいっぱい作って楽しく過ごしてくださいね。</v>
          </cell>
          <cell r="F55" t="str">
            <v>落ち着いたらご家族で遊びにきてください。</v>
          </cell>
        </row>
        <row r="56">
          <cell r="B56" t="str">
            <v>IN17</v>
          </cell>
          <cell r="C56" t="str">
            <v xml:space="preserve">入学・就職                      </v>
          </cell>
          <cell r="D56" t="str">
            <v>ご入園おめでとう。</v>
          </cell>
          <cell r="E56" t="str">
            <v>新しいお友達をたくさんつくって、みんなと仲良く</v>
          </cell>
          <cell r="F56" t="str">
            <v>元気に通園してください。</v>
          </cell>
        </row>
        <row r="57">
          <cell r="B57" t="str">
            <v>IN18</v>
          </cell>
          <cell r="C57" t="str">
            <v xml:space="preserve">入学・就職                      </v>
          </cell>
          <cell r="D57" t="str">
            <v>ごにゅうえんおめでとう！</v>
          </cell>
          <cell r="E57" t="str">
            <v>たくさん、おともだちをつくって　げんきなまいにちを</v>
          </cell>
          <cell r="F57" t="str">
            <v>すごしてくださいね。</v>
          </cell>
        </row>
        <row r="58">
          <cell r="B58" t="str">
            <v>IN19</v>
          </cell>
          <cell r="C58" t="str">
            <v xml:space="preserve">入学・就職                      </v>
          </cell>
          <cell r="D58" t="str">
            <v>○○ちゃん　ごにゅうえんおめでとう。</v>
          </cell>
          <cell r="E58" t="str">
            <v>おともだちをたくさんつくって、せんせいのいうことをきいて</v>
          </cell>
          <cell r="F58" t="str">
            <v>まいにちたのしくすごしてくださいね。</v>
          </cell>
        </row>
        <row r="59">
          <cell r="B59" t="str">
            <v>IN20</v>
          </cell>
          <cell r="C59" t="str">
            <v xml:space="preserve">入学・就職                      </v>
          </cell>
          <cell r="D59" t="str">
            <v>○○ちゃん　ごにゅうえんおめでとう。</v>
          </cell>
          <cell r="E59" t="str">
            <v>なんでもたべて、いっぱいあそんで、おともだちを</v>
          </cell>
          <cell r="F59" t="str">
            <v>たくさんつくってください。</v>
          </cell>
        </row>
        <row r="60">
          <cell r="B60" t="str">
            <v>IN21</v>
          </cell>
          <cell r="C60" t="str">
            <v xml:space="preserve">入学・就職                      </v>
          </cell>
          <cell r="D60" t="str">
            <v>ごにゅうえんおめでとう。</v>
          </cell>
          <cell r="E60" t="str">
            <v>あたらしいおともだちはできたかな。</v>
          </cell>
          <cell r="F60" t="str">
            <v>みんなとなかよく、まいにちげんきいっぱい、</v>
          </cell>
          <cell r="G60" t="str">
            <v>うたやおゆうぎをたのしんでくださいね。</v>
          </cell>
        </row>
        <row r="61">
          <cell r="B61" t="str">
            <v>IN22</v>
          </cell>
          <cell r="C61" t="str">
            <v xml:space="preserve">入学・就職                      </v>
          </cell>
          <cell r="D61" t="str">
            <v>○○ちゃん　ごにゅうえんおめでとう。</v>
          </cell>
          <cell r="E61" t="str">
            <v>おともだちをたくさんつくって、なかよくげんきに</v>
          </cell>
          <cell r="F61" t="str">
            <v>かよってくださいね。</v>
          </cell>
          <cell r="G61" t="str">
            <v>おじいちゃんもおばあちゃんもおうえんしてますよ！</v>
          </cell>
        </row>
        <row r="62">
          <cell r="B62" t="str">
            <v>IN23</v>
          </cell>
          <cell r="C62" t="str">
            <v xml:space="preserve">入学・就職                      </v>
          </cell>
          <cell r="D62" t="str">
            <v>ご入園おめでとうございます。</v>
          </cell>
          <cell r="E62" t="str">
            <v>この間生まれたと思っていたのに、もう幼稚園だと</v>
          </cell>
          <cell r="F62" t="str">
            <v>聞いてびっくりしました。</v>
          </cell>
          <cell r="G62" t="str">
            <v>健やかにご成長されましたことをお祝い申し上げます。</v>
          </cell>
        </row>
        <row r="63">
          <cell r="B63" t="str">
            <v>IN24</v>
          </cell>
          <cell r="C63" t="str">
            <v xml:space="preserve">入学・就職                      </v>
          </cell>
          <cell r="D63" t="str">
            <v>園児のみなさん、入園おめでとうございます。</v>
          </cell>
          <cell r="E63" t="str">
            <v>保護者の皆様にも心よりお祝いを申し上げます。</v>
          </cell>
          <cell r="F63" t="str">
            <v>子供達はいろんなことをどんどん吸収します。</v>
          </cell>
          <cell r="G63" t="str">
            <v>ここでの○○年間の成長はお父さん、お母さんを</v>
          </cell>
          <cell r="H63" t="str">
            <v>びっくりさせることでしょう。</v>
          </cell>
          <cell r="I63" t="str">
            <v>お子様達の健やかな成長と皆様のご多幸を</v>
          </cell>
          <cell r="J63" t="str">
            <v>お祈り申し上げます。</v>
          </cell>
        </row>
        <row r="64">
          <cell r="B64" t="str">
            <v>IN25</v>
          </cell>
          <cell r="C64" t="str">
            <v xml:space="preserve">入学・就職                      </v>
          </cell>
          <cell r="D64" t="str">
            <v>みなさん。にゅうえんおめでとう。</v>
          </cell>
          <cell r="E64" t="str">
            <v>きょうは、みなさんと３つのおやくそくをしたいとおもいます。</v>
          </cell>
          <cell r="F64" t="str">
            <v>１．せんせいやおとうさん、おかあさんのおはなしを</v>
          </cell>
          <cell r="G64" t="str">
            <v>よくききましょう。</v>
          </cell>
          <cell r="H64" t="str">
            <v>２．なんでもたべて、じょうぶなからだをつくりましょう。</v>
          </cell>
          <cell r="I64" t="str">
            <v>３．おともだちとなかよくすごしましょう。</v>
          </cell>
          <cell r="J64" t="str">
            <v>せんせいたちも、おとうさんも、おかあさんも</v>
          </cell>
          <cell r="K64" t="str">
            <v>みなさんをおうえんしています。</v>
          </cell>
        </row>
        <row r="65">
          <cell r="B65" t="str">
            <v>IN26</v>
          </cell>
          <cell r="C65" t="str">
            <v xml:space="preserve">入学・就職                      </v>
          </cell>
          <cell r="D65" t="str">
            <v>新社会人としてのスタートを、心からお祝い申し上げます。</v>
          </cell>
          <cell r="E65" t="str">
            <v>心身ともに健康で、かつ充実した毎日を過ごしてください。</v>
          </cell>
          <cell r="F65" t="str">
            <v>当社取締役全員より。</v>
          </cell>
        </row>
        <row r="66">
          <cell r="B66" t="str">
            <v>IN27</v>
          </cell>
          <cell r="C66" t="str">
            <v xml:space="preserve">入学・就職                      </v>
          </cell>
          <cell r="D66" t="str">
            <v>ご就職おめでとうございます。</v>
          </cell>
          <cell r="E66" t="str">
            <v>新生活に幸多かれと、心からお祈り申し上げております。</v>
          </cell>
        </row>
        <row r="67">
          <cell r="B67" t="str">
            <v>IN28</v>
          </cell>
          <cell r="C67" t="str">
            <v xml:space="preserve">入学・就職                      </v>
          </cell>
          <cell r="D67" t="str">
            <v>ご就職おめでとうございます。</v>
          </cell>
          <cell r="E67" t="str">
            <v>社会人としてのスタートを心よりお祝い申し上げます。</v>
          </cell>
          <cell r="F67" t="str">
            <v>これからは社会人として、何事にも</v>
          </cell>
          <cell r="G67" t="str">
            <v>責任と自覚を持って行動してください。</v>
          </cell>
          <cell r="H67" t="str">
            <v>ご活躍をお祈りし、心から応援しております。</v>
          </cell>
        </row>
        <row r="68">
          <cell r="B68" t="str">
            <v>IN29</v>
          </cell>
          <cell r="C68" t="str">
            <v xml:space="preserve">入学・就職                      </v>
          </cell>
          <cell r="D68" t="str">
            <v>この度のご入社、心よりお慶び申し上げます。</v>
          </cell>
          <cell r="E68" t="str">
            <v>これからの人生がより良いものになりますよう</v>
          </cell>
          <cell r="F68" t="str">
            <v>心からお祈り申し上げております。</v>
          </cell>
        </row>
        <row r="69">
          <cell r="B69" t="str">
            <v>BU01</v>
          </cell>
          <cell r="C69" t="str">
            <v xml:space="preserve">人事（就任）                    </v>
          </cell>
          <cell r="D69" t="str">
            <v>この度のご就任おめでとうございます。</v>
          </cell>
          <cell r="E69" t="str">
            <v>今までの実績を元に、今後も素晴らしい手腕を</v>
          </cell>
          <cell r="F69" t="str">
            <v>発揮されることと期待申し上げます。</v>
          </cell>
          <cell r="G69" t="str">
            <v/>
          </cell>
          <cell r="H69" t="str">
            <v/>
          </cell>
          <cell r="I69" t="str">
            <v/>
          </cell>
          <cell r="J69" t="str">
            <v/>
          </cell>
          <cell r="K69" t="str">
            <v/>
          </cell>
          <cell r="L69" t="str">
            <v/>
          </cell>
          <cell r="M69" t="str">
            <v/>
          </cell>
        </row>
        <row r="70">
          <cell r="B70" t="str">
            <v>BU02</v>
          </cell>
          <cell r="C70" t="str">
            <v xml:space="preserve">人事（就任）                    </v>
          </cell>
          <cell r="D70" t="str">
            <v>この度のご就任、弊社一同心よりお喜び申し上げます。</v>
          </cell>
          <cell r="E70" t="str">
            <v>今後とも益々の貴殿のご活躍及び貴社の</v>
          </cell>
          <cell r="F70" t="str">
            <v>ご発展をお祈り申し上げます。</v>
          </cell>
          <cell r="G70" t="str">
            <v/>
          </cell>
          <cell r="H70" t="str">
            <v/>
          </cell>
          <cell r="I70" t="str">
            <v/>
          </cell>
          <cell r="J70" t="str">
            <v/>
          </cell>
          <cell r="K70" t="str">
            <v/>
          </cell>
          <cell r="L70" t="str">
            <v/>
          </cell>
          <cell r="M70" t="str">
            <v/>
          </cell>
        </row>
        <row r="71">
          <cell r="B71" t="str">
            <v>BU03</v>
          </cell>
          <cell r="C71" t="str">
            <v xml:space="preserve">人事（就任）                    </v>
          </cell>
          <cell r="D71" t="str">
            <v>この度のご就任、心よりお喜び申し上げます。</v>
          </cell>
          <cell r="E71" t="str">
            <v>貴殿のご手腕とご人望の賜物と拝察いたします。</v>
          </cell>
          <cell r="F71" t="str">
            <v>今後一層のご活躍を期待しております。</v>
          </cell>
          <cell r="G71" t="str">
            <v/>
          </cell>
          <cell r="H71" t="str">
            <v/>
          </cell>
          <cell r="I71" t="str">
            <v/>
          </cell>
          <cell r="J71" t="str">
            <v/>
          </cell>
          <cell r="K71" t="str">
            <v/>
          </cell>
          <cell r="L71" t="str">
            <v/>
          </cell>
          <cell r="M71" t="str">
            <v/>
          </cell>
        </row>
        <row r="72">
          <cell r="B72" t="str">
            <v>BU42</v>
          </cell>
          <cell r="C72" t="str">
            <v xml:space="preserve">人事（就任）                    </v>
          </cell>
          <cell r="D72" t="str">
            <v>理事ご就任のお祝いを申しあげるとともに、</v>
          </cell>
          <cell r="E72" t="str">
            <v>今後の貴殿のご活躍ならびに</v>
          </cell>
          <cell r="F72" t="str">
            <v>貴団体のますますのご隆盛をお祈りいたします。</v>
          </cell>
          <cell r="G72" t="str">
            <v/>
          </cell>
          <cell r="H72" t="str">
            <v/>
          </cell>
          <cell r="I72" t="str">
            <v/>
          </cell>
          <cell r="J72" t="str">
            <v/>
          </cell>
          <cell r="K72" t="str">
            <v/>
          </cell>
          <cell r="L72" t="str">
            <v/>
          </cell>
          <cell r="M72" t="str">
            <v/>
          </cell>
        </row>
        <row r="73">
          <cell r="B73" t="str">
            <v>BU24</v>
          </cell>
          <cell r="C73" t="str">
            <v xml:space="preserve">人事（就任）                    </v>
          </cell>
          <cell r="D73" t="str">
            <v>○○ご就任おめでとうございます。</v>
          </cell>
          <cell r="E73" t="str">
            <v>ますますのご健康とご活躍をお祈りいたします。</v>
          </cell>
          <cell r="F73" t="str">
            <v/>
          </cell>
          <cell r="G73" t="str">
            <v/>
          </cell>
          <cell r="H73" t="str">
            <v/>
          </cell>
          <cell r="I73" t="str">
            <v/>
          </cell>
          <cell r="J73" t="str">
            <v/>
          </cell>
          <cell r="K73" t="str">
            <v/>
          </cell>
          <cell r="L73" t="str">
            <v/>
          </cell>
          <cell r="M73" t="str">
            <v/>
          </cell>
        </row>
        <row r="74">
          <cell r="B74" t="str">
            <v>BU25</v>
          </cell>
          <cell r="C74" t="str">
            <v xml:space="preserve">人事（就任）                    </v>
          </cell>
          <cell r="D74" t="str">
            <v>○○ご就任おめでとうございます。</v>
          </cell>
          <cell r="E74" t="str">
            <v>貴社のご隆盛と○○様の一層のご活躍をお祈りいたします。</v>
          </cell>
          <cell r="F74" t="str">
            <v/>
          </cell>
          <cell r="G74" t="str">
            <v/>
          </cell>
          <cell r="H74" t="str">
            <v/>
          </cell>
          <cell r="I74" t="str">
            <v/>
          </cell>
          <cell r="J74" t="str">
            <v/>
          </cell>
          <cell r="K74" t="str">
            <v/>
          </cell>
          <cell r="L74" t="str">
            <v/>
          </cell>
          <cell r="M74" t="str">
            <v/>
          </cell>
        </row>
        <row r="75">
          <cell r="B75" t="str">
            <v>BU10</v>
          </cell>
          <cell r="C75" t="str">
            <v xml:space="preserve">人事（就任）                    </v>
          </cell>
          <cell r="D75" t="str">
            <v>この度の○○へのご就任、誠におめでとうございます。</v>
          </cell>
          <cell r="E75" t="str">
            <v>健康に留意され、より一層卓越した手腕を発揮されることを</v>
          </cell>
          <cell r="F75" t="str">
            <v>ご期待申しあげますとともに、</v>
          </cell>
          <cell r="G75" t="str">
            <v>今後ますますのご活躍と貴社のご発展を心より祈念いたします。</v>
          </cell>
          <cell r="H75" t="str">
            <v/>
          </cell>
          <cell r="I75" t="str">
            <v/>
          </cell>
          <cell r="J75" t="str">
            <v/>
          </cell>
          <cell r="K75" t="str">
            <v/>
          </cell>
          <cell r="L75" t="str">
            <v/>
          </cell>
          <cell r="M75" t="str">
            <v/>
          </cell>
        </row>
        <row r="76">
          <cell r="B76" t="str">
            <v>BU11</v>
          </cell>
          <cell r="C76" t="str">
            <v xml:space="preserve">人事（就任）                    </v>
          </cell>
          <cell r="D76" t="str">
            <v>この度の○○へのご就任、心よりお祝い申しあげます。</v>
          </cell>
          <cell r="E76" t="str">
            <v>ご健康に留意の上、より一層の手腕を発揮されますとともに、</v>
          </cell>
          <cell r="F76" t="str">
            <v>御社のますますのご発展と、ご活躍をお祈り申しあげます。</v>
          </cell>
          <cell r="G76" t="str">
            <v/>
          </cell>
          <cell r="H76" t="str">
            <v/>
          </cell>
          <cell r="I76" t="str">
            <v/>
          </cell>
          <cell r="J76" t="str">
            <v/>
          </cell>
          <cell r="K76" t="str">
            <v/>
          </cell>
          <cell r="L76" t="str">
            <v/>
          </cell>
          <cell r="M76" t="str">
            <v/>
          </cell>
        </row>
        <row r="77">
          <cell r="B77" t="str">
            <v>BU12</v>
          </cell>
          <cell r="C77" t="str">
            <v xml:space="preserve">人事（就任）                    </v>
          </cell>
          <cell r="D77" t="str">
            <v>この度の○○へのご就任、誠におめでとうございます。</v>
          </cell>
          <cell r="E77" t="str">
            <v>これまで積んでこられたご努力の賜物と、</v>
          </cell>
          <cell r="F77" t="str">
            <v>心よりお慶び申しあげます。</v>
          </cell>
          <cell r="G77" t="str">
            <v>ますますお力を発揮されることをお祈りいたします。</v>
          </cell>
          <cell r="H77" t="str">
            <v/>
          </cell>
          <cell r="I77" t="str">
            <v/>
          </cell>
          <cell r="J77" t="str">
            <v/>
          </cell>
          <cell r="K77" t="str">
            <v/>
          </cell>
          <cell r="L77" t="str">
            <v/>
          </cell>
          <cell r="M77" t="str">
            <v/>
          </cell>
        </row>
        <row r="78">
          <cell r="B78" t="str">
            <v>BU13</v>
          </cell>
          <cell r="C78" t="str">
            <v xml:space="preserve">人事（就任）                    </v>
          </cell>
          <cell r="D78" t="str">
            <v>この度の大役へのご就任、心よりお慶び申しあげます。</v>
          </cell>
          <cell r="E78" t="str">
            <v>これもひとえに○○様が日ごろご精進された賜物と</v>
          </cell>
          <cell r="F78" t="str">
            <v>拝察いたします。</v>
          </cell>
          <cell r="G78" t="str">
            <v>これまでの豊富なご経験と持ち味を生かされ、</v>
          </cell>
          <cell r="H78" t="str">
            <v>今まで以上にエネルギッシュなご活躍をお祈り申しあげます。</v>
          </cell>
          <cell r="I78" t="str">
            <v/>
          </cell>
          <cell r="J78" t="str">
            <v/>
          </cell>
          <cell r="K78" t="str">
            <v/>
          </cell>
          <cell r="L78" t="str">
            <v/>
          </cell>
          <cell r="M78" t="str">
            <v/>
          </cell>
        </row>
        <row r="79">
          <cell r="B79" t="str">
            <v>BU14</v>
          </cell>
          <cell r="C79" t="str">
            <v xml:space="preserve">人事（就任）                    </v>
          </cell>
          <cell r="D79" t="str">
            <v>この度のご就任を祝し、弊社一同、心よりお慶び申しあげます。</v>
          </cell>
          <cell r="E79" t="str">
            <v>日ごろから格別のお引き立てを賜っておりますこと、</v>
          </cell>
          <cell r="F79" t="str">
            <v>厚く御礼申しあげますとともに、</v>
          </cell>
          <cell r="G79" t="str">
            <v>○○様の今後ますますのご健勝と貴社のご隆盛を</v>
          </cell>
          <cell r="H79" t="str">
            <v>お祈りいたします。</v>
          </cell>
          <cell r="I79" t="str">
            <v/>
          </cell>
          <cell r="J79" t="str">
            <v/>
          </cell>
          <cell r="K79" t="str">
            <v/>
          </cell>
          <cell r="L79" t="str">
            <v/>
          </cell>
          <cell r="M79" t="str">
            <v/>
          </cell>
        </row>
        <row r="80">
          <cell r="B80" t="str">
            <v>BU15</v>
          </cell>
          <cell r="C80" t="str">
            <v xml:space="preserve">人事（就任）                    </v>
          </cell>
          <cell r="D80" t="str">
            <v>○○へのご就任、誠におめでとうございます。</v>
          </cell>
          <cell r="E80" t="str">
            <v>ひとえに日頃のご精進と実績の賜物と存じます。</v>
          </cell>
          <cell r="F80" t="str">
            <v>より一層のご活躍とご健勝をお祈りいたしますとともに、</v>
          </cell>
          <cell r="G80" t="str">
            <v>今後ともご指導賜りますようお願い申しあげます。</v>
          </cell>
          <cell r="H80" t="str">
            <v/>
          </cell>
          <cell r="I80" t="str">
            <v/>
          </cell>
          <cell r="J80" t="str">
            <v/>
          </cell>
          <cell r="K80" t="str">
            <v/>
          </cell>
          <cell r="L80" t="str">
            <v/>
          </cell>
          <cell r="M80" t="str">
            <v/>
          </cell>
        </row>
        <row r="81">
          <cell r="B81" t="str">
            <v>BU16</v>
          </cell>
          <cell r="C81" t="str">
            <v xml:space="preserve">人事（就任）                    </v>
          </cell>
          <cell r="D81" t="str">
            <v>○○ご就任、誠におめでとうございます。</v>
          </cell>
          <cell r="E81" t="str">
            <v>ご就任のお知らせに、当社社員一同とても喜んでおります。</v>
          </cell>
          <cell r="F81" t="str">
            <v>貴社のより一層の飛躍と○○様の更なるご活躍を</v>
          </cell>
          <cell r="G81" t="str">
            <v>心よりお祈りいたします。</v>
          </cell>
          <cell r="H81" t="str">
            <v/>
          </cell>
          <cell r="I81" t="str">
            <v/>
          </cell>
          <cell r="J81" t="str">
            <v/>
          </cell>
          <cell r="K81" t="str">
            <v/>
          </cell>
          <cell r="L81" t="str">
            <v/>
          </cell>
          <cell r="M81" t="str">
            <v/>
          </cell>
        </row>
        <row r="82">
          <cell r="B82" t="str">
            <v>BU17</v>
          </cell>
          <cell r="C82" t="str">
            <v xml:space="preserve">人事（就任）                    </v>
          </cell>
          <cell r="D82" t="str">
            <v>この度のご就任、弊社社員一同、心からお慶び申しあげます。</v>
          </cell>
          <cell r="E82" t="str">
            <v>これまでの豊富なご経験を活かし、卓越した手腕を発揮されて、</v>
          </cell>
          <cell r="F82" t="str">
            <v>今後のますますのご活躍をお祈りいたします。</v>
          </cell>
          <cell r="G82" t="str">
            <v/>
          </cell>
          <cell r="H82" t="str">
            <v/>
          </cell>
          <cell r="I82" t="str">
            <v/>
          </cell>
          <cell r="J82" t="str">
            <v/>
          </cell>
          <cell r="K82" t="str">
            <v/>
          </cell>
          <cell r="L82" t="str">
            <v/>
          </cell>
          <cell r="M82" t="str">
            <v/>
          </cell>
        </row>
        <row r="83">
          <cell r="B83" t="str">
            <v>BU18</v>
          </cell>
          <cell r="C83" t="str">
            <v xml:space="preserve">人事（就任）                    </v>
          </cell>
          <cell r="D83" t="str">
            <v>この度の○○ご就任、誠におめでとうございます。</v>
          </cell>
          <cell r="E83" t="str">
            <v>新しいお立場でのご心労も何かとあると存じますが、</v>
          </cell>
          <cell r="F83" t="str">
            <v>今後ともご健康にご留意の上、</v>
          </cell>
          <cell r="G83" t="str">
            <v>ますますご活躍されますことをお祈りいたします。</v>
          </cell>
          <cell r="H83" t="str">
            <v/>
          </cell>
          <cell r="I83" t="str">
            <v/>
          </cell>
          <cell r="J83" t="str">
            <v/>
          </cell>
          <cell r="K83" t="str">
            <v/>
          </cell>
          <cell r="L83" t="str">
            <v/>
          </cell>
          <cell r="M83" t="str">
            <v/>
          </cell>
        </row>
        <row r="84">
          <cell r="B84" t="str">
            <v>BU19</v>
          </cell>
          <cell r="C84" t="str">
            <v xml:space="preserve">人事（就任）                    </v>
          </cell>
          <cell r="D84" t="str">
            <v>この度の○○へのご就任、心よりお慶び申しあげます。</v>
          </cell>
          <cell r="E84" t="str">
            <v>優れた決断力と行動力を活かし、</v>
          </cell>
          <cell r="F84" t="str">
            <v>リーダーシップを発揮されて、</v>
          </cell>
          <cell r="G84" t="str">
            <v>なお一層ご活躍されることを期待いたします。</v>
          </cell>
          <cell r="H84" t="str">
            <v/>
          </cell>
          <cell r="I84" t="str">
            <v/>
          </cell>
          <cell r="J84" t="str">
            <v/>
          </cell>
          <cell r="K84" t="str">
            <v/>
          </cell>
          <cell r="L84" t="str">
            <v/>
          </cell>
          <cell r="M84" t="str">
            <v/>
          </cell>
        </row>
        <row r="85">
          <cell r="B85" t="str">
            <v>BU20</v>
          </cell>
          <cell r="C85" t="str">
            <v xml:space="preserve">人事（就任）                    </v>
          </cell>
          <cell r="D85" t="str">
            <v>○○ご就任おめでとうございます。</v>
          </cell>
          <cell r="E85" t="str">
            <v>これもひとえに○○様のご精進の賜物と拝察いたします。</v>
          </cell>
          <cell r="F85" t="str">
            <v>ご健康には十分留意され、今後ますますご活躍されることを</v>
          </cell>
          <cell r="G85" t="str">
            <v>祈念しております。</v>
          </cell>
          <cell r="H85" t="str">
            <v/>
          </cell>
          <cell r="I85" t="str">
            <v/>
          </cell>
          <cell r="J85" t="str">
            <v/>
          </cell>
          <cell r="K85" t="str">
            <v/>
          </cell>
          <cell r="L85" t="str">
            <v/>
          </cell>
          <cell r="M85" t="str">
            <v/>
          </cell>
        </row>
        <row r="86">
          <cell r="B86" t="str">
            <v>BU21</v>
          </cell>
          <cell r="C86" t="str">
            <v xml:space="preserve">人事（就任）                    </v>
          </cell>
          <cell r="D86" t="str">
            <v>この度のご就任、誠におめでとうございます。</v>
          </cell>
          <cell r="E86" t="str">
            <v>この輝く栄誉を心よりお祝い申しあげます。</v>
          </cell>
          <cell r="F86" t="str">
            <v>健康に留意のうえ、一層ご手腕を発揮されますことを</v>
          </cell>
          <cell r="G86" t="str">
            <v>祈念いたします。</v>
          </cell>
          <cell r="H86" t="str">
            <v/>
          </cell>
          <cell r="I86" t="str">
            <v/>
          </cell>
          <cell r="J86" t="str">
            <v/>
          </cell>
          <cell r="K86" t="str">
            <v/>
          </cell>
          <cell r="L86" t="str">
            <v/>
          </cell>
          <cell r="M86" t="str">
            <v/>
          </cell>
        </row>
        <row r="87">
          <cell r="B87" t="str">
            <v>BU22</v>
          </cell>
          <cell r="C87" t="str">
            <v xml:space="preserve">人事（就任）                    </v>
          </cell>
          <cell r="D87" t="str">
            <v>ご就任おめでとうございます。</v>
          </cell>
          <cell r="E87" t="str">
            <v>健康には十分留意され、より一層卓越した手腕</v>
          </cell>
          <cell r="F87" t="str">
            <v>を発揮されますよう、ご期待申しあげます。</v>
          </cell>
          <cell r="G87" t="str">
            <v/>
          </cell>
          <cell r="H87" t="str">
            <v/>
          </cell>
          <cell r="I87" t="str">
            <v/>
          </cell>
          <cell r="J87" t="str">
            <v/>
          </cell>
          <cell r="K87" t="str">
            <v/>
          </cell>
          <cell r="L87" t="str">
            <v/>
          </cell>
          <cell r="M87" t="str">
            <v/>
          </cell>
        </row>
        <row r="88">
          <cell r="B88" t="str">
            <v>BU23</v>
          </cell>
          <cell r="C88" t="str">
            <v xml:space="preserve">人事（就任）                    </v>
          </cell>
          <cell r="D88" t="str">
            <v>この度のご就任、心からお喜び申しあげますとともに、</v>
          </cell>
          <cell r="E88" t="str">
            <v>今後ますますのご健勝と貴社のご隆盛を祈念いたします。</v>
          </cell>
          <cell r="F88" t="str">
            <v/>
          </cell>
          <cell r="G88" t="str">
            <v/>
          </cell>
          <cell r="H88" t="str">
            <v/>
          </cell>
          <cell r="I88" t="str">
            <v/>
          </cell>
          <cell r="J88" t="str">
            <v/>
          </cell>
          <cell r="K88" t="str">
            <v/>
          </cell>
          <cell r="L88" t="str">
            <v/>
          </cell>
          <cell r="M88" t="str">
            <v/>
          </cell>
        </row>
        <row r="89">
          <cell r="B89" t="str">
            <v>BU26</v>
          </cell>
          <cell r="C89" t="str">
            <v xml:space="preserve">人事（就任）                    </v>
          </cell>
          <cell r="D89" t="str">
            <v>この度の○○ご就任、心からお喜び申しあげます。</v>
          </cell>
          <cell r="E89" t="str">
            <v>今後ますますのご健勝と貴社のご隆盛を祈念いたします。</v>
          </cell>
          <cell r="F89" t="str">
            <v/>
          </cell>
          <cell r="G89" t="str">
            <v/>
          </cell>
          <cell r="H89" t="str">
            <v/>
          </cell>
          <cell r="I89" t="str">
            <v/>
          </cell>
          <cell r="J89" t="str">
            <v/>
          </cell>
          <cell r="K89" t="str">
            <v/>
          </cell>
          <cell r="L89" t="str">
            <v/>
          </cell>
          <cell r="M89" t="str">
            <v/>
          </cell>
        </row>
        <row r="90">
          <cell r="B90" t="str">
            <v>BU27</v>
          </cell>
          <cell r="C90" t="str">
            <v xml:space="preserve">人事（就任）                    </v>
          </cell>
          <cell r="D90" t="str">
            <v>○○ご就任、誠におめでとうございます。</v>
          </cell>
          <cell r="E90" t="str">
            <v>心よりお祝い申し上げます。</v>
          </cell>
          <cell r="F90" t="str">
            <v>ご健康にご留意のうえ、一層の卓越した手腕を発揮され、</v>
          </cell>
          <cell r="G90" t="str">
            <v>ますますのご活躍を祈念いたします。</v>
          </cell>
          <cell r="H90" t="str">
            <v/>
          </cell>
          <cell r="I90" t="str">
            <v/>
          </cell>
          <cell r="J90" t="str">
            <v/>
          </cell>
          <cell r="K90" t="str">
            <v/>
          </cell>
          <cell r="L90" t="str">
            <v/>
          </cell>
          <cell r="M90" t="str">
            <v/>
          </cell>
        </row>
        <row r="91">
          <cell r="B91" t="str">
            <v>BU28</v>
          </cell>
          <cell r="C91" t="str">
            <v xml:space="preserve">人事（就任）                    </v>
          </cell>
          <cell r="D91" t="str">
            <v>この度の○○ご就任ご内定、心よりお祝い申し上げます。</v>
          </cell>
          <cell r="E91" t="str">
            <v>今後ますます重責を担われることになりますが、</v>
          </cell>
          <cell r="F91" t="str">
            <v>ご健康にご留意下さいまして一層のご活躍を祈念します。</v>
          </cell>
          <cell r="G91" t="str">
            <v>今後とも宜しくお願い致します。</v>
          </cell>
          <cell r="H91" t="str">
            <v/>
          </cell>
          <cell r="I91" t="str">
            <v/>
          </cell>
          <cell r="J91" t="str">
            <v/>
          </cell>
          <cell r="K91" t="str">
            <v/>
          </cell>
          <cell r="L91" t="str">
            <v/>
          </cell>
          <cell r="M91" t="str">
            <v/>
          </cell>
        </row>
        <row r="92">
          <cell r="B92" t="str">
            <v>BU29</v>
          </cell>
          <cell r="C92" t="str">
            <v xml:space="preserve">人事（就任）                    </v>
          </cell>
          <cell r="D92" t="str">
            <v>このたび○○にご就任されたこと、心よりお祝い申し上げます。</v>
          </cell>
          <cell r="E92" t="str">
            <v>弊社は御社様には日ごろから多大なお付き合いを頂き、</v>
          </cell>
          <cell r="F92" t="str">
            <v>この場をお借りしまして感謝申し上げます。</v>
          </cell>
          <cell r="G92" t="str">
            <v>どうか御社の更なるご発展のため、ご活躍なされること</v>
          </cell>
          <cell r="H92" t="str">
            <v>をお祈り申し上げます。</v>
          </cell>
          <cell r="I92" t="str">
            <v/>
          </cell>
          <cell r="J92" t="str">
            <v/>
          </cell>
          <cell r="K92" t="str">
            <v/>
          </cell>
          <cell r="L92" t="str">
            <v/>
          </cell>
          <cell r="M92" t="str">
            <v/>
          </cell>
        </row>
        <row r="93">
          <cell r="B93" t="str">
            <v>BU30</v>
          </cell>
          <cell r="C93" t="str">
            <v xml:space="preserve">人事（就任）                    </v>
          </cell>
          <cell r="D93" t="str">
            <v>大役へのご就任おめでとうございます。</v>
          </cell>
          <cell r="E93" t="str">
            <v>将来会社を背負っていかれる第一歩。</v>
          </cell>
          <cell r="F93" t="str">
            <v>ますますのご自愛とご活躍を祈念しております。</v>
          </cell>
          <cell r="G93" t="str">
            <v/>
          </cell>
          <cell r="H93" t="str">
            <v/>
          </cell>
          <cell r="I93" t="str">
            <v/>
          </cell>
          <cell r="J93" t="str">
            <v/>
          </cell>
          <cell r="K93" t="str">
            <v/>
          </cell>
          <cell r="L93" t="str">
            <v/>
          </cell>
          <cell r="M93" t="str">
            <v/>
          </cell>
        </row>
        <row r="94">
          <cell r="B94" t="str">
            <v>BU31</v>
          </cell>
          <cell r="C94" t="str">
            <v xml:space="preserve">人事（就任）                    </v>
          </cell>
          <cell r="D94" t="str">
            <v>この度のご就任、弊社社員一同、心よりお喜び申しあげます。</v>
          </cell>
          <cell r="E94" t="str">
            <v>ご手腕とご人望により、御社が更なるご発展を</v>
          </cell>
          <cell r="F94" t="str">
            <v>とげられることをお祈りしております。</v>
          </cell>
          <cell r="G94" t="str">
            <v/>
          </cell>
          <cell r="H94" t="str">
            <v/>
          </cell>
          <cell r="I94" t="str">
            <v/>
          </cell>
          <cell r="J94" t="str">
            <v/>
          </cell>
          <cell r="K94" t="str">
            <v/>
          </cell>
          <cell r="L94" t="str">
            <v/>
          </cell>
          <cell r="M94" t="str">
            <v/>
          </cell>
        </row>
        <row r="95">
          <cell r="B95" t="str">
            <v>BU32</v>
          </cell>
          <cell r="C95" t="str">
            <v xml:space="preserve">人事（就任）                    </v>
          </cell>
          <cell r="D95" t="str">
            <v>この度のご就任、心よりお喜び申しあげます。</v>
          </cell>
          <cell r="E95" t="str">
            <v>これもひとえに、日ごろの○○様のご精進の賜物と</v>
          </cell>
          <cell r="F95" t="str">
            <v>拝察いたします。</v>
          </cell>
          <cell r="G95" t="str">
            <v>今後一層のご活躍を期待しております。</v>
          </cell>
          <cell r="H95" t="str">
            <v/>
          </cell>
          <cell r="I95" t="str">
            <v/>
          </cell>
          <cell r="J95" t="str">
            <v/>
          </cell>
          <cell r="K95" t="str">
            <v/>
          </cell>
          <cell r="L95" t="str">
            <v/>
          </cell>
          <cell r="M95" t="str">
            <v/>
          </cell>
        </row>
        <row r="96">
          <cell r="B96" t="str">
            <v>BU33</v>
          </cell>
          <cell r="C96" t="str">
            <v xml:space="preserve">人事（就任）                    </v>
          </cell>
          <cell r="D96" t="str">
            <v>○○へのご就任おめでとうございます。</v>
          </cell>
          <cell r="E96" t="str">
            <v>順風満帆、新たなる門出に幸多かれと祈ります。</v>
          </cell>
          <cell r="F96" t="str">
            <v/>
          </cell>
          <cell r="G96" t="str">
            <v/>
          </cell>
          <cell r="H96" t="str">
            <v/>
          </cell>
          <cell r="I96" t="str">
            <v/>
          </cell>
          <cell r="J96" t="str">
            <v/>
          </cell>
          <cell r="K96" t="str">
            <v/>
          </cell>
          <cell r="L96" t="str">
            <v/>
          </cell>
          <cell r="M96" t="str">
            <v/>
          </cell>
        </row>
        <row r="97">
          <cell r="B97" t="str">
            <v>BU34</v>
          </cell>
          <cell r="C97" t="str">
            <v xml:space="preserve">人事（就任）                    </v>
          </cell>
          <cell r="D97" t="str">
            <v>この度はご大任の栄誉を受けられ、おめでとうございます。</v>
          </cell>
          <cell r="E97" t="str">
            <v>これまでの豊富なご経験を生かされ、</v>
          </cell>
          <cell r="F97" t="str">
            <v>ますますのご発展を心よりお祈りいたします。</v>
          </cell>
          <cell r="G97" t="str">
            <v/>
          </cell>
          <cell r="H97" t="str">
            <v/>
          </cell>
          <cell r="I97" t="str">
            <v/>
          </cell>
          <cell r="J97" t="str">
            <v/>
          </cell>
          <cell r="K97" t="str">
            <v/>
          </cell>
          <cell r="L97" t="str">
            <v/>
          </cell>
          <cell r="M97" t="str">
            <v/>
          </cell>
        </row>
        <row r="98">
          <cell r="B98" t="str">
            <v>BU35</v>
          </cell>
          <cell r="C98" t="str">
            <v xml:space="preserve">人事（就任）                    </v>
          </cell>
          <cell r="D98" t="str">
            <v>ご就任おめでとうございます。</v>
          </cell>
          <cell r="E98" t="str">
            <v>若くして重責を担われるご苦労をお察しいたします。</v>
          </cell>
          <cell r="F98" t="str">
            <v>御社の更なるご発展のため、ご活躍されることを</v>
          </cell>
          <cell r="G98" t="str">
            <v>お祈りいたします。</v>
          </cell>
          <cell r="H98" t="str">
            <v/>
          </cell>
          <cell r="I98" t="str">
            <v/>
          </cell>
          <cell r="J98" t="str">
            <v/>
          </cell>
          <cell r="K98" t="str">
            <v/>
          </cell>
          <cell r="L98" t="str">
            <v/>
          </cell>
          <cell r="M98" t="str">
            <v/>
          </cell>
        </row>
        <row r="99">
          <cell r="B99" t="str">
            <v>BU36</v>
          </cell>
          <cell r="C99" t="str">
            <v xml:space="preserve">人事（就任）                    </v>
          </cell>
          <cell r="D99" t="str">
            <v>ご就任おめでとうございます。</v>
          </cell>
          <cell r="E99" t="str">
            <v>部員一同、ご就任を喜んでおります。</v>
          </cell>
          <cell r="F99" t="str">
            <v>今後ともよろしくお願いいたします。</v>
          </cell>
          <cell r="G99" t="str">
            <v/>
          </cell>
          <cell r="H99" t="str">
            <v/>
          </cell>
          <cell r="I99" t="str">
            <v/>
          </cell>
          <cell r="J99" t="str">
            <v/>
          </cell>
          <cell r="K99" t="str">
            <v/>
          </cell>
          <cell r="L99" t="str">
            <v/>
          </cell>
          <cell r="M99" t="str">
            <v/>
          </cell>
        </row>
        <row r="100">
          <cell r="B100" t="str">
            <v>BU37</v>
          </cell>
          <cell r="C100" t="str">
            <v xml:space="preserve">人事（就任）                    </v>
          </cell>
          <cell r="D100" t="str">
            <v>「初心忘るべからず」</v>
          </cell>
          <cell r="E100" t="str">
            <v>就任のいまのお気持ちをいつまでも忘れず、</v>
          </cell>
          <cell r="F100" t="str">
            <v>更なる飛躍を期待します。</v>
          </cell>
          <cell r="G100" t="str">
            <v>幸多からんことを。</v>
          </cell>
          <cell r="H100" t="str">
            <v/>
          </cell>
          <cell r="I100" t="str">
            <v/>
          </cell>
          <cell r="J100" t="str">
            <v/>
          </cell>
          <cell r="K100" t="str">
            <v/>
          </cell>
          <cell r="L100" t="str">
            <v/>
          </cell>
          <cell r="M100" t="str">
            <v/>
          </cell>
        </row>
        <row r="101">
          <cell r="B101" t="str">
            <v>BU38</v>
          </cell>
          <cell r="C101" t="str">
            <v xml:space="preserve">人事（就任）                    </v>
          </cell>
          <cell r="D101" t="str">
            <v>ご就任おめでとう。</v>
          </cell>
          <cell r="E101" t="str">
            <v>結婚しても仕事は続けると言っていたあなた。</v>
          </cell>
          <cell r="F101" t="str">
            <v>ついに大役就任ですね。</v>
          </cell>
          <cell r="G101" t="str">
            <v>平凡な人生が嫌いと言っていたあなたが努力して</v>
          </cell>
          <cell r="H101" t="str">
            <v>得たポジションですもの、きっと成功なさると信じています。</v>
          </cell>
          <cell r="I101" t="str">
            <v/>
          </cell>
          <cell r="J101" t="str">
            <v/>
          </cell>
          <cell r="K101" t="str">
            <v/>
          </cell>
          <cell r="L101" t="str">
            <v/>
          </cell>
          <cell r="M101" t="str">
            <v/>
          </cell>
        </row>
        <row r="102">
          <cell r="B102" t="str">
            <v>BU39</v>
          </cell>
          <cell r="C102" t="str">
            <v xml:space="preserve">人事（就任）                    </v>
          </cell>
          <cell r="D102" t="str">
            <v>ご就任をお祝い申しあげます。</v>
          </cell>
          <cell r="E102" t="str">
            <v>○○業の困難さを持ち前のバイタリティで</v>
          </cell>
          <cell r="F102" t="str">
            <v>乗り越えられていくことを期待しております。</v>
          </cell>
          <cell r="G102" t="str">
            <v/>
          </cell>
          <cell r="H102" t="str">
            <v/>
          </cell>
          <cell r="I102" t="str">
            <v/>
          </cell>
          <cell r="J102" t="str">
            <v/>
          </cell>
          <cell r="K102" t="str">
            <v/>
          </cell>
          <cell r="L102" t="str">
            <v/>
          </cell>
          <cell r="M102" t="str">
            <v/>
          </cell>
        </row>
        <row r="103">
          <cell r="B103" t="str">
            <v>BU40</v>
          </cell>
          <cell r="C103" t="str">
            <v xml:space="preserve">人事（就任）                    </v>
          </cell>
          <cell r="D103" t="str">
            <v>この度は取締役ご就任、おめでとうございます。</v>
          </cell>
          <cell r="E103" t="str">
            <v>より一層のご手腕を発揮されますよう期待しております。</v>
          </cell>
          <cell r="F103" t="str">
            <v/>
          </cell>
          <cell r="G103" t="str">
            <v/>
          </cell>
          <cell r="H103" t="str">
            <v/>
          </cell>
          <cell r="I103" t="str">
            <v/>
          </cell>
          <cell r="J103" t="str">
            <v/>
          </cell>
          <cell r="K103" t="str">
            <v/>
          </cell>
          <cell r="L103" t="str">
            <v/>
          </cell>
          <cell r="M103" t="str">
            <v/>
          </cell>
        </row>
        <row r="104">
          <cell r="B104" t="str">
            <v>BU41</v>
          </cell>
          <cell r="C104" t="str">
            <v xml:space="preserve">人事（就任）                    </v>
          </cell>
          <cell r="D104" t="str">
            <v>理事長ご就任、おめでとうございます。</v>
          </cell>
          <cell r="E104" t="str">
            <v>業界発展のためにお力添えのほど、</v>
          </cell>
          <cell r="F104" t="str">
            <v>よろしくお願いいたします。</v>
          </cell>
          <cell r="G104" t="str">
            <v/>
          </cell>
          <cell r="H104" t="str">
            <v/>
          </cell>
          <cell r="I104" t="str">
            <v/>
          </cell>
          <cell r="J104" t="str">
            <v/>
          </cell>
          <cell r="K104" t="str">
            <v/>
          </cell>
          <cell r="L104" t="str">
            <v/>
          </cell>
          <cell r="M104" t="str">
            <v/>
          </cell>
        </row>
        <row r="105">
          <cell r="B105" t="str">
            <v>BU85</v>
          </cell>
          <cell r="C105" t="str">
            <v xml:space="preserve">人事（就任）                    </v>
          </cell>
          <cell r="D105" t="str">
            <v>○○ご就任内定の由承り、</v>
          </cell>
          <cell r="E105" t="str">
            <v>心よりお慶び申し上げます。</v>
          </cell>
          <cell r="F105" t="str">
            <v>あわせまして、今後とも益々の貴殿のご活躍、</v>
          </cell>
          <cell r="G105" t="str">
            <v>及び貴社のご発展をお祈り申し上げます。</v>
          </cell>
        </row>
        <row r="106">
          <cell r="B106" t="str">
            <v>BU86</v>
          </cell>
          <cell r="C106" t="str">
            <v xml:space="preserve">人事（就任）                    </v>
          </cell>
          <cell r="D106" t="str">
            <v>この度の○○ご就任内定おめでとうございます。</v>
          </cell>
          <cell r="E106" t="str">
            <v>○○様のこれまでのご実績を考えれば</v>
          </cell>
          <cell r="F106" t="str">
            <v>当然ではございますが、</v>
          </cell>
          <cell r="G106" t="str">
            <v>貴社の中枢でますますのご活躍を期待しております。</v>
          </cell>
        </row>
        <row r="107">
          <cell r="B107" t="str">
            <v>BU87</v>
          </cell>
          <cell r="C107" t="str">
            <v xml:space="preserve">人事（就任）                    </v>
          </cell>
          <cell r="D107" t="str">
            <v>○○ご就任内定おめでとうございます。</v>
          </cell>
          <cell r="E107" t="str">
            <v>日ごろの努力がここに実を結び、</v>
          </cell>
          <cell r="F107" t="str">
            <v>ご家族の皆様もお喜びの事と存じます。</v>
          </cell>
          <cell r="G107" t="str">
            <v>ご家族様の為にも、今後は健康にも留意し</v>
          </cell>
          <cell r="H107" t="str">
            <v>ますますご活躍されますよう、お祈り申し上げます。</v>
          </cell>
        </row>
        <row r="108">
          <cell r="B108" t="str">
            <v>BU88</v>
          </cell>
          <cell r="C108" t="str">
            <v xml:space="preserve">人事（就任）                    </v>
          </cell>
          <cell r="D108" t="str">
            <v>この度は○○ご就任の内定おめでとうございます。</v>
          </cell>
          <cell r="E108" t="str">
            <v>弊社社員一同、心よりお慶び申し上げますと共に</v>
          </cell>
          <cell r="F108" t="str">
            <v>今後益々のご健勝と貴社のご隆盛を祈念いたします。</v>
          </cell>
        </row>
        <row r="109">
          <cell r="B109" t="str">
            <v>BU04</v>
          </cell>
          <cell r="C109" t="str">
            <v xml:space="preserve">人事（昇進・栄転・その他）      </v>
          </cell>
          <cell r="D109" t="str">
            <v>この度のご栄転心よりお喜び申し上げます。</v>
          </cell>
          <cell r="E109" t="str">
            <v>今までの実績を元に、今後も素晴らしい手腕を</v>
          </cell>
          <cell r="F109" t="str">
            <v>発揮されることと期待申し上げます。</v>
          </cell>
          <cell r="G109" t="str">
            <v/>
          </cell>
          <cell r="H109" t="str">
            <v/>
          </cell>
          <cell r="I109" t="str">
            <v/>
          </cell>
          <cell r="J109" t="str">
            <v/>
          </cell>
          <cell r="K109" t="str">
            <v/>
          </cell>
          <cell r="L109" t="str">
            <v/>
          </cell>
          <cell r="M109" t="str">
            <v/>
          </cell>
        </row>
        <row r="110">
          <cell r="B110" t="str">
            <v>BU05</v>
          </cell>
          <cell r="C110" t="str">
            <v xml:space="preserve">人事（昇進・栄転・その他）      </v>
          </cell>
          <cell r="D110" t="str">
            <v>この度のご栄転、弊社一同心よりお喜び申し上げます。</v>
          </cell>
          <cell r="E110" t="str">
            <v>今後とも益々の貴殿のご活躍及び貴社のご発展を</v>
          </cell>
          <cell r="F110" t="str">
            <v>お祈り申し上げます。</v>
          </cell>
          <cell r="G110" t="str">
            <v/>
          </cell>
          <cell r="H110" t="str">
            <v/>
          </cell>
          <cell r="I110" t="str">
            <v/>
          </cell>
          <cell r="J110" t="str">
            <v/>
          </cell>
          <cell r="K110" t="str">
            <v/>
          </cell>
          <cell r="L110" t="str">
            <v/>
          </cell>
          <cell r="M110" t="str">
            <v/>
          </cell>
        </row>
        <row r="111">
          <cell r="B111" t="str">
            <v>BU06</v>
          </cell>
          <cell r="C111" t="str">
            <v xml:space="preserve">人事（昇進・栄転・その他）      </v>
          </cell>
          <cell r="D111" t="str">
            <v>この度のご栄転、心よりお喜び申し上げます。</v>
          </cell>
          <cell r="E111" t="str">
            <v>貴殿のご手腕とご人望の賜物と拝察いたします。</v>
          </cell>
          <cell r="F111" t="str">
            <v>今後一層のご活躍を期待しております。</v>
          </cell>
          <cell r="G111" t="str">
            <v/>
          </cell>
          <cell r="H111" t="str">
            <v/>
          </cell>
          <cell r="I111" t="str">
            <v/>
          </cell>
          <cell r="J111" t="str">
            <v/>
          </cell>
          <cell r="K111" t="str">
            <v/>
          </cell>
          <cell r="L111" t="str">
            <v/>
          </cell>
          <cell r="M111" t="str">
            <v/>
          </cell>
        </row>
        <row r="112">
          <cell r="B112" t="str">
            <v>BU07</v>
          </cell>
          <cell r="C112" t="str">
            <v xml:space="preserve">人事（昇進・栄転・その他）      </v>
          </cell>
          <cell r="D112" t="str">
            <v>ご栄進おめでとうございます。</v>
          </cell>
          <cell r="E112" t="str">
            <v>過去の地道な実績が実を結んだ物と同期一同喜んでおります。</v>
          </cell>
          <cell r="F112" t="str">
            <v>今後共に健康に留意してお互いに頑張りましょう。</v>
          </cell>
          <cell r="G112" t="str">
            <v/>
          </cell>
          <cell r="H112" t="str">
            <v/>
          </cell>
          <cell r="I112" t="str">
            <v/>
          </cell>
          <cell r="J112" t="str">
            <v/>
          </cell>
          <cell r="K112" t="str">
            <v/>
          </cell>
          <cell r="L112" t="str">
            <v/>
          </cell>
          <cell r="M112" t="str">
            <v/>
          </cell>
        </row>
        <row r="113">
          <cell r="B113" t="str">
            <v>BU08</v>
          </cell>
          <cell r="C113" t="str">
            <v xml:space="preserve">人事（昇進・栄転・その他）      </v>
          </cell>
          <cell r="D113" t="str">
            <v>この度はご栄進おめでとうございます。</v>
          </cell>
          <cell r="E113" t="str">
            <v>今後は一層の激務になると思われますが、</v>
          </cell>
          <cell r="F113" t="str">
            <v>そのバイタリティと部下を思いやる人望があれば</v>
          </cell>
          <cell r="G113" t="str">
            <v>怖いものなしと何ら心配しておりません。</v>
          </cell>
          <cell r="H113" t="str">
            <v/>
          </cell>
          <cell r="I113" t="str">
            <v/>
          </cell>
          <cell r="J113" t="str">
            <v/>
          </cell>
          <cell r="K113" t="str">
            <v/>
          </cell>
          <cell r="L113" t="str">
            <v/>
          </cell>
          <cell r="M113" t="str">
            <v/>
          </cell>
        </row>
        <row r="114">
          <cell r="B114" t="str">
            <v>BU09</v>
          </cell>
          <cell r="C114" t="str">
            <v xml:space="preserve">人事（昇進・栄転・その他）      </v>
          </cell>
          <cell r="D114" t="str">
            <v>これまでの努力、実績が認められてのご栄進</v>
          </cell>
          <cell r="E114" t="str">
            <v>大変おめでとうございます。</v>
          </cell>
          <cell r="F114" t="str">
            <v>今後も大いなる飛躍をお祈り申し上げます。</v>
          </cell>
          <cell r="G114" t="str">
            <v/>
          </cell>
          <cell r="H114" t="str">
            <v/>
          </cell>
          <cell r="I114" t="str">
            <v/>
          </cell>
          <cell r="J114" t="str">
            <v/>
          </cell>
          <cell r="K114" t="str">
            <v/>
          </cell>
          <cell r="L114" t="str">
            <v/>
          </cell>
          <cell r="M114" t="str">
            <v/>
          </cell>
        </row>
        <row r="115">
          <cell r="B115" t="str">
            <v>BU54</v>
          </cell>
          <cell r="C115" t="str">
            <v xml:space="preserve">人事（昇進・栄転・その他）      </v>
          </cell>
          <cell r="D115" t="str">
            <v>この度はご昇進、心よりお祝い申し上げます。</v>
          </cell>
          <cell r="E115" t="str">
            <v>より一層のご活躍をお祈り致します。</v>
          </cell>
          <cell r="F115" t="str">
            <v>ご多忙のこととは存じますが、健康には充分気をつけて</v>
          </cell>
          <cell r="G115" t="str">
            <v>頑張ってください。</v>
          </cell>
          <cell r="H115" t="str">
            <v/>
          </cell>
          <cell r="I115" t="str">
            <v/>
          </cell>
          <cell r="J115" t="str">
            <v/>
          </cell>
          <cell r="K115" t="str">
            <v/>
          </cell>
          <cell r="L115" t="str">
            <v/>
          </cell>
          <cell r="M115" t="str">
            <v/>
          </cell>
        </row>
        <row r="116">
          <cell r="B116" t="str">
            <v>BU55</v>
          </cell>
          <cell r="C116" t="str">
            <v xml:space="preserve">人事（昇進・栄転・その他）      </v>
          </cell>
          <cell r="D116" t="str">
            <v>この度は○○に昇進おめでとう！</v>
          </cell>
          <cell r="E116" t="str">
            <v>貴殿の頑張りなら当然のことですね。</v>
          </cell>
          <cell r="F116" t="str">
            <v>ストレスを溜めないようにお体は気をつけて、</v>
          </cell>
          <cell r="G116" t="str">
            <v>仕事に邁進してください。</v>
          </cell>
          <cell r="H116" t="str">
            <v/>
          </cell>
          <cell r="I116" t="str">
            <v/>
          </cell>
          <cell r="J116" t="str">
            <v/>
          </cell>
          <cell r="K116" t="str">
            <v/>
          </cell>
          <cell r="L116" t="str">
            <v/>
          </cell>
          <cell r="M116" t="str">
            <v/>
          </cell>
        </row>
        <row r="117">
          <cell r="B117" t="str">
            <v>BU56</v>
          </cell>
          <cell r="C117" t="str">
            <v xml:space="preserve">人事（昇進・栄転・その他）      </v>
          </cell>
          <cell r="D117" t="str">
            <v>ご昇進おめでとうございます。</v>
          </cell>
          <cell r="E117" t="str">
            <v>今後、尚一層のご活躍をお祈りしますとともに</v>
          </cell>
          <cell r="F117" t="str">
            <v>これまでと変わらず、引き続きご厚情を賜りますよう</v>
          </cell>
          <cell r="G117" t="str">
            <v>お願いいたします。</v>
          </cell>
          <cell r="H117" t="str">
            <v/>
          </cell>
          <cell r="I117" t="str">
            <v/>
          </cell>
          <cell r="J117" t="str">
            <v/>
          </cell>
          <cell r="K117" t="str">
            <v/>
          </cell>
          <cell r="L117" t="str">
            <v/>
          </cell>
          <cell r="M117" t="str">
            <v/>
          </cell>
        </row>
        <row r="118">
          <cell r="B118" t="str">
            <v>BU58</v>
          </cell>
          <cell r="C118" t="str">
            <v xml:space="preserve">人事（昇進・栄転・その他）      </v>
          </cell>
          <cell r="D118" t="str">
            <v>この度、○○にご昇進された由、心から祝意を表します。</v>
          </cell>
          <cell r="E118" t="str">
            <v>今後はより一層ご多忙かと思いますが、</v>
          </cell>
          <cell r="F118" t="str">
            <v>くれぐれもお体にはご留意の上、ご活躍されることを</v>
          </cell>
          <cell r="G118" t="str">
            <v>お祈りいたしております。</v>
          </cell>
          <cell r="H118" t="str">
            <v/>
          </cell>
          <cell r="I118" t="str">
            <v/>
          </cell>
          <cell r="J118" t="str">
            <v/>
          </cell>
          <cell r="K118" t="str">
            <v/>
          </cell>
          <cell r="L118" t="str">
            <v/>
          </cell>
          <cell r="M118" t="str">
            <v/>
          </cell>
        </row>
        <row r="119">
          <cell r="B119" t="str">
            <v>BU61</v>
          </cell>
          <cell r="C119" t="str">
            <v xml:space="preserve">人事（昇進・栄転・その他）      </v>
          </cell>
          <cell r="D119" t="str">
            <v>長年にわたるご努力に敬意を表し、</v>
          </cell>
          <cell r="E119" t="str">
            <v>心より祝辞を述べさせていただきます。</v>
          </cell>
          <cell r="F119" t="str">
            <v>ますますご健勝で、後進の指導にご尽力されますよう、</v>
          </cell>
          <cell r="G119" t="str">
            <v>祈念いたします。</v>
          </cell>
          <cell r="H119" t="str">
            <v/>
          </cell>
          <cell r="I119" t="str">
            <v/>
          </cell>
          <cell r="J119" t="str">
            <v/>
          </cell>
          <cell r="K119" t="str">
            <v/>
          </cell>
          <cell r="L119" t="str">
            <v/>
          </cell>
          <cell r="M119" t="str">
            <v/>
          </cell>
        </row>
        <row r="120">
          <cell r="B120" t="str">
            <v>BU43</v>
          </cell>
          <cell r="C120" t="str">
            <v xml:space="preserve">人事（昇進・栄転・その他）      </v>
          </cell>
          <cell r="D120" t="str">
            <v>この度のご栄進おめでとうございます。</v>
          </cell>
          <cell r="E120" t="str">
            <v>日ごろから努力を怠らなかった成果と、</v>
          </cell>
          <cell r="F120" t="str">
            <v>心よりお喜び申しあげます。</v>
          </cell>
          <cell r="G120" t="str">
            <v>今後ともご自愛のうえ、</v>
          </cell>
          <cell r="H120" t="str">
            <v>ますますお力を発揮されることをお祈りいたします。</v>
          </cell>
          <cell r="I120" t="str">
            <v/>
          </cell>
          <cell r="J120" t="str">
            <v/>
          </cell>
          <cell r="K120" t="str">
            <v/>
          </cell>
          <cell r="L120" t="str">
            <v/>
          </cell>
          <cell r="M120" t="str">
            <v/>
          </cell>
        </row>
        <row r="121">
          <cell r="B121" t="str">
            <v>BU44</v>
          </cell>
          <cell r="C121" t="str">
            <v xml:space="preserve">人事（昇進・栄転・その他）      </v>
          </cell>
          <cell r="D121" t="str">
            <v>ご栄進おめでとうございます。</v>
          </cell>
          <cell r="E121" t="str">
            <v>これまで積んでこられたご努力の成果と、</v>
          </cell>
          <cell r="F121" t="str">
            <v>心よりお喜び申しあげます。</v>
          </cell>
          <cell r="G121" t="str">
            <v>今後一層のご活躍とご健康を祈念いたします。</v>
          </cell>
          <cell r="H121" t="str">
            <v/>
          </cell>
          <cell r="I121" t="str">
            <v/>
          </cell>
          <cell r="J121" t="str">
            <v/>
          </cell>
          <cell r="K121" t="str">
            <v/>
          </cell>
          <cell r="L121" t="str">
            <v/>
          </cell>
          <cell r="M121" t="str">
            <v/>
          </cell>
        </row>
        <row r="122">
          <cell r="B122" t="str">
            <v>BU45</v>
          </cell>
          <cell r="C122" t="str">
            <v xml:space="preserve">人事（昇進・栄転・その他）      </v>
          </cell>
          <cell r="D122" t="str">
            <v>この度のご栄転おめでとうございます。</v>
          </cell>
          <cell r="E122" t="str">
            <v>心からお喜びを申し上げますと共に、</v>
          </cell>
          <cell r="F122" t="str">
            <v>今後ますますのご活躍をお祈りします。</v>
          </cell>
          <cell r="G122" t="str">
            <v/>
          </cell>
          <cell r="H122" t="str">
            <v/>
          </cell>
          <cell r="I122" t="str">
            <v/>
          </cell>
          <cell r="J122" t="str">
            <v/>
          </cell>
          <cell r="K122" t="str">
            <v/>
          </cell>
          <cell r="L122" t="str">
            <v/>
          </cell>
          <cell r="M122" t="str">
            <v/>
          </cell>
        </row>
        <row r="123">
          <cell r="B123" t="str">
            <v>BU46</v>
          </cell>
          <cell r="C123" t="str">
            <v xml:space="preserve">人事（昇進・栄転・その他）      </v>
          </cell>
          <cell r="D123" t="str">
            <v>この度はご栄転なされたとのこと、心よりお祝い申し上げます。</v>
          </cell>
          <cell r="E123" t="str">
            <v>○○在任中、折りに触れご指導ご懇情を賜りまして、</v>
          </cell>
          <cell r="F123" t="str">
            <v>あらためて厚く御礼を申し上げます。</v>
          </cell>
          <cell r="G123" t="str">
            <v>今後は、さらに責任あるお立場に就かれ、</v>
          </cell>
          <cell r="H123" t="str">
            <v>今まで以上ご多忙になられることと拝察いたします。</v>
          </cell>
          <cell r="I123" t="str">
            <v>なにとぞご健康にご留意の上、</v>
          </cell>
          <cell r="J123" t="str">
            <v>ご活躍くださいますよう、お祈り申し上げます。</v>
          </cell>
          <cell r="K123" t="str">
            <v/>
          </cell>
          <cell r="L123" t="str">
            <v/>
          </cell>
          <cell r="M123" t="str">
            <v/>
          </cell>
        </row>
        <row r="124">
          <cell r="B124" t="str">
            <v>BU47</v>
          </cell>
          <cell r="C124" t="str">
            <v xml:space="preserve">人事（昇進・栄転・その他）      </v>
          </cell>
          <cell r="D124" t="str">
            <v>ご栄転おめでとうございます。</v>
          </cell>
          <cell r="E124" t="str">
            <v>心からお喜びを申しあげます。</v>
          </cell>
          <cell r="F124" t="str">
            <v/>
          </cell>
          <cell r="G124" t="str">
            <v/>
          </cell>
          <cell r="H124" t="str">
            <v/>
          </cell>
          <cell r="I124" t="str">
            <v/>
          </cell>
          <cell r="J124" t="str">
            <v/>
          </cell>
          <cell r="K124" t="str">
            <v/>
          </cell>
          <cell r="L124" t="str">
            <v/>
          </cell>
          <cell r="M124" t="str">
            <v/>
          </cell>
        </row>
        <row r="125">
          <cell r="B125" t="str">
            <v>BU48</v>
          </cell>
          <cell r="C125" t="str">
            <v xml:space="preserve">人事（昇進・栄転・その他）      </v>
          </cell>
          <cell r="D125" t="str">
            <v>ご栄転を祝し、今後のご活躍とご発展をお祈りいたします。</v>
          </cell>
          <cell r="E125" t="str">
            <v/>
          </cell>
          <cell r="F125" t="str">
            <v/>
          </cell>
          <cell r="G125" t="str">
            <v/>
          </cell>
          <cell r="H125" t="str">
            <v/>
          </cell>
          <cell r="I125" t="str">
            <v/>
          </cell>
          <cell r="J125" t="str">
            <v/>
          </cell>
          <cell r="K125" t="str">
            <v/>
          </cell>
          <cell r="L125" t="str">
            <v/>
          </cell>
          <cell r="M125" t="str">
            <v/>
          </cell>
        </row>
        <row r="126">
          <cell r="B126" t="str">
            <v>BU49</v>
          </cell>
          <cell r="C126" t="str">
            <v xml:space="preserve">人事（昇進・栄転・その他）      </v>
          </cell>
          <cell r="D126" t="str">
            <v>この度のご栄転、心からお喜び申しあげます。</v>
          </cell>
          <cell r="E126" t="str">
            <v>これまでの経験を生かし、</v>
          </cell>
          <cell r="F126" t="str">
            <v>社業発展にご活躍なされますことを祈念いたします。</v>
          </cell>
          <cell r="G126" t="str">
            <v/>
          </cell>
          <cell r="H126" t="str">
            <v/>
          </cell>
          <cell r="I126" t="str">
            <v/>
          </cell>
          <cell r="J126" t="str">
            <v/>
          </cell>
          <cell r="K126" t="str">
            <v/>
          </cell>
          <cell r="L126" t="str">
            <v/>
          </cell>
          <cell r="M126" t="str">
            <v/>
          </cell>
        </row>
        <row r="127">
          <cell r="B127" t="str">
            <v>BU50</v>
          </cell>
          <cell r="C127" t="str">
            <v xml:space="preserve">人事（昇進・栄転・その他）      </v>
          </cell>
          <cell r="D127" t="str">
            <v>この度のご栄転おめでとうございます。</v>
          </cell>
          <cell r="E127" t="str">
            <v>今後も変わらぬご指導を賜りますようお願い申しあげます。</v>
          </cell>
          <cell r="F127" t="str">
            <v/>
          </cell>
          <cell r="G127" t="str">
            <v/>
          </cell>
          <cell r="H127" t="str">
            <v/>
          </cell>
          <cell r="I127" t="str">
            <v/>
          </cell>
          <cell r="J127" t="str">
            <v/>
          </cell>
          <cell r="K127" t="str">
            <v/>
          </cell>
          <cell r="L127" t="str">
            <v/>
          </cell>
          <cell r="M127" t="str">
            <v/>
          </cell>
        </row>
        <row r="128">
          <cell r="B128" t="str">
            <v>BU51</v>
          </cell>
          <cell r="C128" t="str">
            <v xml:space="preserve">人事（昇進・栄転・その他）      </v>
          </cell>
          <cell r="D128" t="str">
            <v>ご栄転の報に接し、心からお喜び申しあげます。</v>
          </cell>
          <cell r="E128" t="str">
            <v>○○様のこれまでのご実績を考えれば当然ですが、</v>
          </cell>
          <cell r="F128" t="str">
            <v>貴社の中枢でますますのご活躍を期待しております。</v>
          </cell>
          <cell r="G128" t="str">
            <v>前途洋々たる船出をお祝い申しあげます。</v>
          </cell>
          <cell r="H128" t="str">
            <v/>
          </cell>
          <cell r="I128" t="str">
            <v/>
          </cell>
          <cell r="J128" t="str">
            <v/>
          </cell>
          <cell r="K128" t="str">
            <v/>
          </cell>
          <cell r="L128" t="str">
            <v/>
          </cell>
          <cell r="M128" t="str">
            <v/>
          </cell>
        </row>
        <row r="129">
          <cell r="B129" t="str">
            <v>BU52</v>
          </cell>
          <cell r="C129" t="str">
            <v xml:space="preserve">人事（昇進・栄転・その他）      </v>
          </cell>
          <cell r="D129" t="str">
            <v>ご栄転おめでとうございます。</v>
          </cell>
          <cell r="E129" t="str">
            <v>あなたはあとに続く女性たちの希望です。</v>
          </cell>
          <cell r="F129" t="str">
            <v>いつまでもキラキラと輝いていてください。</v>
          </cell>
          <cell r="G129" t="str">
            <v/>
          </cell>
          <cell r="H129" t="str">
            <v/>
          </cell>
          <cell r="I129" t="str">
            <v/>
          </cell>
          <cell r="J129" t="str">
            <v/>
          </cell>
          <cell r="K129" t="str">
            <v/>
          </cell>
          <cell r="L129" t="str">
            <v/>
          </cell>
          <cell r="M129" t="str">
            <v/>
          </cell>
        </row>
        <row r="130">
          <cell r="B130" t="str">
            <v>BU53</v>
          </cell>
          <cell r="C130" t="str">
            <v xml:space="preserve">人事（昇進・栄転・その他）      </v>
          </cell>
          <cell r="D130" t="str">
            <v>栄転おめでとう。</v>
          </cell>
          <cell r="E130" t="str">
            <v>君ならきっとやれるにちがいない。</v>
          </cell>
          <cell r="F130" t="str">
            <v>こちらにいたときと同様、元気で頑張ってくれ。</v>
          </cell>
          <cell r="G130" t="str">
            <v>出張でそちらに行ったときには一緒に飲もう。</v>
          </cell>
          <cell r="H130" t="str">
            <v/>
          </cell>
          <cell r="I130" t="str">
            <v/>
          </cell>
          <cell r="J130" t="str">
            <v/>
          </cell>
          <cell r="K130" t="str">
            <v/>
          </cell>
          <cell r="L130" t="str">
            <v/>
          </cell>
          <cell r="M130" t="str">
            <v/>
          </cell>
        </row>
        <row r="131">
          <cell r="B131" t="str">
            <v>BU57</v>
          </cell>
          <cell r="C131" t="str">
            <v xml:space="preserve">人事（昇進・栄転・その他）      </v>
          </cell>
          <cell r="D131" t="str">
            <v>これまでのご努力が報われてのご栄進、</v>
          </cell>
          <cell r="E131" t="str">
            <v>心からお喜び申しあげます。</v>
          </cell>
          <cell r="F131" t="str">
            <v>更なる飛躍をお祈りいたします。</v>
          </cell>
          <cell r="G131" t="str">
            <v/>
          </cell>
          <cell r="H131" t="str">
            <v/>
          </cell>
          <cell r="I131" t="str">
            <v/>
          </cell>
          <cell r="J131" t="str">
            <v/>
          </cell>
          <cell r="K131" t="str">
            <v/>
          </cell>
          <cell r="L131" t="str">
            <v/>
          </cell>
          <cell r="M131" t="str">
            <v/>
          </cell>
        </row>
        <row r="132">
          <cell r="B132" t="str">
            <v>BU59</v>
          </cell>
          <cell r="C132" t="str">
            <v xml:space="preserve">人事（昇進・栄転・その他）      </v>
          </cell>
          <cell r="D132" t="str">
            <v>ご栄進おめでとう。ヤッタナ！</v>
          </cell>
          <cell r="E132" t="str">
            <v>君のそのやる気と地道な努力からすれば、当然のこと。</v>
          </cell>
          <cell r="F132" t="str">
            <v>上司は見る目があるな。</v>
          </cell>
          <cell r="G132" t="str">
            <v>今後とも健康に留意してお互い頑張ろう。</v>
          </cell>
          <cell r="H132" t="str">
            <v/>
          </cell>
          <cell r="I132" t="str">
            <v/>
          </cell>
          <cell r="J132" t="str">
            <v/>
          </cell>
          <cell r="K132" t="str">
            <v/>
          </cell>
          <cell r="L132" t="str">
            <v/>
          </cell>
          <cell r="M132" t="str">
            <v/>
          </cell>
        </row>
        <row r="133">
          <cell r="B133" t="str">
            <v>BU60</v>
          </cell>
          <cell r="C133" t="str">
            <v xml:space="preserve">人事（昇進・栄転・その他）      </v>
          </cell>
          <cell r="D133" t="str">
            <v>ご栄進おめでとうございます。</v>
          </cell>
          <cell r="E133" t="str">
            <v>美しく聡明なあなたが、より一層</v>
          </cell>
          <cell r="F133" t="str">
            <v>精進されることを心よりお祈りいたします。</v>
          </cell>
          <cell r="G133" t="str">
            <v/>
          </cell>
          <cell r="H133" t="str">
            <v/>
          </cell>
          <cell r="I133" t="str">
            <v/>
          </cell>
          <cell r="J133" t="str">
            <v/>
          </cell>
          <cell r="K133" t="str">
            <v/>
          </cell>
          <cell r="L133" t="str">
            <v/>
          </cell>
          <cell r="M133" t="str">
            <v/>
          </cell>
        </row>
        <row r="134">
          <cell r="B134" t="str">
            <v>BU62</v>
          </cell>
          <cell r="C134" t="str">
            <v xml:space="preserve">人事（昇進・栄転・その他）      </v>
          </cell>
          <cell r="D134" t="str">
            <v>栄えあるご栄転、おめでとうございます。</v>
          </cell>
          <cell r="E134" t="str">
            <v>日ごろのご努力がここに実り、</v>
          </cell>
          <cell r="F134" t="str">
            <v>ご家族の皆様もお喜びのことと存じます。</v>
          </cell>
          <cell r="G134" t="str">
            <v>今後も健康に留意され、ますますご活躍されるよう、</v>
          </cell>
          <cell r="H134" t="str">
            <v>祈念いたします。</v>
          </cell>
          <cell r="I134" t="str">
            <v/>
          </cell>
          <cell r="J134" t="str">
            <v/>
          </cell>
          <cell r="K134" t="str">
            <v/>
          </cell>
          <cell r="L134" t="str">
            <v/>
          </cell>
          <cell r="M134" t="str">
            <v/>
          </cell>
        </row>
        <row r="135">
          <cell r="B135" t="str">
            <v>BU63</v>
          </cell>
          <cell r="C135" t="str">
            <v xml:space="preserve">人事（昇進・栄転・その他）      </v>
          </cell>
          <cell r="D135" t="str">
            <v>ご栄転おめでとうございます。</v>
          </cell>
          <cell r="E135" t="str">
            <v>当地でのご大役に、豊富なご経験を生かされ、</v>
          </cell>
          <cell r="F135" t="str">
            <v>卓越したご手腕を発揮していただけると期待しております。</v>
          </cell>
          <cell r="G135" t="str">
            <v>ご着任を心よりお待ちしております。</v>
          </cell>
          <cell r="H135" t="str">
            <v/>
          </cell>
          <cell r="I135" t="str">
            <v/>
          </cell>
          <cell r="J135" t="str">
            <v/>
          </cell>
          <cell r="K135" t="str">
            <v/>
          </cell>
          <cell r="L135" t="str">
            <v/>
          </cell>
          <cell r="M135" t="str">
            <v/>
          </cell>
        </row>
        <row r="136">
          <cell r="B136" t="str">
            <v>BU64</v>
          </cell>
          <cell r="C136" t="str">
            <v xml:space="preserve">人事（昇進・栄転・その他）      </v>
          </cell>
          <cell r="D136" t="str">
            <v>ご栄転おめでとうございます。</v>
          </cell>
          <cell r="E136" t="str">
            <v>ご努力と情熱の賜物と、心からお祝い申し上げます。</v>
          </cell>
          <cell r="F136" t="str">
            <v>新支社長ともなれば、会社の期待もさらに</v>
          </cell>
          <cell r="G136" t="str">
            <v>大きなものと存じます。</v>
          </cell>
          <cell r="H136" t="str">
            <v>一層のご活躍をお祈りいたします。</v>
          </cell>
          <cell r="I136" t="str">
            <v/>
          </cell>
          <cell r="J136" t="str">
            <v/>
          </cell>
          <cell r="K136" t="str">
            <v/>
          </cell>
          <cell r="L136" t="str">
            <v/>
          </cell>
          <cell r="M136" t="str">
            <v/>
          </cell>
        </row>
        <row r="137">
          <cell r="B137" t="str">
            <v>BU65</v>
          </cell>
          <cell r="C137" t="str">
            <v xml:space="preserve">人事（昇進・栄転・その他）      </v>
          </cell>
          <cell r="D137" t="str">
            <v>このほど○○の要職にご栄転、心からお喜び申しあげます。</v>
          </cell>
          <cell r="E137" t="str">
            <v>卓抜なるご識見、ご才能が認められましたことを、</v>
          </cell>
          <cell r="F137" t="str">
            <v>あわせてお喜び申しあげます。</v>
          </cell>
          <cell r="G137" t="str">
            <v/>
          </cell>
          <cell r="H137" t="str">
            <v/>
          </cell>
          <cell r="I137" t="str">
            <v/>
          </cell>
          <cell r="J137" t="str">
            <v/>
          </cell>
          <cell r="K137" t="str">
            <v/>
          </cell>
          <cell r="L137" t="str">
            <v/>
          </cell>
          <cell r="M137" t="str">
            <v/>
          </cell>
        </row>
        <row r="138">
          <cell r="B138" t="str">
            <v>BU66</v>
          </cell>
          <cell r="C138" t="str">
            <v xml:space="preserve">人事（昇進・栄転・その他）      </v>
          </cell>
          <cell r="D138" t="str">
            <v>ご栄転おめでとうございます。</v>
          </cell>
          <cell r="E138" t="str">
            <v>ご活躍ぶりはかねてより聞き及んでおります。</v>
          </cell>
          <cell r="F138" t="str">
            <v>当地での更なるご発展を期待し、</v>
          </cell>
          <cell r="G138" t="str">
            <v>貴社のご隆盛をお祈りいたします。</v>
          </cell>
          <cell r="H138" t="str">
            <v/>
          </cell>
          <cell r="I138" t="str">
            <v/>
          </cell>
          <cell r="J138" t="str">
            <v/>
          </cell>
          <cell r="K138" t="str">
            <v/>
          </cell>
          <cell r="L138" t="str">
            <v/>
          </cell>
          <cell r="M138" t="str">
            <v/>
          </cell>
        </row>
        <row r="139">
          <cell r="B139" t="str">
            <v>BU67</v>
          </cell>
          <cell r="C139" t="str">
            <v xml:space="preserve">人事（昇進・栄転・その他）      </v>
          </cell>
          <cell r="D139" t="str">
            <v>ご栄転を祝し、心よりお喜び申しあげます。</v>
          </cell>
          <cell r="E139" t="str">
            <v>日ごろより格別のお引き立ていただき、厚く御礼申し上げます。</v>
          </cell>
          <cell r="F139" t="str">
            <v>ご任地先でのお立場は、何かとご心労も大きいかと存じますが、</v>
          </cell>
          <cell r="G139" t="str">
            <v>ご健康に留意して、ますますのご活躍をお祈りいたします。</v>
          </cell>
          <cell r="H139" t="str">
            <v/>
          </cell>
          <cell r="I139" t="str">
            <v/>
          </cell>
          <cell r="J139" t="str">
            <v/>
          </cell>
          <cell r="K139" t="str">
            <v/>
          </cell>
          <cell r="L139" t="str">
            <v/>
          </cell>
          <cell r="M139" t="str">
            <v/>
          </cell>
        </row>
        <row r="140">
          <cell r="B140" t="str">
            <v>BU68</v>
          </cell>
          <cell r="C140" t="str">
            <v xml:space="preserve">人事（昇進・栄転・その他）      </v>
          </cell>
          <cell r="D140" t="str">
            <v>ご栄転おめでとう。</v>
          </cell>
          <cell r="E140" t="str">
            <v>「人生意気に感ず」というその言葉のとおり、</v>
          </cell>
          <cell r="F140" t="str">
            <v>新任地では君が先陣を切って皆を引っ張り、</v>
          </cell>
          <cell r="G140" t="str">
            <v>存在感のある部署にしてください。</v>
          </cell>
          <cell r="H140" t="str">
            <v/>
          </cell>
          <cell r="I140" t="str">
            <v/>
          </cell>
          <cell r="J140" t="str">
            <v/>
          </cell>
          <cell r="K140" t="str">
            <v/>
          </cell>
          <cell r="L140" t="str">
            <v/>
          </cell>
          <cell r="M140" t="str">
            <v/>
          </cell>
        </row>
        <row r="141">
          <cell r="B141" t="str">
            <v>BU69</v>
          </cell>
          <cell r="C141" t="str">
            <v xml:space="preserve">人事（昇進・栄転・その他）      </v>
          </cell>
          <cell r="D141" t="str">
            <v>栄転おめでとう。</v>
          </cell>
          <cell r="E141" t="str">
            <v>めったに会えなくなってしまうので、</v>
          </cell>
          <cell r="F141" t="str">
            <v>たまには電話で元気な声を聞かせてください。</v>
          </cell>
          <cell r="G141" t="str">
            <v/>
          </cell>
          <cell r="H141" t="str">
            <v/>
          </cell>
          <cell r="I141" t="str">
            <v/>
          </cell>
          <cell r="J141" t="str">
            <v/>
          </cell>
          <cell r="K141" t="str">
            <v/>
          </cell>
          <cell r="L141" t="str">
            <v/>
          </cell>
          <cell r="M141" t="str">
            <v/>
          </cell>
        </row>
        <row r="142">
          <cell r="B142" t="str">
            <v>BU70</v>
          </cell>
          <cell r="C142" t="str">
            <v xml:space="preserve">人事（昇進・栄転・その他）      </v>
          </cell>
          <cell r="D142" t="str">
            <v>ご栄転おめでとうございます。</v>
          </cell>
          <cell r="E142" t="str">
            <v>先輩がいなくなるのは非常に残念ですが、</v>
          </cell>
          <cell r="F142" t="str">
            <v>後のことは私たちに任せて、</v>
          </cell>
          <cell r="G142" t="str">
            <v>新天地でバリバリ仕事をしてください。</v>
          </cell>
          <cell r="H142" t="str">
            <v/>
          </cell>
          <cell r="I142" t="str">
            <v/>
          </cell>
          <cell r="J142" t="str">
            <v/>
          </cell>
          <cell r="K142" t="str">
            <v/>
          </cell>
          <cell r="L142" t="str">
            <v/>
          </cell>
          <cell r="M142" t="str">
            <v/>
          </cell>
        </row>
        <row r="143">
          <cell r="B143" t="str">
            <v>BU71</v>
          </cell>
          <cell r="C143" t="str">
            <v xml:space="preserve">人事（昇進・栄転・その他）      </v>
          </cell>
          <cell r="D143" t="str">
            <v>ご栄転おめでとうございます。</v>
          </cell>
          <cell r="E143" t="str">
            <v>仕事のイロハから酒の飲み方まで、本当にお世話になりました。</v>
          </cell>
          <cell r="F143" t="str">
            <v>今後ともよろしくご指導をお願いいたします。</v>
          </cell>
          <cell r="G143" t="str">
            <v/>
          </cell>
          <cell r="H143" t="str">
            <v/>
          </cell>
          <cell r="I143" t="str">
            <v/>
          </cell>
          <cell r="J143" t="str">
            <v/>
          </cell>
          <cell r="K143" t="str">
            <v/>
          </cell>
          <cell r="L143" t="str">
            <v/>
          </cell>
          <cell r="M143" t="str">
            <v/>
          </cell>
        </row>
        <row r="144">
          <cell r="B144" t="str">
            <v>BU72</v>
          </cell>
          <cell r="C144" t="str">
            <v xml:space="preserve">人事（昇進・栄転・その他）      </v>
          </cell>
          <cell r="D144" t="str">
            <v>ご栄転おめでとうございます。</v>
          </cell>
          <cell r="E144" t="str">
            <v>単身赴任は大変ですが、新任地でのご活躍をお祈りいたします。</v>
          </cell>
          <cell r="F144" t="str">
            <v>健康に気をつけて頑張ってください。</v>
          </cell>
          <cell r="G144" t="str">
            <v/>
          </cell>
          <cell r="H144" t="str">
            <v/>
          </cell>
          <cell r="I144" t="str">
            <v/>
          </cell>
          <cell r="J144" t="str">
            <v/>
          </cell>
          <cell r="K144" t="str">
            <v/>
          </cell>
          <cell r="L144" t="str">
            <v/>
          </cell>
          <cell r="M144" t="str">
            <v/>
          </cell>
        </row>
        <row r="145">
          <cell r="B145" t="str">
            <v>BU73</v>
          </cell>
          <cell r="C145" t="str">
            <v xml:space="preserve">人事（昇進・栄転・その他）      </v>
          </cell>
          <cell r="D145" t="str">
            <v>栄転おめでとう。</v>
          </cell>
          <cell r="E145" t="str">
            <v>また一緒に仕事ができるなんて嬉しいよ。</v>
          </cell>
          <cell r="F145" t="str">
            <v>盛大な歓迎会を用意して待っています。</v>
          </cell>
          <cell r="G145" t="str">
            <v/>
          </cell>
          <cell r="H145" t="str">
            <v/>
          </cell>
          <cell r="I145" t="str">
            <v/>
          </cell>
          <cell r="J145" t="str">
            <v/>
          </cell>
          <cell r="K145" t="str">
            <v/>
          </cell>
          <cell r="L145" t="str">
            <v/>
          </cell>
          <cell r="M145" t="str">
            <v/>
          </cell>
        </row>
        <row r="146">
          <cell r="B146" t="str">
            <v>BU74</v>
          </cell>
          <cell r="C146" t="str">
            <v xml:space="preserve">人事（昇進・栄転・その他）      </v>
          </cell>
          <cell r="D146" t="str">
            <v>海外にご栄転と伺いました。おめでとう！</v>
          </cell>
          <cell r="E146" t="str">
            <v>君の人柄であれば、どの国の人にも好かれるでしょう。</v>
          </cell>
          <cell r="F146" t="str">
            <v>人生の貴重な経験になることを期待しています。</v>
          </cell>
          <cell r="G146" t="str">
            <v>ガンバレ！</v>
          </cell>
          <cell r="H146" t="str">
            <v/>
          </cell>
          <cell r="I146" t="str">
            <v/>
          </cell>
          <cell r="J146" t="str">
            <v/>
          </cell>
          <cell r="K146" t="str">
            <v/>
          </cell>
          <cell r="L146" t="str">
            <v/>
          </cell>
          <cell r="M146" t="str">
            <v/>
          </cell>
        </row>
        <row r="147">
          <cell r="B147" t="str">
            <v>BU75</v>
          </cell>
          <cell r="C147" t="str">
            <v xml:space="preserve">人事（昇進・栄転・その他）      </v>
          </cell>
          <cell r="D147" t="str">
            <v>海外ご栄転とのこと、おめでとうございます。</v>
          </cell>
          <cell r="E147" t="str">
            <v>あなたのスケールは、日本に収まらないと思っていました。</v>
          </cell>
          <cell r="F147" t="str">
            <v>国際社会を相手に、遠慮気兼ねなく活躍してください。</v>
          </cell>
          <cell r="G147" t="str">
            <v/>
          </cell>
          <cell r="H147" t="str">
            <v/>
          </cell>
          <cell r="I147" t="str">
            <v/>
          </cell>
          <cell r="J147" t="str">
            <v/>
          </cell>
          <cell r="K147" t="str">
            <v/>
          </cell>
          <cell r="L147" t="str">
            <v/>
          </cell>
          <cell r="M147" t="str">
            <v/>
          </cell>
        </row>
        <row r="148">
          <cell r="B148" t="str">
            <v>BU76</v>
          </cell>
          <cell r="C148" t="str">
            <v xml:space="preserve">人事（昇進・栄転・その他）      </v>
          </cell>
          <cell r="D148" t="str">
            <v>この度はご栄進とのこと、誠におめでとうございます。</v>
          </cell>
          <cell r="E148" t="str">
            <v>ご活躍の場がさらに広がり、お人柄やご手腕が生かされることは</v>
          </cell>
          <cell r="F148" t="str">
            <v>関係者一同の喜びでございます。</v>
          </cell>
          <cell r="G148" t="str">
            <v>今後ともよろしくお願いいたします。</v>
          </cell>
          <cell r="H148" t="str">
            <v/>
          </cell>
          <cell r="I148" t="str">
            <v/>
          </cell>
          <cell r="J148" t="str">
            <v/>
          </cell>
          <cell r="K148" t="str">
            <v/>
          </cell>
          <cell r="L148" t="str">
            <v/>
          </cell>
          <cell r="M148" t="str">
            <v/>
          </cell>
        </row>
        <row r="149">
          <cell r="B149" t="str">
            <v>BU77</v>
          </cell>
          <cell r="C149" t="str">
            <v xml:space="preserve">人事（昇進・栄転・その他）      </v>
          </cell>
          <cell r="D149" t="str">
            <v>同期のトップでのご栄進おめでとうございます。</v>
          </cell>
          <cell r="E149" t="str">
            <v>誠実で正確な仕事ぶりは、他社の間でも評判です。</v>
          </cell>
          <cell r="F149" t="str">
            <v>自信を持って、新しい役職に就任してください。</v>
          </cell>
          <cell r="G149" t="str">
            <v>ますますのご活躍と貴社のご繁栄をお祈りいたします。</v>
          </cell>
          <cell r="H149" t="str">
            <v/>
          </cell>
          <cell r="I149" t="str">
            <v/>
          </cell>
          <cell r="J149" t="str">
            <v/>
          </cell>
          <cell r="K149" t="str">
            <v/>
          </cell>
          <cell r="L149" t="str">
            <v/>
          </cell>
          <cell r="M149" t="str">
            <v/>
          </cell>
        </row>
        <row r="150">
          <cell r="B150" t="str">
            <v>BU78</v>
          </cell>
          <cell r="C150" t="str">
            <v xml:space="preserve">人事（昇進・栄転・その他）      </v>
          </cell>
          <cell r="D150" t="str">
            <v>ご栄進おめでとう。</v>
          </cell>
          <cell r="E150" t="str">
            <v>昔から一直線に走るタイプだったが、</v>
          </cell>
          <cell r="F150" t="str">
            <v>こんなに早く○○になるとは。</v>
          </cell>
          <cell r="G150" t="str">
            <v>とにかく、ガンバレ。</v>
          </cell>
          <cell r="H150" t="str">
            <v/>
          </cell>
          <cell r="I150" t="str">
            <v/>
          </cell>
          <cell r="J150" t="str">
            <v/>
          </cell>
          <cell r="K150" t="str">
            <v/>
          </cell>
          <cell r="L150" t="str">
            <v/>
          </cell>
          <cell r="M150" t="str">
            <v/>
          </cell>
        </row>
        <row r="151">
          <cell r="B151" t="str">
            <v>BU79</v>
          </cell>
          <cell r="C151" t="str">
            <v xml:space="preserve">人事（昇進・栄転・その他）      </v>
          </cell>
          <cell r="D151" t="str">
            <v>ご栄進おめでとう。</v>
          </cell>
          <cell r="E151" t="str">
            <v>今後は仕事もハードになるだろうが、家族の理解を得て</v>
          </cell>
          <cell r="F151" t="str">
            <v>頑張ってほしい。</v>
          </cell>
          <cell r="G151" t="str">
            <v>ますますの活躍を祈ります。</v>
          </cell>
          <cell r="H151" t="str">
            <v/>
          </cell>
          <cell r="I151" t="str">
            <v/>
          </cell>
          <cell r="J151" t="str">
            <v/>
          </cell>
          <cell r="K151" t="str">
            <v/>
          </cell>
          <cell r="L151" t="str">
            <v/>
          </cell>
          <cell r="M151" t="str">
            <v/>
          </cell>
        </row>
        <row r="152">
          <cell r="B152" t="str">
            <v>BU80</v>
          </cell>
          <cell r="C152" t="str">
            <v xml:space="preserve">人事（昇進・栄転・その他）      </v>
          </cell>
          <cell r="D152" t="str">
            <v>ご栄進おめでとう。</v>
          </cell>
          <cell r="E152" t="str">
            <v>心から祝辞を述べさせてもらう。</v>
          </cell>
          <cell r="F152" t="str">
            <v>今度のポジションは、競争も激しく、きついことと思う。</v>
          </cell>
          <cell r="G152" t="str">
            <v>だが、君なら大丈夫だ。</v>
          </cell>
          <cell r="H152" t="str">
            <v>これからも期待している。</v>
          </cell>
          <cell r="I152" t="str">
            <v/>
          </cell>
          <cell r="J152" t="str">
            <v/>
          </cell>
          <cell r="K152" t="str">
            <v/>
          </cell>
          <cell r="L152" t="str">
            <v/>
          </cell>
          <cell r="M152" t="str">
            <v/>
          </cell>
        </row>
        <row r="153">
          <cell r="B153" t="str">
            <v>BU81</v>
          </cell>
          <cell r="C153" t="str">
            <v xml:space="preserve">人事（昇進・栄転・その他）      </v>
          </cell>
          <cell r="D153" t="str">
            <v>ご栄進おめでとうございます。</v>
          </cell>
          <cell r="E153" t="str">
            <v>日頃のご努力が認められ、ご家族もお喜びのことと存じます。</v>
          </cell>
          <cell r="F153" t="str">
            <v>今後も健康に留意され、ますますご活躍ください。</v>
          </cell>
          <cell r="G153" t="str">
            <v/>
          </cell>
          <cell r="H153" t="str">
            <v/>
          </cell>
          <cell r="I153" t="str">
            <v/>
          </cell>
          <cell r="J153" t="str">
            <v/>
          </cell>
          <cell r="K153" t="str">
            <v/>
          </cell>
          <cell r="L153" t="str">
            <v/>
          </cell>
          <cell r="M153" t="str">
            <v/>
          </cell>
        </row>
        <row r="154">
          <cell r="B154" t="str">
            <v>BU82</v>
          </cell>
          <cell r="C154" t="str">
            <v xml:space="preserve">人事（昇進・栄転・その他）      </v>
          </cell>
          <cell r="D154" t="str">
            <v>ご栄転おめでとうございます。</v>
          </cell>
          <cell r="E154" t="str">
            <v>心からお喜び申しあげます。</v>
          </cell>
          <cell r="G154" t="str">
            <v/>
          </cell>
          <cell r="H154" t="str">
            <v/>
          </cell>
          <cell r="I154" t="str">
            <v/>
          </cell>
          <cell r="J154" t="str">
            <v/>
          </cell>
          <cell r="K154" t="str">
            <v/>
          </cell>
          <cell r="L154" t="str">
            <v/>
          </cell>
          <cell r="M154" t="str">
            <v/>
          </cell>
        </row>
        <row r="155">
          <cell r="B155" t="str">
            <v>BU83</v>
          </cell>
          <cell r="C155" t="str">
            <v xml:space="preserve">人事（昇進・栄転・その他）      </v>
          </cell>
          <cell r="D155" t="str">
            <v>ご栄転おめでとうございます。</v>
          </cell>
          <cell r="E155" t="str">
            <v>ご着任をお待ちしております。</v>
          </cell>
          <cell r="F155" t="str">
            <v/>
          </cell>
          <cell r="G155" t="str">
            <v/>
          </cell>
          <cell r="H155" t="str">
            <v/>
          </cell>
          <cell r="I155" t="str">
            <v/>
          </cell>
          <cell r="J155" t="str">
            <v/>
          </cell>
          <cell r="K155" t="str">
            <v/>
          </cell>
          <cell r="L155" t="str">
            <v/>
          </cell>
          <cell r="M155" t="str">
            <v/>
          </cell>
        </row>
        <row r="156">
          <cell r="B156" t="str">
            <v>BU84</v>
          </cell>
          <cell r="C156" t="str">
            <v xml:space="preserve">人事（昇進・栄転・その他）      </v>
          </cell>
          <cell r="D156" t="str">
            <v>この度のご栄転を祝し、あわせて今後のご活躍と</v>
          </cell>
          <cell r="E156" t="str">
            <v>ご健康をお祈りいたします。</v>
          </cell>
          <cell r="F156" t="str">
            <v/>
          </cell>
          <cell r="G156" t="str">
            <v/>
          </cell>
          <cell r="H156" t="str">
            <v/>
          </cell>
          <cell r="I156" t="str">
            <v/>
          </cell>
          <cell r="J156" t="str">
            <v/>
          </cell>
          <cell r="K156" t="str">
            <v/>
          </cell>
          <cell r="L156" t="str">
            <v/>
          </cell>
          <cell r="M156" t="str">
            <v/>
          </cell>
        </row>
        <row r="157">
          <cell r="B157" t="str">
            <v>BI01</v>
          </cell>
          <cell r="C157" t="str">
            <v xml:space="preserve">誕生日                          </v>
          </cell>
          <cell r="D157" t="str">
            <v>お誕生日おめでとうございます。</v>
          </cell>
          <cell r="E157" t="str">
            <v>心よりお祝い申しあげます。</v>
          </cell>
          <cell r="F157" t="str">
            <v>ますますお美しく、ご健康であられますようお祈りいたします。</v>
          </cell>
          <cell r="G157" t="str">
            <v/>
          </cell>
          <cell r="H157" t="str">
            <v/>
          </cell>
          <cell r="I157" t="str">
            <v/>
          </cell>
          <cell r="J157" t="str">
            <v/>
          </cell>
          <cell r="K157" t="str">
            <v/>
          </cell>
          <cell r="L157" t="str">
            <v/>
          </cell>
          <cell r="M157" t="str">
            <v/>
          </cell>
        </row>
        <row r="158">
          <cell r="B158" t="str">
            <v>BI02</v>
          </cell>
          <cell r="C158" t="str">
            <v xml:space="preserve">誕生日                          </v>
          </cell>
          <cell r="D158" t="str">
            <v>お誕生日おめでとうございます。</v>
          </cell>
          <cell r="E158" t="str">
            <v>この一年があなた様にとって、素晴らしい年でありますように</v>
          </cell>
          <cell r="F158" t="str">
            <v>心からお祈り致しております。</v>
          </cell>
          <cell r="G158" t="str">
            <v/>
          </cell>
          <cell r="H158" t="str">
            <v/>
          </cell>
          <cell r="I158" t="str">
            <v/>
          </cell>
          <cell r="J158" t="str">
            <v/>
          </cell>
          <cell r="K158" t="str">
            <v/>
          </cell>
          <cell r="L158" t="str">
            <v/>
          </cell>
          <cell r="M158" t="str">
            <v/>
          </cell>
        </row>
        <row r="159">
          <cell r="B159" t="str">
            <v>BI03</v>
          </cell>
          <cell r="C159" t="str">
            <v xml:space="preserve">誕生日                          </v>
          </cell>
          <cell r="D159" t="str">
            <v>お誕生日おめでとうございます。</v>
          </cell>
          <cell r="E159" t="str">
            <v>ますますお元気で笑顔の絶えない一年になりますように・・・</v>
          </cell>
          <cell r="F159" t="str">
            <v/>
          </cell>
          <cell r="G159" t="str">
            <v/>
          </cell>
          <cell r="H159" t="str">
            <v/>
          </cell>
          <cell r="I159" t="str">
            <v/>
          </cell>
          <cell r="J159" t="str">
            <v/>
          </cell>
          <cell r="K159" t="str">
            <v/>
          </cell>
          <cell r="L159" t="str">
            <v/>
          </cell>
          <cell r="M159" t="str">
            <v/>
          </cell>
        </row>
        <row r="160">
          <cell r="B160" t="str">
            <v>SI01</v>
          </cell>
          <cell r="C160" t="str">
            <v xml:space="preserve">長寿（還暦等）                  </v>
          </cell>
          <cell r="D160" t="str">
            <v>○○おめでとうございます。</v>
          </cell>
          <cell r="E160" t="str">
            <v>いつまでもお元気で末永いお幸せを心よりお祈り申し上げます。</v>
          </cell>
          <cell r="F160" t="str">
            <v/>
          </cell>
          <cell r="G160" t="str">
            <v/>
          </cell>
          <cell r="H160" t="str">
            <v/>
          </cell>
          <cell r="I160" t="str">
            <v/>
          </cell>
          <cell r="J160" t="str">
            <v/>
          </cell>
          <cell r="K160" t="str">
            <v/>
          </cell>
          <cell r="L160" t="str">
            <v/>
          </cell>
          <cell r="M160" t="str">
            <v/>
          </cell>
        </row>
        <row r="161">
          <cell r="B161" t="str">
            <v>SI02</v>
          </cell>
          <cell r="C161" t="str">
            <v xml:space="preserve">長寿（還暦等）                  </v>
          </cell>
          <cell r="D161" t="str">
            <v>謹んで○○のお祝いを申し上げます。</v>
          </cell>
          <cell r="E161" t="str">
            <v>いつまでもお元気で、合わせてご家族の益々のご健勝を</v>
          </cell>
          <cell r="F161" t="str">
            <v>心よりお祈り申し上げます。</v>
          </cell>
          <cell r="G161" t="str">
            <v/>
          </cell>
          <cell r="H161" t="str">
            <v/>
          </cell>
          <cell r="I161" t="str">
            <v/>
          </cell>
          <cell r="J161" t="str">
            <v/>
          </cell>
          <cell r="K161" t="str">
            <v/>
          </cell>
          <cell r="L161" t="str">
            <v/>
          </cell>
          <cell r="M161" t="str">
            <v/>
          </cell>
        </row>
        <row r="162">
          <cell r="B162" t="str">
            <v>SI03</v>
          </cell>
          <cell r="C162" t="str">
            <v xml:space="preserve">長寿（還暦等）                  </v>
          </cell>
          <cell r="D162" t="str">
            <v>○○を迎えられ大変おめでとうございます。</v>
          </cell>
          <cell r="E162" t="str">
            <v>今後も変わりないご健勝と存在感で</v>
          </cell>
          <cell r="F162" t="str">
            <v>我々後輩の人生の鏡として、</v>
          </cell>
          <cell r="G162" t="str">
            <v>現役で躍動される事を心より祈念いたします。</v>
          </cell>
          <cell r="H162" t="str">
            <v/>
          </cell>
          <cell r="I162" t="str">
            <v/>
          </cell>
          <cell r="J162" t="str">
            <v/>
          </cell>
          <cell r="K162" t="str">
            <v/>
          </cell>
          <cell r="L162" t="str">
            <v/>
          </cell>
          <cell r="M162" t="str">
            <v/>
          </cell>
        </row>
        <row r="163">
          <cell r="B163" t="str">
            <v>SI04</v>
          </cell>
          <cell r="C163" t="str">
            <v xml:space="preserve">長寿（還暦等）                  </v>
          </cell>
          <cell r="D163" t="str">
            <v>還暦おめでとうございます。</v>
          </cell>
          <cell r="E163" t="str">
            <v>これから、また新しい人生がスタートするわけですね。</v>
          </cell>
          <cell r="F163" t="str">
            <v>ますます精力的で若々しい素敵な先輩でいて下さい。</v>
          </cell>
          <cell r="G163" t="str">
            <v>どうぞこれからもお体を大切に、いつまでもお元気で。</v>
          </cell>
          <cell r="H163" t="str">
            <v/>
          </cell>
          <cell r="I163" t="str">
            <v/>
          </cell>
          <cell r="J163" t="str">
            <v/>
          </cell>
          <cell r="K163" t="str">
            <v/>
          </cell>
          <cell r="L163" t="str">
            <v/>
          </cell>
          <cell r="M163" t="str">
            <v/>
          </cell>
        </row>
        <row r="164">
          <cell r="B164" t="str">
            <v>SI06</v>
          </cell>
          <cell r="C164" t="str">
            <v xml:space="preserve">長寿（還暦等）                  </v>
          </cell>
          <cell r="D164" t="str">
            <v>還暦祝賀会　おめでとうございます。</v>
          </cell>
          <cell r="E164" t="str">
            <v>人生一区切りの日。</v>
          </cell>
          <cell r="F164" t="str">
            <v>これから益々ご活躍されることをお祈り申し上げます。</v>
          </cell>
          <cell r="G164" t="str">
            <v/>
          </cell>
          <cell r="H164" t="str">
            <v/>
          </cell>
          <cell r="I164" t="str">
            <v/>
          </cell>
          <cell r="J164" t="str">
            <v/>
          </cell>
          <cell r="K164" t="str">
            <v/>
          </cell>
          <cell r="L164" t="str">
            <v/>
          </cell>
          <cell r="M164" t="str">
            <v/>
          </cell>
        </row>
        <row r="165">
          <cell r="B165" t="str">
            <v>SI07</v>
          </cell>
          <cell r="C165" t="str">
            <v xml:space="preserve">長寿（還暦等）                  </v>
          </cell>
          <cell r="D165" t="str">
            <v>目出度く○○を迎えられ、心よりお祝い申し上げます。</v>
          </cell>
          <cell r="E165" t="str">
            <v>これからも、益々お元気でいらっしゃいますように。</v>
          </cell>
          <cell r="F165" t="str">
            <v>ご健勝、ご活躍をお祈り致します。</v>
          </cell>
          <cell r="G165" t="str">
            <v/>
          </cell>
          <cell r="H165" t="str">
            <v/>
          </cell>
          <cell r="I165" t="str">
            <v/>
          </cell>
          <cell r="J165" t="str">
            <v/>
          </cell>
          <cell r="K165" t="str">
            <v/>
          </cell>
          <cell r="L165" t="str">
            <v/>
          </cell>
          <cell r="M165" t="str">
            <v/>
          </cell>
        </row>
        <row r="166">
          <cell r="B166" t="str">
            <v>SI12</v>
          </cell>
          <cell r="C166" t="str">
            <v xml:space="preserve">長寿（還暦等）                  </v>
          </cell>
          <cell r="D166" t="str">
            <v>お元気にて○○をお迎えのこと、心からお祝い申し上げます。</v>
          </cell>
          <cell r="E166" t="str">
            <v>今後も御自愛され更にご長寿をと、心よりお祈り致します。</v>
          </cell>
          <cell r="F166" t="str">
            <v>益々のご健勝をお祈り申し上げます。</v>
          </cell>
          <cell r="G166" t="str">
            <v/>
          </cell>
          <cell r="H166" t="str">
            <v/>
          </cell>
          <cell r="I166" t="str">
            <v/>
          </cell>
          <cell r="J166" t="str">
            <v/>
          </cell>
          <cell r="K166" t="str">
            <v/>
          </cell>
          <cell r="L166" t="str">
            <v/>
          </cell>
          <cell r="M166" t="str">
            <v/>
          </cell>
        </row>
        <row r="167">
          <cell r="B167" t="str">
            <v>SI13</v>
          </cell>
          <cell r="C167" t="str">
            <v xml:space="preserve">長寿（還暦等）                  </v>
          </cell>
          <cell r="D167" t="str">
            <v>謹んで○○のお祝いを申し上げます。</v>
          </cell>
          <cell r="E167" t="str">
            <v>これからも、一層若々しくお元気でいらっしゃいますように。</v>
          </cell>
          <cell r="F167" t="str">
            <v>あわせて、皆様のご活躍とご健勝をお祈り致します。</v>
          </cell>
          <cell r="G167" t="str">
            <v/>
          </cell>
          <cell r="H167" t="str">
            <v/>
          </cell>
          <cell r="I167" t="str">
            <v/>
          </cell>
          <cell r="J167" t="str">
            <v/>
          </cell>
          <cell r="K167" t="str">
            <v/>
          </cell>
          <cell r="L167" t="str">
            <v/>
          </cell>
          <cell r="M167" t="str">
            <v/>
          </cell>
        </row>
        <row r="168">
          <cell r="B168" t="str">
            <v>SI14</v>
          </cell>
          <cell r="C168" t="str">
            <v xml:space="preserve">長寿（還暦等）                  </v>
          </cell>
          <cell r="D168" t="str">
            <v>ご長寿おめでとうございます。</v>
          </cell>
          <cell r="E168" t="str">
            <v>益々長生きして、日本の平均寿命をどんどん延ばして下さい。</v>
          </cell>
          <cell r="F168" t="str">
            <v>いつまでもご壮健であられますよう、お祈り致します。</v>
          </cell>
          <cell r="G168" t="str">
            <v/>
          </cell>
          <cell r="H168" t="str">
            <v/>
          </cell>
          <cell r="I168" t="str">
            <v/>
          </cell>
          <cell r="J168" t="str">
            <v/>
          </cell>
          <cell r="K168" t="str">
            <v/>
          </cell>
          <cell r="L168" t="str">
            <v/>
          </cell>
          <cell r="M168" t="str">
            <v/>
          </cell>
        </row>
        <row r="169">
          <cell r="B169" t="str">
            <v>SI15</v>
          </cell>
          <cell r="C169" t="str">
            <v xml:space="preserve">長寿（還暦等）                  </v>
          </cell>
          <cell r="D169" t="str">
            <v>つつがなく○○を迎えられましたことを</v>
          </cell>
          <cell r="E169" t="str">
            <v>心よりお慶び申し上げます。</v>
          </cell>
          <cell r="F169" t="str">
            <v>これからも我々の手本として</v>
          </cell>
          <cell r="G169" t="str">
            <v>明るく活き活きと過ごされますように。</v>
          </cell>
          <cell r="H169" t="str">
            <v>お元気で長生きして下さい。</v>
          </cell>
          <cell r="I169" t="str">
            <v/>
          </cell>
          <cell r="J169" t="str">
            <v/>
          </cell>
          <cell r="K169" t="str">
            <v/>
          </cell>
          <cell r="L169" t="str">
            <v/>
          </cell>
          <cell r="M169" t="str">
            <v/>
          </cell>
        </row>
        <row r="170">
          <cell r="B170" t="str">
            <v>SI17</v>
          </cell>
          <cell r="C170" t="str">
            <v xml:space="preserve">長寿（還暦等）                  </v>
          </cell>
          <cell r="D170" t="str">
            <v>○○おめでとうございます。</v>
          </cell>
          <cell r="E170" t="str">
            <v>これからも健康に気をつけて、いつまでも長生きして下さい。</v>
          </cell>
          <cell r="F170" t="str">
            <v>お二人を人生の目標として、頑張りたいと思います。</v>
          </cell>
          <cell r="G170" t="str">
            <v>人生の大先輩として今後もご指導よろしくお願いします。</v>
          </cell>
          <cell r="H170" t="str">
            <v/>
          </cell>
          <cell r="I170" t="str">
            <v/>
          </cell>
          <cell r="J170" t="str">
            <v/>
          </cell>
          <cell r="K170" t="str">
            <v/>
          </cell>
          <cell r="L170" t="str">
            <v/>
          </cell>
          <cell r="M170" t="str">
            <v/>
          </cell>
        </row>
        <row r="171">
          <cell r="B171" t="str">
            <v>SI18</v>
          </cell>
          <cell r="C171" t="str">
            <v xml:space="preserve">長寿（還暦等）                  </v>
          </cell>
          <cell r="D171" t="str">
            <v>○○、心よりお祝い申し上げます。</v>
          </cell>
          <cell r="E171" t="str">
            <v>いつまでも明るく楽しい日々を送られますように。</v>
          </cell>
          <cell r="F171" t="str">
            <v>益々のご健勝をお祈りいたします。</v>
          </cell>
          <cell r="G171" t="str">
            <v/>
          </cell>
          <cell r="H171" t="str">
            <v/>
          </cell>
          <cell r="I171" t="str">
            <v/>
          </cell>
          <cell r="J171" t="str">
            <v/>
          </cell>
          <cell r="K171" t="str">
            <v/>
          </cell>
          <cell r="L171" t="str">
            <v/>
          </cell>
          <cell r="M171" t="str">
            <v/>
          </cell>
        </row>
        <row r="172">
          <cell r="B172" t="str">
            <v>SI19</v>
          </cell>
          <cell r="C172" t="str">
            <v xml:space="preserve">長寿（還暦等）                  </v>
          </cell>
          <cell r="D172" t="str">
            <v>本日は○○のお祝いおめでとうございます。</v>
          </cell>
          <cell r="E172" t="str">
            <v>折角のお祝いの会に参上できず残念ですが、</v>
          </cell>
          <cell r="F172" t="str">
            <v>これからも健康に留意され、いつまでも</v>
          </cell>
          <cell r="G172" t="str">
            <v>お健やかでいらっしゃいますよう、お祈り申し上げます。</v>
          </cell>
          <cell r="H172" t="str">
            <v/>
          </cell>
          <cell r="I172" t="str">
            <v/>
          </cell>
          <cell r="J172" t="str">
            <v/>
          </cell>
          <cell r="K172" t="str">
            <v/>
          </cell>
          <cell r="L172" t="str">
            <v/>
          </cell>
          <cell r="M172" t="str">
            <v/>
          </cell>
        </row>
        <row r="173">
          <cell r="B173" t="str">
            <v>SI08</v>
          </cell>
          <cell r="C173" t="str">
            <v xml:space="preserve">長寿（還暦等）                  </v>
          </cell>
          <cell r="D173" t="str">
            <v>謹んで○○のお祝いを申し上げ、</v>
          </cell>
          <cell r="E173" t="str">
            <v>幾久しいご健勝をお祈り致します。</v>
          </cell>
          <cell r="F173" t="str">
            <v/>
          </cell>
          <cell r="G173" t="str">
            <v/>
          </cell>
          <cell r="H173" t="str">
            <v/>
          </cell>
          <cell r="I173" t="str">
            <v/>
          </cell>
          <cell r="J173" t="str">
            <v/>
          </cell>
          <cell r="K173" t="str">
            <v/>
          </cell>
          <cell r="L173" t="str">
            <v/>
          </cell>
          <cell r="M173" t="str">
            <v/>
          </cell>
        </row>
        <row r="174">
          <cell r="B174" t="str">
            <v>SI09</v>
          </cell>
          <cell r="C174" t="str">
            <v xml:space="preserve">長寿（還暦等）                  </v>
          </cell>
          <cell r="D174" t="str">
            <v>つつがなく○○を迎えられました由、心よりお慶び申し上げます。</v>
          </cell>
          <cell r="E174" t="str">
            <v>これからもお体を大切にどうぞお元気でいらして下さい。</v>
          </cell>
          <cell r="F174" t="str">
            <v/>
          </cell>
          <cell r="G174" t="str">
            <v/>
          </cell>
          <cell r="H174" t="str">
            <v/>
          </cell>
          <cell r="I174" t="str">
            <v/>
          </cell>
          <cell r="J174" t="str">
            <v/>
          </cell>
          <cell r="K174" t="str">
            <v/>
          </cell>
          <cell r="L174" t="str">
            <v/>
          </cell>
          <cell r="M174" t="str">
            <v/>
          </cell>
        </row>
        <row r="175">
          <cell r="B175" t="str">
            <v>SH01</v>
          </cell>
          <cell r="C175" t="str">
            <v xml:space="preserve">選挙（出馬・事務所開設）        </v>
          </cell>
          <cell r="D175" t="str">
            <v>選挙事務所のご開設、おめでとうございます。</v>
          </cell>
          <cell r="E175" t="str">
            <v>厳しい試練とは存じますが、</v>
          </cell>
          <cell r="F175" t="str">
            <v>必ず当選されますよう、お祈り致します。</v>
          </cell>
          <cell r="G175" t="str">
            <v/>
          </cell>
          <cell r="H175" t="str">
            <v/>
          </cell>
          <cell r="I175" t="str">
            <v/>
          </cell>
          <cell r="J175" t="str">
            <v/>
          </cell>
          <cell r="K175" t="str">
            <v/>
          </cell>
          <cell r="L175" t="str">
            <v/>
          </cell>
          <cell r="M175" t="str">
            <v/>
          </cell>
        </row>
        <row r="176">
          <cell r="B176" t="str">
            <v>SH02</v>
          </cell>
          <cell r="C176" t="str">
            <v xml:space="preserve">選挙（出馬・事務所開設）        </v>
          </cell>
          <cell r="D176" t="str">
            <v>ご出馬、おめでとうございます。</v>
          </cell>
          <cell r="E176" t="str">
            <v>必勝を期し、ご健闘をお祈り致します。</v>
          </cell>
          <cell r="F176" t="str">
            <v/>
          </cell>
          <cell r="G176" t="str">
            <v/>
          </cell>
          <cell r="H176" t="str">
            <v/>
          </cell>
          <cell r="I176" t="str">
            <v/>
          </cell>
          <cell r="J176" t="str">
            <v/>
          </cell>
          <cell r="K176" t="str">
            <v/>
          </cell>
          <cell r="L176" t="str">
            <v/>
          </cell>
          <cell r="M176" t="str">
            <v/>
          </cell>
        </row>
        <row r="177">
          <cell r="B177" t="str">
            <v>SH03</v>
          </cell>
          <cell r="C177" t="str">
            <v xml:space="preserve">選挙（出馬・事務所開設）        </v>
          </cell>
          <cell r="D177" t="str">
            <v>栄えあるご出馬を祝すとともに、</v>
          </cell>
          <cell r="E177" t="str">
            <v>ご勝利を心からお祈り致します。</v>
          </cell>
          <cell r="F177" t="str">
            <v/>
          </cell>
          <cell r="G177" t="str">
            <v/>
          </cell>
          <cell r="H177" t="str">
            <v/>
          </cell>
          <cell r="I177" t="str">
            <v/>
          </cell>
          <cell r="J177" t="str">
            <v/>
          </cell>
          <cell r="K177" t="str">
            <v/>
          </cell>
          <cell r="L177" t="str">
            <v/>
          </cell>
          <cell r="M177" t="str">
            <v/>
          </cell>
        </row>
        <row r="178">
          <cell r="B178" t="str">
            <v>SH04</v>
          </cell>
          <cell r="C178" t="str">
            <v xml:space="preserve">選挙（出馬・事務所開設）        </v>
          </cell>
          <cell r="D178" t="str">
            <v>選挙事務所のご開設、おめでとうございます。</v>
          </cell>
          <cell r="E178" t="str">
            <v>天の利、地の利が加わりますよう祈願しております。</v>
          </cell>
          <cell r="F178" t="str">
            <v/>
          </cell>
          <cell r="G178" t="str">
            <v/>
          </cell>
          <cell r="H178" t="str">
            <v/>
          </cell>
          <cell r="I178" t="str">
            <v/>
          </cell>
          <cell r="J178" t="str">
            <v/>
          </cell>
          <cell r="K178" t="str">
            <v/>
          </cell>
          <cell r="L178" t="str">
            <v/>
          </cell>
          <cell r="M178" t="str">
            <v/>
          </cell>
        </row>
        <row r="179">
          <cell r="B179" t="str">
            <v>SH05</v>
          </cell>
          <cell r="C179" t="str">
            <v xml:space="preserve">選挙（出馬・事務所開設）        </v>
          </cell>
          <cell r="D179" t="str">
            <v>ご出陣おめでとうございます。</v>
          </cell>
          <cell r="E179" t="str">
            <v>若さとパワーで、厳しい戦いを</v>
          </cell>
          <cell r="F179" t="str">
            <v>勝ち抜かれますようお祈り致します。</v>
          </cell>
          <cell r="G179" t="str">
            <v/>
          </cell>
          <cell r="H179" t="str">
            <v/>
          </cell>
          <cell r="I179" t="str">
            <v/>
          </cell>
          <cell r="J179" t="str">
            <v/>
          </cell>
          <cell r="K179" t="str">
            <v/>
          </cell>
          <cell r="L179" t="str">
            <v/>
          </cell>
          <cell r="M179" t="str">
            <v/>
          </cell>
        </row>
        <row r="180">
          <cell r="B180" t="str">
            <v>SH06</v>
          </cell>
          <cell r="C180" t="str">
            <v xml:space="preserve">選挙（出馬・事務所開設）        </v>
          </cell>
          <cell r="D180" t="str">
            <v>ご出陣に際し、心よりお祝いを申し上げます。</v>
          </cell>
          <cell r="E180" t="str">
            <v>ご当選とご活躍をお祈り申し上げます。</v>
          </cell>
          <cell r="F180" t="str">
            <v/>
          </cell>
          <cell r="G180" t="str">
            <v/>
          </cell>
          <cell r="H180" t="str">
            <v/>
          </cell>
          <cell r="I180" t="str">
            <v/>
          </cell>
          <cell r="J180" t="str">
            <v/>
          </cell>
          <cell r="K180" t="str">
            <v/>
          </cell>
          <cell r="L180" t="str">
            <v/>
          </cell>
          <cell r="M180" t="str">
            <v/>
          </cell>
        </row>
        <row r="181">
          <cell r="B181" t="str">
            <v>SH07</v>
          </cell>
          <cell r="C181" t="str">
            <v xml:space="preserve">選挙（出馬・事務所開設）        </v>
          </cell>
          <cell r="D181" t="str">
            <v>このたびのご出馬おめでとうございます。</v>
          </cell>
          <cell r="E181" t="str">
            <v>ご当選を祈念し、心よりお祝いを申し上げます。</v>
          </cell>
          <cell r="F181" t="str">
            <v/>
          </cell>
          <cell r="G181" t="str">
            <v/>
          </cell>
          <cell r="H181" t="str">
            <v/>
          </cell>
          <cell r="I181" t="str">
            <v/>
          </cell>
          <cell r="J181" t="str">
            <v/>
          </cell>
          <cell r="K181" t="str">
            <v/>
          </cell>
          <cell r="L181" t="str">
            <v/>
          </cell>
          <cell r="M181" t="str">
            <v/>
          </cell>
        </row>
        <row r="182">
          <cell r="B182" t="str">
            <v>SH08</v>
          </cell>
          <cell r="C182" t="str">
            <v xml:space="preserve">選挙（出馬・事務所開設）        </v>
          </cell>
          <cell r="D182" t="str">
            <v>この度の事務所開きにあたり心よりお慶びを申し上げます。</v>
          </cell>
          <cell r="E182" t="str">
            <v>皆様のご健闘とご発展をお祈り申し上げます。</v>
          </cell>
          <cell r="F182" t="str">
            <v/>
          </cell>
          <cell r="G182" t="str">
            <v/>
          </cell>
          <cell r="H182" t="str">
            <v/>
          </cell>
          <cell r="I182" t="str">
            <v/>
          </cell>
          <cell r="J182" t="str">
            <v/>
          </cell>
          <cell r="K182" t="str">
            <v/>
          </cell>
          <cell r="L182" t="str">
            <v/>
          </cell>
          <cell r="M182" t="str">
            <v/>
          </cell>
        </row>
        <row r="183">
          <cell r="B183" t="str">
            <v>SH09</v>
          </cell>
          <cell r="C183" t="str">
            <v xml:space="preserve">選挙（出馬・事務所開設）        </v>
          </cell>
          <cell r="D183" t="str">
            <v>事務所開きおめでとうございます。</v>
          </cell>
          <cell r="E183" t="str">
            <v>日ごろの力を存分に発揮されるよう期待しております。</v>
          </cell>
          <cell r="F183" t="str">
            <v>目指せトップ当選！</v>
          </cell>
          <cell r="G183" t="str">
            <v/>
          </cell>
          <cell r="H183" t="str">
            <v/>
          </cell>
          <cell r="I183" t="str">
            <v/>
          </cell>
          <cell r="J183" t="str">
            <v/>
          </cell>
          <cell r="K183" t="str">
            <v/>
          </cell>
          <cell r="L183" t="str">
            <v/>
          </cell>
          <cell r="M183" t="str">
            <v/>
          </cell>
        </row>
        <row r="184">
          <cell r="B184" t="str">
            <v>SH10</v>
          </cell>
          <cell r="C184" t="str">
            <v xml:space="preserve">選挙（出馬・事務所開設）        </v>
          </cell>
          <cell r="D184" t="str">
            <v>ご出馬を祝し、心よりお祝いを申し上げます。</v>
          </cell>
          <cell r="E184" t="str">
            <v>ぜひともご当選の上、政治家として</v>
          </cell>
          <cell r="F184" t="str">
            <v>ひと回りもふた回りも大きく成長されますよう期待しています。</v>
          </cell>
          <cell r="G184" t="str">
            <v/>
          </cell>
          <cell r="H184" t="str">
            <v/>
          </cell>
          <cell r="I184" t="str">
            <v/>
          </cell>
          <cell r="J184" t="str">
            <v/>
          </cell>
          <cell r="K184" t="str">
            <v/>
          </cell>
          <cell r="L184" t="str">
            <v/>
          </cell>
          <cell r="M184" t="str">
            <v/>
          </cell>
        </row>
        <row r="185">
          <cell r="B185" t="str">
            <v>SH11</v>
          </cell>
          <cell r="C185" t="str">
            <v xml:space="preserve">選挙（出馬・事務所開設）        </v>
          </cell>
          <cell r="D185" t="str">
            <v>選挙事務所ご開設、お祝い申し上げます。</v>
          </cell>
          <cell r="E185" t="str">
            <v>地域発展のためご尽力された経験を活かし、</v>
          </cell>
          <cell r="F185" t="str">
            <v>ご当選されますよう、お祈り致します。</v>
          </cell>
          <cell r="G185" t="str">
            <v/>
          </cell>
          <cell r="H185" t="str">
            <v/>
          </cell>
          <cell r="I185" t="str">
            <v/>
          </cell>
          <cell r="J185" t="str">
            <v/>
          </cell>
          <cell r="K185" t="str">
            <v/>
          </cell>
          <cell r="L185" t="str">
            <v/>
          </cell>
          <cell r="M185" t="str">
            <v/>
          </cell>
        </row>
        <row r="186">
          <cell r="B186" t="str">
            <v>SH12</v>
          </cell>
          <cell r="C186" t="str">
            <v xml:space="preserve">選挙（出馬・事務所開設）        </v>
          </cell>
          <cell r="D186" t="str">
            <v>選挙事務所のご開設を祝すとともに、</v>
          </cell>
          <cell r="E186" t="str">
            <v>ご健闘をお祈り致します。</v>
          </cell>
          <cell r="F186" t="str">
            <v>先生の長年の実績と人望をもって戦えば、</v>
          </cell>
          <cell r="G186" t="str">
            <v>ご当選間違いなしと確信しております。</v>
          </cell>
          <cell r="H186" t="str">
            <v>これからが正念場ですが、</v>
          </cell>
          <cell r="I186" t="str">
            <v>健康に留意され、必ずや大願成就されますよう</v>
          </cell>
          <cell r="J186" t="str">
            <v>お祈りしています。</v>
          </cell>
          <cell r="K186" t="str">
            <v/>
          </cell>
          <cell r="L186" t="str">
            <v/>
          </cell>
          <cell r="M186" t="str">
            <v/>
          </cell>
        </row>
        <row r="187">
          <cell r="B187" t="str">
            <v>SH13</v>
          </cell>
          <cell r="C187" t="str">
            <v xml:space="preserve">選挙（出馬・事務所開設）        </v>
          </cell>
          <cell r="D187" t="str">
            <v>ご出陣おめでとうございます。</v>
          </cell>
          <cell r="E187" t="str">
            <v>先生の政治信条と決意なら必ずやご当選されるものと</v>
          </cell>
          <cell r="F187" t="str">
            <v>確信しております。</v>
          </cell>
          <cell r="G187" t="str">
            <v>先生並びに陣営一人ひとりが気を緩めることなく</v>
          </cell>
          <cell r="H187" t="str">
            <v>最後まで戦われますことをお願い申し上げます。</v>
          </cell>
          <cell r="I187" t="str">
            <v>ご健闘を心からお祈り致します。</v>
          </cell>
          <cell r="J187" t="str">
            <v/>
          </cell>
          <cell r="K187" t="str">
            <v/>
          </cell>
          <cell r="L187" t="str">
            <v/>
          </cell>
          <cell r="M187" t="str">
            <v/>
          </cell>
        </row>
        <row r="188">
          <cell r="B188" t="str">
            <v>SH14</v>
          </cell>
          <cell r="C188" t="str">
            <v xml:space="preserve">選挙（出馬・事務所開設）        </v>
          </cell>
          <cell r="D188" t="str">
            <v>事務所開きおめでとうございます。</v>
          </cell>
          <cell r="E188" t="str">
            <v>応援の皆様も大変だと思いますが、</v>
          </cell>
          <cell r="F188" t="str">
            <v>チームワークでぜひ頑張って下さい。</v>
          </cell>
          <cell r="G188" t="str">
            <v>○○様の当選をお祈りしています。</v>
          </cell>
          <cell r="H188" t="str">
            <v/>
          </cell>
          <cell r="I188" t="str">
            <v/>
          </cell>
          <cell r="J188" t="str">
            <v/>
          </cell>
          <cell r="K188" t="str">
            <v/>
          </cell>
          <cell r="L188" t="str">
            <v/>
          </cell>
          <cell r="M188" t="str">
            <v/>
          </cell>
        </row>
        <row r="189">
          <cell r="B189" t="str">
            <v>SE01</v>
          </cell>
          <cell r="C189" t="str">
            <v xml:space="preserve">選挙（陣中見舞・激励）          </v>
          </cell>
          <cell r="D189" t="str">
            <v>当選の万歳三唱ができるよう、</v>
          </cell>
          <cell r="E189" t="str">
            <v>皆様のご健闘を心よりお祈りしております。</v>
          </cell>
          <cell r="F189" t="str">
            <v/>
          </cell>
          <cell r="G189" t="str">
            <v/>
          </cell>
          <cell r="H189" t="str">
            <v/>
          </cell>
          <cell r="I189" t="str">
            <v/>
          </cell>
          <cell r="J189" t="str">
            <v/>
          </cell>
          <cell r="K189" t="str">
            <v/>
          </cell>
          <cell r="L189" t="str">
            <v/>
          </cell>
          <cell r="M189" t="str">
            <v/>
          </cell>
        </row>
        <row r="190">
          <cell r="B190" t="str">
            <v>SE02</v>
          </cell>
          <cell r="C190" t="str">
            <v xml:space="preserve">選挙（陣中見舞・激励）          </v>
          </cell>
          <cell r="D190" t="str">
            <v>ご当選を祈り、心から声援をお送りします。</v>
          </cell>
          <cell r="E190" t="str">
            <v/>
          </cell>
          <cell r="F190" t="str">
            <v/>
          </cell>
          <cell r="G190" t="str">
            <v/>
          </cell>
          <cell r="H190" t="str">
            <v/>
          </cell>
          <cell r="I190" t="str">
            <v/>
          </cell>
          <cell r="J190" t="str">
            <v/>
          </cell>
          <cell r="K190" t="str">
            <v/>
          </cell>
          <cell r="L190" t="str">
            <v/>
          </cell>
          <cell r="M190" t="str">
            <v/>
          </cell>
        </row>
        <row r="191">
          <cell r="B191" t="str">
            <v>SE03</v>
          </cell>
          <cell r="C191" t="str">
            <v xml:space="preserve">選挙（陣中見舞・激励）          </v>
          </cell>
          <cell r="D191" t="str">
            <v>いよいよ最終戦。</v>
          </cell>
          <cell r="E191" t="str">
            <v>最後の最後まで陣営一丸となり奮闘してください。</v>
          </cell>
          <cell r="F191" t="str">
            <v>必勝をお祈り致します。</v>
          </cell>
          <cell r="G191" t="str">
            <v/>
          </cell>
          <cell r="H191" t="str">
            <v/>
          </cell>
          <cell r="I191" t="str">
            <v/>
          </cell>
          <cell r="J191" t="str">
            <v/>
          </cell>
          <cell r="K191" t="str">
            <v/>
          </cell>
          <cell r="L191" t="str">
            <v/>
          </cell>
          <cell r="M191" t="str">
            <v/>
          </cell>
        </row>
        <row r="192">
          <cell r="B192" t="str">
            <v>SE04</v>
          </cell>
          <cell r="C192" t="str">
            <v xml:space="preserve">選挙（陣中見舞・激励）          </v>
          </cell>
          <cell r="D192" t="str">
            <v>投票箱の蓋が閉まるまでが戦いです。</v>
          </cell>
          <cell r="E192" t="str">
            <v>気を緩めることなく最後まで奮闘されることを期待しています。</v>
          </cell>
          <cell r="F192" t="str">
            <v/>
          </cell>
          <cell r="G192" t="str">
            <v/>
          </cell>
          <cell r="H192" t="str">
            <v/>
          </cell>
          <cell r="I192" t="str">
            <v/>
          </cell>
          <cell r="J192" t="str">
            <v/>
          </cell>
          <cell r="K192" t="str">
            <v/>
          </cell>
          <cell r="L192" t="str">
            <v/>
          </cell>
          <cell r="M192" t="str">
            <v/>
          </cell>
        </row>
        <row r="193">
          <cell r="B193" t="str">
            <v>SE05</v>
          </cell>
          <cell r="C193" t="str">
            <v xml:space="preserve">選挙（陣中見舞・激励）          </v>
          </cell>
          <cell r="D193" t="str">
            <v>先生のお力なら必ずやご当選されるものと確信しております。</v>
          </cell>
          <cell r="E193" t="str">
            <v>ご健闘をお祈り致します。</v>
          </cell>
          <cell r="F193" t="str">
            <v/>
          </cell>
          <cell r="G193" t="str">
            <v/>
          </cell>
          <cell r="H193" t="str">
            <v/>
          </cell>
          <cell r="I193" t="str">
            <v/>
          </cell>
          <cell r="J193" t="str">
            <v/>
          </cell>
          <cell r="K193" t="str">
            <v/>
          </cell>
          <cell r="L193" t="str">
            <v/>
          </cell>
          <cell r="M193" t="str">
            <v/>
          </cell>
        </row>
        <row r="194">
          <cell r="B194" t="str">
            <v>SE06</v>
          </cell>
          <cell r="C194" t="str">
            <v xml:space="preserve">選挙（陣中見舞・激励）          </v>
          </cell>
          <cell r="D194" t="str">
            <v>ご必勝を祈願し、心からお祈り致します。</v>
          </cell>
          <cell r="E194" t="str">
            <v/>
          </cell>
          <cell r="F194" t="str">
            <v/>
          </cell>
          <cell r="G194" t="str">
            <v/>
          </cell>
          <cell r="H194" t="str">
            <v/>
          </cell>
          <cell r="I194" t="str">
            <v/>
          </cell>
          <cell r="J194" t="str">
            <v/>
          </cell>
          <cell r="K194" t="str">
            <v/>
          </cell>
          <cell r="L194" t="str">
            <v/>
          </cell>
          <cell r="M194" t="str">
            <v/>
          </cell>
        </row>
        <row r="195">
          <cell r="B195" t="str">
            <v>TO06</v>
          </cell>
          <cell r="C195" t="str">
            <v xml:space="preserve">選挙（当選）                    </v>
          </cell>
          <cell r="D195" t="str">
            <v>この度の○○選ご当選を心よりお祝い</v>
          </cell>
          <cell r="E195" t="str">
            <v>申し上げますと共に、今後益々のご活躍と</v>
          </cell>
          <cell r="F195" t="str">
            <v>ご健勝をお祈り致します。</v>
          </cell>
          <cell r="G195" t="str">
            <v/>
          </cell>
          <cell r="H195" t="str">
            <v/>
          </cell>
          <cell r="I195" t="str">
            <v/>
          </cell>
          <cell r="J195" t="str">
            <v/>
          </cell>
          <cell r="K195" t="str">
            <v/>
          </cell>
          <cell r="L195" t="str">
            <v/>
          </cell>
          <cell r="M195" t="str">
            <v/>
          </cell>
        </row>
        <row r="196">
          <cell r="B196" t="str">
            <v>TO27</v>
          </cell>
          <cell r="C196" t="str">
            <v xml:space="preserve">選挙（当選）                    </v>
          </cell>
          <cell r="D196" t="str">
            <v>ご再選おめでとうございます。</v>
          </cell>
          <cell r="E196" t="str">
            <v>地道な努力が評価を得、さらに大きな力に</v>
          </cell>
          <cell r="F196" t="str">
            <v>なろうとしていることに大きな喜びを感じます。</v>
          </cell>
          <cell r="G196" t="str">
            <v>国民のためにご活躍されますことを祈念致します。</v>
          </cell>
          <cell r="H196" t="str">
            <v/>
          </cell>
          <cell r="I196" t="str">
            <v/>
          </cell>
          <cell r="J196" t="str">
            <v/>
          </cell>
          <cell r="K196" t="str">
            <v/>
          </cell>
          <cell r="L196" t="str">
            <v/>
          </cell>
          <cell r="M196" t="str">
            <v/>
          </cell>
        </row>
        <row r="197">
          <cell r="B197" t="str">
            <v>TO01</v>
          </cell>
          <cell r="C197" t="str">
            <v xml:space="preserve">選挙（当選）                    </v>
          </cell>
          <cell r="D197" t="str">
            <v>御当選おめでとうございます。</v>
          </cell>
          <cell r="E197" t="str">
            <v>今後の御活躍をお祈りいたします。</v>
          </cell>
          <cell r="F197" t="str">
            <v/>
          </cell>
          <cell r="G197" t="str">
            <v/>
          </cell>
          <cell r="H197" t="str">
            <v/>
          </cell>
          <cell r="I197" t="str">
            <v/>
          </cell>
          <cell r="J197" t="str">
            <v/>
          </cell>
          <cell r="K197" t="str">
            <v/>
          </cell>
          <cell r="L197" t="str">
            <v/>
          </cell>
          <cell r="M197" t="str">
            <v/>
          </cell>
        </row>
        <row r="198">
          <cell r="B198" t="str">
            <v>TO02</v>
          </cell>
          <cell r="C198" t="str">
            <v xml:space="preserve">選挙（当選）                    </v>
          </cell>
          <cell r="D198" t="str">
            <v>栄えあるご当選、誠におめでとうございます。</v>
          </cell>
          <cell r="E198" t="str">
            <v>今後ますますのご活躍を祈念いたします。</v>
          </cell>
          <cell r="F198" t="str">
            <v/>
          </cell>
          <cell r="G198" t="str">
            <v/>
          </cell>
          <cell r="H198" t="str">
            <v/>
          </cell>
          <cell r="I198" t="str">
            <v/>
          </cell>
          <cell r="J198" t="str">
            <v/>
          </cell>
          <cell r="K198" t="str">
            <v/>
          </cell>
          <cell r="L198" t="str">
            <v/>
          </cell>
          <cell r="M198" t="str">
            <v/>
          </cell>
        </row>
        <row r="199">
          <cell r="B199" t="str">
            <v>TO03</v>
          </cell>
          <cell r="C199" t="str">
            <v xml:space="preserve">選挙（当選）                    </v>
          </cell>
          <cell r="D199" t="str">
            <v>ご当選、誠におめでとうございます。</v>
          </cell>
          <cell r="E199" t="str">
            <v>健康に留意され、今後もますますご活躍されますことを</v>
          </cell>
          <cell r="F199" t="str">
            <v>心よりお祈りいたします。</v>
          </cell>
          <cell r="G199" t="str">
            <v/>
          </cell>
          <cell r="H199" t="str">
            <v/>
          </cell>
          <cell r="I199" t="str">
            <v/>
          </cell>
          <cell r="J199" t="str">
            <v/>
          </cell>
          <cell r="K199" t="str">
            <v/>
          </cell>
          <cell r="L199" t="str">
            <v/>
          </cell>
          <cell r="M199" t="str">
            <v/>
          </cell>
        </row>
        <row r="200">
          <cell r="B200" t="str">
            <v>TO04</v>
          </cell>
          <cell r="C200" t="str">
            <v xml:space="preserve">選挙（当選）                    </v>
          </cell>
          <cell r="D200" t="str">
            <v>この度はご当選の栄に浴され、誠に、おめでとうございます。</v>
          </cell>
          <cell r="E200" t="str">
            <v>心よりご祝辞を申しあげます。</v>
          </cell>
          <cell r="F200" t="str">
            <v>今後とも一層ご活躍されますよう、お祈りいたします。</v>
          </cell>
          <cell r="G200" t="str">
            <v/>
          </cell>
          <cell r="H200" t="str">
            <v/>
          </cell>
          <cell r="I200" t="str">
            <v/>
          </cell>
          <cell r="J200" t="str">
            <v/>
          </cell>
          <cell r="K200" t="str">
            <v/>
          </cell>
          <cell r="L200" t="str">
            <v/>
          </cell>
          <cell r="M200" t="str">
            <v/>
          </cell>
        </row>
        <row r="201">
          <cell r="B201" t="str">
            <v>TO05</v>
          </cell>
          <cell r="C201" t="str">
            <v xml:space="preserve">選挙（当選）                    </v>
          </cell>
          <cell r="D201" t="str">
            <v>ご当選、誠におめでとうございます。今後は地域発展の</v>
          </cell>
          <cell r="E201" t="str">
            <v>原動力となられ、ますますご活躍されますことを念じます。</v>
          </cell>
          <cell r="F201" t="str">
            <v/>
          </cell>
          <cell r="G201" t="str">
            <v/>
          </cell>
          <cell r="H201" t="str">
            <v/>
          </cell>
          <cell r="I201" t="str">
            <v/>
          </cell>
          <cell r="J201" t="str">
            <v/>
          </cell>
          <cell r="K201" t="str">
            <v/>
          </cell>
          <cell r="L201" t="str">
            <v/>
          </cell>
          <cell r="M201" t="str">
            <v/>
          </cell>
        </row>
        <row r="202">
          <cell r="B202" t="str">
            <v>TO07</v>
          </cell>
          <cell r="C202" t="str">
            <v xml:space="preserve">選挙（当選）                    </v>
          </cell>
          <cell r="D202" t="str">
            <v>ご当選誠におめでとうございます。</v>
          </cell>
          <cell r="E202" t="str">
            <v>微力ながらこれからも応援させていただきます。</v>
          </cell>
          <cell r="F202" t="str">
            <v>○○の発展のため、今後ますますご活躍されますことを</v>
          </cell>
          <cell r="G202" t="str">
            <v>ご祈念申し上げます。</v>
          </cell>
          <cell r="H202" t="str">
            <v/>
          </cell>
          <cell r="I202" t="str">
            <v/>
          </cell>
          <cell r="J202" t="str">
            <v/>
          </cell>
          <cell r="K202" t="str">
            <v/>
          </cell>
          <cell r="L202" t="str">
            <v/>
          </cell>
          <cell r="M202" t="str">
            <v/>
          </cell>
        </row>
        <row r="203">
          <cell r="B203" t="str">
            <v>TO08</v>
          </cell>
          <cell r="C203" t="str">
            <v xml:space="preserve">選挙（当選）                    </v>
          </cell>
          <cell r="D203" t="str">
            <v>この度は栄えあるご当選、誠におめでとうございます。</v>
          </cell>
          <cell r="E203" t="str">
            <v>長い間の功績が実を結ばれて感無量でございます。</v>
          </cell>
          <cell r="F203" t="str">
            <v>これからもより一層のご活躍を心からお祈り申し上げます。</v>
          </cell>
          <cell r="G203" t="str">
            <v/>
          </cell>
          <cell r="H203" t="str">
            <v/>
          </cell>
          <cell r="I203" t="str">
            <v/>
          </cell>
          <cell r="J203" t="str">
            <v/>
          </cell>
          <cell r="K203" t="str">
            <v/>
          </cell>
          <cell r="L203" t="str">
            <v/>
          </cell>
          <cell r="M203" t="str">
            <v/>
          </cell>
        </row>
        <row r="204">
          <cell r="B204" t="str">
            <v>TO09</v>
          </cell>
          <cell r="C204" t="str">
            <v xml:space="preserve">選挙（当選）                    </v>
          </cell>
          <cell r="D204" t="str">
            <v>栄えあるご当選おめでとうございます。激戦を勝ち抜かれました</v>
          </cell>
          <cell r="E204" t="str">
            <v>ことに心より敬意を表します。</v>
          </cell>
          <cell r="F204" t="str">
            <v>ますますご活躍されますことを心より祈念いたします。</v>
          </cell>
          <cell r="G204" t="str">
            <v/>
          </cell>
          <cell r="H204" t="str">
            <v/>
          </cell>
          <cell r="I204" t="str">
            <v/>
          </cell>
          <cell r="J204" t="str">
            <v/>
          </cell>
          <cell r="K204" t="str">
            <v/>
          </cell>
          <cell r="L204" t="str">
            <v/>
          </cell>
          <cell r="M204" t="str">
            <v/>
          </cell>
        </row>
        <row r="205">
          <cell r="B205" t="str">
            <v>TO10</v>
          </cell>
          <cell r="C205" t="str">
            <v xml:space="preserve">選挙（当選）                    </v>
          </cell>
          <cell r="D205" t="str">
            <v>ご当選おめでとうございます。</v>
          </cell>
          <cell r="E205" t="str">
            <v>○○という新たな場でのご活躍を期待しております。</v>
          </cell>
          <cell r="F205" t="str">
            <v>誰もが生きやすい風通しの良い社会を共に創っていきましょう。</v>
          </cell>
          <cell r="G205" t="str">
            <v>今後ともご指導のほどよろしくお願いいたします。</v>
          </cell>
          <cell r="H205" t="str">
            <v/>
          </cell>
          <cell r="I205" t="str">
            <v/>
          </cell>
          <cell r="J205" t="str">
            <v/>
          </cell>
          <cell r="K205" t="str">
            <v/>
          </cell>
          <cell r="L205" t="str">
            <v/>
          </cell>
          <cell r="M205" t="str">
            <v/>
          </cell>
        </row>
        <row r="206">
          <cell r="B206" t="str">
            <v>TO11</v>
          </cell>
          <cell r="C206" t="str">
            <v xml:space="preserve">選挙（当選）                    </v>
          </cell>
          <cell r="D206" t="str">
            <v>ご当選おめでとうございます。</v>
          </cell>
          <cell r="E206" t="str">
            <v>これからも子ども・女性・高齢者など地域に暮らす生活者のため、</v>
          </cell>
          <cell r="F206" t="str">
            <v>国会でのご活躍を期待しております。</v>
          </cell>
          <cell r="G206" t="str">
            <v>今後ともご指導のほどよろしくお願いいたします。</v>
          </cell>
          <cell r="H206" t="str">
            <v/>
          </cell>
          <cell r="I206" t="str">
            <v/>
          </cell>
          <cell r="J206" t="str">
            <v/>
          </cell>
          <cell r="K206" t="str">
            <v/>
          </cell>
          <cell r="L206" t="str">
            <v/>
          </cell>
          <cell r="M206" t="str">
            <v/>
          </cell>
        </row>
        <row r="207">
          <cell r="B207" t="str">
            <v>TO12</v>
          </cell>
          <cell r="C207" t="str">
            <v xml:space="preserve">選挙（当選）                    </v>
          </cell>
          <cell r="D207" t="str">
            <v>トップ当選、誠におめでとうございます。</v>
          </cell>
          <cell r="E207" t="str">
            <v>心よりご祝辞を申しあげます。</v>
          </cell>
          <cell r="F207" t="str">
            <v>今後とも一層ご活躍されますよう、お祈りいたします。</v>
          </cell>
          <cell r="G207" t="str">
            <v/>
          </cell>
          <cell r="H207" t="str">
            <v/>
          </cell>
          <cell r="I207" t="str">
            <v/>
          </cell>
          <cell r="J207" t="str">
            <v/>
          </cell>
          <cell r="K207" t="str">
            <v/>
          </cell>
          <cell r="L207" t="str">
            <v/>
          </cell>
          <cell r="M207" t="str">
            <v/>
          </cell>
        </row>
        <row r="208">
          <cell r="B208" t="str">
            <v>TO13</v>
          </cell>
          <cell r="C208" t="str">
            <v xml:space="preserve">選挙（当選）                    </v>
          </cell>
          <cell r="D208" t="str">
            <v>この度のご当選おめでとうございます。</v>
          </cell>
          <cell r="E208" t="str">
            <v>今までの実績を元に、今後も素晴らしい手腕を</v>
          </cell>
          <cell r="F208" t="str">
            <v>発揮させることと期待申し上げます。</v>
          </cell>
          <cell r="G208" t="str">
            <v>ご健勝にて一層のご活躍を祈念いたします。</v>
          </cell>
          <cell r="H208" t="str">
            <v/>
          </cell>
          <cell r="I208" t="str">
            <v/>
          </cell>
          <cell r="J208" t="str">
            <v/>
          </cell>
          <cell r="K208" t="str">
            <v/>
          </cell>
          <cell r="L208" t="str">
            <v/>
          </cell>
          <cell r="M208" t="str">
            <v/>
          </cell>
        </row>
        <row r="209">
          <cell r="B209" t="str">
            <v>TO14</v>
          </cell>
          <cell r="C209" t="str">
            <v xml:space="preserve">選挙（当選）                    </v>
          </cell>
          <cell r="D209" t="str">
            <v>ご当選誠におめでとうございます。</v>
          </cell>
          <cell r="E209" t="str">
            <v>心よりお祝い申し上げます。</v>
          </cell>
          <cell r="F209" t="str">
            <v>地域発展の為、益々ご活躍されますこと</v>
          </cell>
          <cell r="G209" t="str">
            <v>祈念いたします。</v>
          </cell>
          <cell r="H209" t="str">
            <v/>
          </cell>
          <cell r="I209" t="str">
            <v/>
          </cell>
          <cell r="J209" t="str">
            <v/>
          </cell>
          <cell r="K209" t="str">
            <v/>
          </cell>
          <cell r="L209" t="str">
            <v/>
          </cell>
          <cell r="M209" t="str">
            <v/>
          </cell>
        </row>
        <row r="210">
          <cell r="B210" t="str">
            <v>TO15</v>
          </cell>
          <cell r="C210" t="str">
            <v xml:space="preserve">選挙（当選）                    </v>
          </cell>
          <cell r="D210" t="str">
            <v>ご当選おめでとうございます。</v>
          </cell>
          <cell r="E210" t="str">
            <v>日ごろのご活躍と人々の期待が数字に表れたものと思います。</v>
          </cell>
          <cell r="F210" t="str">
            <v>心からお喜び申し上げます。</v>
          </cell>
          <cell r="G210" t="str">
            <v/>
          </cell>
          <cell r="H210" t="str">
            <v/>
          </cell>
          <cell r="I210" t="str">
            <v/>
          </cell>
          <cell r="J210" t="str">
            <v/>
          </cell>
          <cell r="K210" t="str">
            <v/>
          </cell>
          <cell r="L210" t="str">
            <v/>
          </cell>
          <cell r="M210" t="str">
            <v/>
          </cell>
        </row>
        <row r="211">
          <cell r="B211" t="str">
            <v>TO16</v>
          </cell>
          <cell r="C211" t="str">
            <v xml:space="preserve">選挙（当選）                    </v>
          </cell>
          <cell r="D211" t="str">
            <v>ご当選おめでとうございます。</v>
          </cell>
          <cell r="E211" t="str">
            <v>苦しい選挙戦を勝ち抜けたのも、多くの人達に、</v>
          </cell>
          <cell r="F211" t="str">
            <v>人柄が認められた証拠です。</v>
          </cell>
          <cell r="G211" t="str">
            <v>これからも私たちの代表として、自信をもって</v>
          </cell>
          <cell r="H211" t="str">
            <v>一層活躍されますよう、お願い致します。</v>
          </cell>
          <cell r="I211" t="str">
            <v/>
          </cell>
          <cell r="J211" t="str">
            <v/>
          </cell>
          <cell r="K211" t="str">
            <v/>
          </cell>
          <cell r="L211" t="str">
            <v/>
          </cell>
          <cell r="M211" t="str">
            <v/>
          </cell>
        </row>
        <row r="212">
          <cell r="B212" t="str">
            <v>TO17</v>
          </cell>
          <cell r="C212" t="str">
            <v xml:space="preserve">選挙（当選）                    </v>
          </cell>
          <cell r="D212" t="str">
            <v>ご当選おめでとうございます。</v>
          </cell>
          <cell r="E212" t="str">
            <v>地道に、当たり前にやり続けた活動が、評価を得、さらに大きな</v>
          </cell>
          <cell r="F212" t="str">
            <v>力になろうとしていることに大きな喜びを感じます。</v>
          </cell>
          <cell r="G212" t="str">
            <v>思い切りやってください。</v>
          </cell>
          <cell r="H212" t="str">
            <v>ご活躍とご健康をお祈りいたします。</v>
          </cell>
          <cell r="I212" t="str">
            <v/>
          </cell>
          <cell r="J212" t="str">
            <v/>
          </cell>
          <cell r="K212" t="str">
            <v/>
          </cell>
          <cell r="L212" t="str">
            <v/>
          </cell>
          <cell r="M212" t="str">
            <v/>
          </cell>
        </row>
        <row r="213">
          <cell r="B213" t="str">
            <v>TO18</v>
          </cell>
          <cell r="C213" t="str">
            <v xml:space="preserve">選挙（当選）                    </v>
          </cell>
          <cell r="D213" t="str">
            <v>見事な大勝利を心からお祝い申しあげます。</v>
          </cell>
          <cell r="E213" t="str">
            <v>今後もすばらしい手腕を発揮されることをご期待申し上げます。</v>
          </cell>
          <cell r="F213" t="str">
            <v/>
          </cell>
          <cell r="G213" t="str">
            <v/>
          </cell>
          <cell r="H213" t="str">
            <v/>
          </cell>
          <cell r="I213" t="str">
            <v/>
          </cell>
          <cell r="J213" t="str">
            <v/>
          </cell>
          <cell r="K213" t="str">
            <v/>
          </cell>
          <cell r="L213" t="str">
            <v/>
          </cell>
          <cell r="M213" t="str">
            <v/>
          </cell>
        </row>
        <row r="214">
          <cell r="B214" t="str">
            <v>TO19</v>
          </cell>
          <cell r="C214" t="str">
            <v xml:space="preserve">選挙（当選）                    </v>
          </cell>
          <cell r="D214" t="str">
            <v>○○選挙でのご当選、誠におめでとうございます。</v>
          </cell>
          <cell r="E214" t="str">
            <v>○○先生の国政でのますますのご活躍を</v>
          </cell>
          <cell r="F214" t="str">
            <v>一同心よりお祈り申し上げます。</v>
          </cell>
          <cell r="G214" t="str">
            <v/>
          </cell>
          <cell r="H214" t="str">
            <v/>
          </cell>
          <cell r="I214" t="str">
            <v/>
          </cell>
          <cell r="J214" t="str">
            <v/>
          </cell>
          <cell r="K214" t="str">
            <v/>
          </cell>
          <cell r="L214" t="str">
            <v/>
          </cell>
          <cell r="M214" t="str">
            <v/>
          </cell>
        </row>
        <row r="215">
          <cell r="B215" t="str">
            <v>TO20</v>
          </cell>
          <cell r="C215" t="str">
            <v xml:space="preserve">選挙（当選）                    </v>
          </cell>
          <cell r="D215" t="str">
            <v>ご当選、誠におめでとうございます。</v>
          </cell>
          <cell r="E215" t="str">
            <v>国が進路を誤ることのないように、</v>
          </cell>
          <cell r="F215" t="str">
            <v>これまでにもましてご活躍されますよう</v>
          </cell>
          <cell r="G215" t="str">
            <v>心よりお祈り申し上げます。</v>
          </cell>
          <cell r="H215" t="str">
            <v/>
          </cell>
          <cell r="I215" t="str">
            <v/>
          </cell>
          <cell r="J215" t="str">
            <v/>
          </cell>
          <cell r="K215" t="str">
            <v/>
          </cell>
          <cell r="L215" t="str">
            <v/>
          </cell>
          <cell r="M215" t="str">
            <v/>
          </cell>
        </row>
        <row r="216">
          <cell r="B216" t="str">
            <v>TO21</v>
          </cell>
          <cell r="C216" t="str">
            <v xml:space="preserve">選挙（当選）                    </v>
          </cell>
          <cell r="D216" t="str">
            <v>見事な初当選、誠におめでとうございます。</v>
          </cell>
          <cell r="E216" t="str">
            <v>これまでの苦労が報われましたね。</v>
          </cell>
          <cell r="F216" t="str">
            <v>これからのエネルギッシュなご活躍を期待しております。</v>
          </cell>
          <cell r="G216" t="str">
            <v/>
          </cell>
          <cell r="H216" t="str">
            <v/>
          </cell>
          <cell r="I216" t="str">
            <v/>
          </cell>
          <cell r="J216" t="str">
            <v/>
          </cell>
          <cell r="K216" t="str">
            <v/>
          </cell>
          <cell r="L216" t="str">
            <v/>
          </cell>
          <cell r="M216" t="str">
            <v/>
          </cell>
        </row>
        <row r="217">
          <cell r="B217" t="str">
            <v>TO23</v>
          </cell>
          <cell r="C217" t="str">
            <v xml:space="preserve">選挙（当選）                    </v>
          </cell>
          <cell r="D217" t="str">
            <v>この度の○○選挙に見事ご当選の由、</v>
          </cell>
          <cell r="E217" t="str">
            <v>おめでとうございます。</v>
          </cell>
          <cell r="F217" t="str">
            <v>○○先生の一本筋の通った信念により</v>
          </cell>
          <cell r="G217" t="str">
            <v>強い運を引きつけたという感じですね。</v>
          </cell>
          <cell r="H217" t="str">
            <v>これからも豪快な手腕を発揮してください。</v>
          </cell>
          <cell r="I217" t="str">
            <v>ご活躍をお祈りいたします。</v>
          </cell>
          <cell r="J217" t="str">
            <v/>
          </cell>
          <cell r="K217" t="str">
            <v/>
          </cell>
          <cell r="L217" t="str">
            <v/>
          </cell>
          <cell r="M217" t="str">
            <v/>
          </cell>
        </row>
        <row r="218">
          <cell r="B218" t="str">
            <v>TO24</v>
          </cell>
          <cell r="C218" t="str">
            <v xml:space="preserve">選挙（当選）                    </v>
          </cell>
          <cell r="D218" t="str">
            <v>めでたくご当選の由、心からお祝い申しあげます。</v>
          </cell>
          <cell r="E218" t="str">
            <v>ご人望とご見識からすれば、当選は疑いなしと思っておりました。</v>
          </cell>
          <cell r="F218" t="str">
            <v>今まで蓄えてこられたエネルギーを発揮して、</v>
          </cell>
          <cell r="G218" t="str">
            <v>ますますご活躍されますことを期待しております。</v>
          </cell>
          <cell r="H218" t="str">
            <v/>
          </cell>
          <cell r="I218" t="str">
            <v/>
          </cell>
          <cell r="J218" t="str">
            <v/>
          </cell>
          <cell r="K218" t="str">
            <v/>
          </cell>
          <cell r="L218" t="str">
            <v/>
          </cell>
          <cell r="M218" t="str">
            <v/>
          </cell>
        </row>
        <row r="219">
          <cell r="B219" t="str">
            <v>TO26</v>
          </cell>
          <cell r="C219" t="str">
            <v xml:space="preserve">選挙（当選）                    </v>
          </cell>
          <cell r="D219" t="str">
            <v>ご再選、誠におめでとうございます。</v>
          </cell>
          <cell r="E219" t="str">
            <v>微力ながらこれからも応援させていただきます。</v>
          </cell>
          <cell r="F219" t="str">
            <v>ご健康に十分留意され、私たちの代表として</v>
          </cell>
          <cell r="G219" t="str">
            <v>ご尽力くださいますようお願い致します。</v>
          </cell>
          <cell r="H219" t="str">
            <v/>
          </cell>
          <cell r="I219" t="str">
            <v/>
          </cell>
          <cell r="J219" t="str">
            <v/>
          </cell>
          <cell r="K219" t="str">
            <v/>
          </cell>
          <cell r="L219" t="str">
            <v/>
          </cell>
          <cell r="M219" t="str">
            <v/>
          </cell>
        </row>
        <row r="220">
          <cell r="B220" t="str">
            <v>TO28</v>
          </cell>
          <cell r="C220" t="str">
            <v xml:space="preserve">選挙（当選）                    </v>
          </cell>
          <cell r="D220" t="str">
            <v>苦しい選挙戦を勝ち抜かれてのご当選、おめでとうございます。</v>
          </cell>
          <cell r="E220" t="str">
            <v>「努力」の2文字はまさにこの為にあったのだと</v>
          </cell>
          <cell r="F220" t="str">
            <v>確信致しております。</v>
          </cell>
          <cell r="G220" t="str">
            <v>新人の立場から清風を吹き込み、国民の為に</v>
          </cell>
          <cell r="H220" t="str">
            <v>ご尽力されんことを期待しています。</v>
          </cell>
          <cell r="I220" t="str">
            <v/>
          </cell>
          <cell r="J220" t="str">
            <v/>
          </cell>
          <cell r="K220" t="str">
            <v/>
          </cell>
          <cell r="L220" t="str">
            <v/>
          </cell>
          <cell r="M220" t="str">
            <v/>
          </cell>
        </row>
        <row r="221">
          <cell r="B221" t="str">
            <v>TO29</v>
          </cell>
          <cell r="C221" t="str">
            <v xml:space="preserve">選挙（当選）                    </v>
          </cell>
          <cell r="D221" t="str">
            <v>トップ当選おめでとうございます。</v>
          </cell>
          <cell r="E221" t="str">
            <v>より良い国政の為に、若い力を存分に発揮してご活躍下さい。</v>
          </cell>
          <cell r="F221" t="str">
            <v>陰ながら応援しております。</v>
          </cell>
          <cell r="G221" t="str">
            <v/>
          </cell>
          <cell r="H221" t="str">
            <v/>
          </cell>
          <cell r="I221" t="str">
            <v/>
          </cell>
          <cell r="J221" t="str">
            <v/>
          </cell>
          <cell r="K221" t="str">
            <v/>
          </cell>
          <cell r="L221" t="str">
            <v/>
          </cell>
          <cell r="M221" t="str">
            <v/>
          </cell>
        </row>
        <row r="222">
          <cell r="B222" t="str">
            <v>TO30</v>
          </cell>
          <cell r="C222" t="str">
            <v xml:space="preserve">選挙（当選）                    </v>
          </cell>
          <cell r="D222" t="str">
            <v>この度、見事にご当選されましたことは、喜びにたえません。</v>
          </cell>
          <cell r="E222" t="str">
            <v>地方自治に新風を吹き込むようなご活躍を切望致します。</v>
          </cell>
          <cell r="F222" t="str">
            <v/>
          </cell>
          <cell r="G222" t="str">
            <v/>
          </cell>
          <cell r="H222" t="str">
            <v/>
          </cell>
          <cell r="I222" t="str">
            <v/>
          </cell>
          <cell r="J222" t="str">
            <v/>
          </cell>
          <cell r="K222" t="str">
            <v/>
          </cell>
          <cell r="L222" t="str">
            <v/>
          </cell>
          <cell r="M222" t="str">
            <v/>
          </cell>
        </row>
        <row r="223">
          <cell r="B223" t="str">
            <v>TO31</v>
          </cell>
          <cell r="C223" t="str">
            <v xml:space="preserve">選挙（当選）                    </v>
          </cell>
          <cell r="D223" t="str">
            <v>○○選挙にめでたくご当選の由、</v>
          </cell>
          <cell r="E223" t="str">
            <v>心からお祝い申し上げます。</v>
          </cell>
          <cell r="F223" t="str">
            <v>この日を迎えられるまでの○○先生、</v>
          </cell>
          <cell r="G223" t="str">
            <v>奥様をはじめとするご家族、そして</v>
          </cell>
          <cell r="H223" t="str">
            <v>支援してくださった皆様のご労苦を思いますと、</v>
          </cell>
          <cell r="I223" t="str">
            <v>熱い感情が胸に迫ります。</v>
          </cell>
          <cell r="J223" t="str">
            <v>厳しい、極めて厳しい試練を越え、着実に続けられたご活動が</v>
          </cell>
          <cell r="K223" t="str">
            <v>栄えある当選に結びついたこと、心よりお慶び申し上げます。</v>
          </cell>
          <cell r="L223" t="str">
            <v>先生のご活躍とご家族様皆様のご健康をお祈り申し上げます。</v>
          </cell>
          <cell r="M223" t="str">
            <v/>
          </cell>
        </row>
        <row r="224">
          <cell r="B224" t="str">
            <v>TO32</v>
          </cell>
          <cell r="C224" t="str">
            <v xml:space="preserve">選挙（当選）                    </v>
          </cell>
          <cell r="D224" t="str">
            <v>○○先生におかれましては、今回の○○選挙での</v>
          </cell>
          <cell r="E224" t="str">
            <v>ご当選を心からお祝い申し上げます。</v>
          </cell>
          <cell r="F224" t="str">
            <v>大逆風の中、獅子奮迅で選挙戦に打ち込まれるお姿を拝見し、</v>
          </cell>
          <cell r="G224" t="str">
            <v>心が震えるような感銘を受けました。</v>
          </cell>
          <cell r="H224" t="str">
            <v>輝かしい勝利を手にされましたことを改めてお慶び申し上げますと</v>
          </cell>
          <cell r="I224" t="str">
            <v>ともに、微力ながらお手伝いできましたことを嬉しく存じます。</v>
          </cell>
          <cell r="J224" t="str">
            <v>難局の続く国政に戻られることになりますが、ご健康に留意され、</v>
          </cell>
          <cell r="K224" t="str">
            <v>今後の難しい政局の中、益々のご活躍、ご発展を祈っております。</v>
          </cell>
          <cell r="L224" t="str">
            <v/>
          </cell>
          <cell r="M224" t="str">
            <v/>
          </cell>
        </row>
        <row r="225">
          <cell r="B225" t="str">
            <v>TO22</v>
          </cell>
          <cell r="C225" t="str">
            <v xml:space="preserve">選挙（当選）                    </v>
          </cell>
          <cell r="D225" t="str">
            <v>この度の○○選挙のご当選おめでとうございます。</v>
          </cell>
          <cell r="E225" t="str">
            <v>これまでのご実績や訴えられていたご信念が、</v>
          </cell>
          <cell r="F225" t="str">
            <v>大きく実を結んだものであると存じ上げます。</v>
          </cell>
          <cell r="G225" t="str">
            <v>先生の益々のご活躍、ご多幸をお祈り申し上げます。</v>
          </cell>
          <cell r="H225" t="str">
            <v/>
          </cell>
          <cell r="I225" t="str">
            <v/>
          </cell>
          <cell r="J225" t="str">
            <v/>
          </cell>
          <cell r="K225" t="str">
            <v/>
          </cell>
          <cell r="L225" t="str">
            <v/>
          </cell>
          <cell r="M225" t="str">
            <v/>
          </cell>
        </row>
        <row r="226">
          <cell r="B226" t="str">
            <v>TO25</v>
          </cell>
          <cell r="C226" t="str">
            <v xml:space="preserve">選挙（当選）                    </v>
          </cell>
          <cell r="D226" t="str">
            <v>連続○○期ご当選おめでとうございます。</v>
          </cell>
          <cell r="E226" t="str">
            <v>過去の実績を踏まえ、更なるご活躍を期待しております。</v>
          </cell>
          <cell r="F226" t="str">
            <v/>
          </cell>
          <cell r="G226" t="str">
            <v/>
          </cell>
          <cell r="H226" t="str">
            <v/>
          </cell>
          <cell r="I226" t="str">
            <v/>
          </cell>
          <cell r="J226" t="str">
            <v/>
          </cell>
          <cell r="K226" t="str">
            <v/>
          </cell>
          <cell r="L226" t="str">
            <v/>
          </cell>
          <cell r="M226" t="str">
            <v/>
          </cell>
        </row>
        <row r="227">
          <cell r="B227" t="str">
            <v>OP01</v>
          </cell>
          <cell r="C227" t="str">
            <v xml:space="preserve">開店・竣工・起工                </v>
          </cell>
          <cell r="D227" t="str">
            <v>ご開店おめでとうございます。</v>
          </cell>
          <cell r="E227" t="str">
            <v>多年の念願がかない本日を迎えられた事、</v>
          </cell>
          <cell r="F227" t="str">
            <v>心よりお喜び申し上げます。</v>
          </cell>
          <cell r="G227" t="str">
            <v>今後とも益々の貴店の発展と貴殿のご健勝を祈念申し上げます。</v>
          </cell>
          <cell r="H227" t="str">
            <v/>
          </cell>
          <cell r="I227" t="str">
            <v/>
          </cell>
          <cell r="J227" t="str">
            <v/>
          </cell>
          <cell r="K227" t="str">
            <v/>
          </cell>
          <cell r="L227" t="str">
            <v/>
          </cell>
          <cell r="M227" t="str">
            <v/>
          </cell>
        </row>
        <row r="228">
          <cell r="B228" t="str">
            <v>OP02</v>
          </cell>
          <cell r="C228" t="str">
            <v xml:space="preserve">開店・竣工・起工                </v>
          </cell>
          <cell r="D228" t="str">
            <v>新規ご開店おめでとうございます。</v>
          </cell>
          <cell r="E228" t="str">
            <v>弊社も全力で貴店商売繁盛の為にお役に立つ様、</v>
          </cell>
          <cell r="F228" t="str">
            <v>サポートさせて頂きますので、</v>
          </cell>
          <cell r="G228" t="str">
            <v>今後共によろしくお願い申し上げます。</v>
          </cell>
          <cell r="H228" t="str">
            <v/>
          </cell>
          <cell r="I228" t="str">
            <v/>
          </cell>
          <cell r="J228" t="str">
            <v/>
          </cell>
          <cell r="K228" t="str">
            <v/>
          </cell>
          <cell r="L228" t="str">
            <v/>
          </cell>
          <cell r="M228" t="str">
            <v/>
          </cell>
        </row>
        <row r="229">
          <cell r="B229" t="str">
            <v>OP03</v>
          </cell>
          <cell r="C229" t="str">
            <v xml:space="preserve">開店・竣工・起工                </v>
          </cell>
          <cell r="D229" t="str">
            <v>ご開店、心よりお祝い申し上げます。</v>
          </cell>
          <cell r="E229" t="str">
            <v>微力ながらも弊社も貴店発展の為に応援させて頂きますので、</v>
          </cell>
          <cell r="F229" t="str">
            <v>今後ますますのご繁盛をお祈り申し上げます。</v>
          </cell>
          <cell r="G229" t="str">
            <v/>
          </cell>
          <cell r="H229" t="str">
            <v/>
          </cell>
          <cell r="I229" t="str">
            <v/>
          </cell>
          <cell r="J229" t="str">
            <v/>
          </cell>
          <cell r="K229" t="str">
            <v/>
          </cell>
          <cell r="L229" t="str">
            <v/>
          </cell>
          <cell r="M229" t="str">
            <v/>
          </cell>
        </row>
        <row r="230">
          <cell r="B230" t="str">
            <v>OP04</v>
          </cell>
          <cell r="C230" t="str">
            <v xml:space="preserve">開店・竣工・起工                </v>
          </cell>
          <cell r="D230" t="str">
            <v>ご開店○○周年おめでとうございます。</v>
          </cell>
          <cell r="E230" t="str">
            <v>確実な発展を収められている事に敬意を表すと共に</v>
          </cell>
          <cell r="F230" t="str">
            <v>今後ますますのご発展を期待しております。</v>
          </cell>
          <cell r="G230" t="str">
            <v/>
          </cell>
          <cell r="H230" t="str">
            <v/>
          </cell>
          <cell r="I230" t="str">
            <v/>
          </cell>
          <cell r="J230" t="str">
            <v/>
          </cell>
          <cell r="K230" t="str">
            <v/>
          </cell>
          <cell r="L230" t="str">
            <v/>
          </cell>
          <cell r="M230" t="str">
            <v/>
          </cell>
        </row>
        <row r="231">
          <cell r="B231" t="str">
            <v>OP05</v>
          </cell>
          <cell r="C231" t="str">
            <v xml:space="preserve">開店・竣工・起工                </v>
          </cell>
          <cell r="D231" t="str">
            <v>ご開店記念日、心より祝福させていただきます。</v>
          </cell>
          <cell r="E231" t="str">
            <v>今後益々のご発展を期待させて頂きます。</v>
          </cell>
          <cell r="F231" t="str">
            <v/>
          </cell>
          <cell r="G231" t="str">
            <v/>
          </cell>
          <cell r="H231" t="str">
            <v/>
          </cell>
          <cell r="I231" t="str">
            <v/>
          </cell>
          <cell r="J231" t="str">
            <v/>
          </cell>
          <cell r="K231" t="str">
            <v/>
          </cell>
          <cell r="L231" t="str">
            <v/>
          </cell>
          <cell r="M231" t="str">
            <v/>
          </cell>
        </row>
        <row r="232">
          <cell r="B232" t="str">
            <v>OP06</v>
          </cell>
          <cell r="C232" t="str">
            <v xml:space="preserve">開店・竣工・起工                </v>
          </cell>
          <cell r="D232" t="str">
            <v>この度は新社屋ご落成、心よりお祝い申し上げます。</v>
          </cell>
          <cell r="E232" t="str">
            <v>今後益々の御社ご繁栄と社員皆様のご健勝を</v>
          </cell>
          <cell r="F232" t="str">
            <v>お祈り申し上げます。</v>
          </cell>
          <cell r="G232" t="str">
            <v/>
          </cell>
          <cell r="H232" t="str">
            <v/>
          </cell>
          <cell r="I232" t="str">
            <v/>
          </cell>
          <cell r="J232" t="str">
            <v/>
          </cell>
          <cell r="K232" t="str">
            <v/>
          </cell>
          <cell r="L232" t="str">
            <v/>
          </cell>
          <cell r="M232" t="str">
            <v/>
          </cell>
        </row>
        <row r="233">
          <cell r="B233" t="str">
            <v>OP07</v>
          </cell>
          <cell r="C233" t="str">
            <v xml:space="preserve">開店・竣工・起工                </v>
          </cell>
          <cell r="D233" t="str">
            <v>今日の佳き日に起工式をあげられました事</v>
          </cell>
          <cell r="E233" t="str">
            <v>心からお喜び申し上げます。</v>
          </cell>
          <cell r="F233" t="str">
            <v>今後益々の御社ご繁栄と社員皆様のご健勝を</v>
          </cell>
          <cell r="G233" t="str">
            <v>お祈り申し上げます。</v>
          </cell>
          <cell r="H233" t="str">
            <v/>
          </cell>
          <cell r="I233" t="str">
            <v/>
          </cell>
          <cell r="J233" t="str">
            <v/>
          </cell>
          <cell r="K233" t="str">
            <v/>
          </cell>
          <cell r="L233" t="str">
            <v/>
          </cell>
          <cell r="M233" t="str">
            <v/>
          </cell>
        </row>
        <row r="234">
          <cell r="B234" t="str">
            <v>OP08</v>
          </cell>
          <cell r="C234" t="str">
            <v xml:space="preserve">開店・竣工・起工                </v>
          </cell>
          <cell r="D234" t="str">
            <v>ご開院おめでとうございます。</v>
          </cell>
          <cell r="E234" t="str">
            <v>貴院の限りない発展を祈念致します。</v>
          </cell>
        </row>
        <row r="235">
          <cell r="B235" t="str">
            <v>OP09</v>
          </cell>
          <cell r="C235" t="str">
            <v xml:space="preserve">開店・竣工・起工                </v>
          </cell>
          <cell r="D235" t="str">
            <v>ご開院おめでとうございます。</v>
          </cell>
          <cell r="E235" t="str">
            <v>貴院の益々の発展を、心よりお祈り申し上げます。</v>
          </cell>
        </row>
        <row r="236">
          <cell r="B236" t="str">
            <v>OP10</v>
          </cell>
          <cell r="C236" t="str">
            <v xml:space="preserve">開店・竣工・起工                </v>
          </cell>
          <cell r="D236" t="str">
            <v>ご開院の報に接し、心よりお祝い申し上げます。</v>
          </cell>
          <cell r="E236" t="str">
            <v>貴院の更なるご躍進を祈念いたします。</v>
          </cell>
        </row>
        <row r="237">
          <cell r="B237" t="str">
            <v>OP11</v>
          </cell>
          <cell r="C237" t="str">
            <v xml:space="preserve">開店・竣工・起工                </v>
          </cell>
          <cell r="D237" t="str">
            <v>ご開院おめでとうございます。</v>
          </cell>
          <cell r="E237" t="str">
            <v>○○さんの新たな門出をお祝い申し上げます。</v>
          </cell>
          <cell r="F237" t="str">
            <v>今後益々充実した日々を過ごされますよう、お祈りしております。</v>
          </cell>
        </row>
        <row r="238">
          <cell r="B238" t="str">
            <v>OP12</v>
          </cell>
          <cell r="C238" t="str">
            <v xml:space="preserve">開店・竣工・起工                </v>
          </cell>
          <cell r="D238" t="str">
            <v>ご開院心よりお祝い申し上げます。</v>
          </cell>
          <cell r="E238" t="str">
            <v>全力でサポートさせていただきますので、</v>
          </cell>
          <cell r="F238" t="str">
            <v>今後ともお引き立ての程宜しくお願い致します。</v>
          </cell>
        </row>
        <row r="239">
          <cell r="B239" t="str">
            <v>HI06</v>
          </cell>
          <cell r="C239" t="str">
            <v xml:space="preserve">引越し・移転                    </v>
          </cell>
          <cell r="D239" t="str">
            <v>この度は、めでたく新社屋へ本社移転されたとの由、</v>
          </cell>
          <cell r="E239" t="str">
            <v>心からのお祝いを申しあげます。</v>
          </cell>
          <cell r="F239" t="str">
            <v>これを好機とし、貴社がますますご発展されますことを</v>
          </cell>
          <cell r="G239" t="str">
            <v>お祈り致しますとともに、今後とも一層のご引き立てを</v>
          </cell>
          <cell r="H239" t="str">
            <v>賜りますようお願いいたします。</v>
          </cell>
          <cell r="I239" t="str">
            <v/>
          </cell>
          <cell r="J239" t="str">
            <v/>
          </cell>
          <cell r="K239" t="str">
            <v/>
          </cell>
          <cell r="L239" t="str">
            <v/>
          </cell>
          <cell r="M239" t="str">
            <v/>
          </cell>
        </row>
        <row r="240">
          <cell r="B240" t="str">
            <v>HI07</v>
          </cell>
          <cell r="C240" t="str">
            <v xml:space="preserve">引越し・移転                    </v>
          </cell>
          <cell r="D240" t="str">
            <v>この度の新社屋への移転、誠におめでとうございます。</v>
          </cell>
          <cell r="E240" t="str">
            <v>これは、ひとえに○○社長と社員の皆様の長年のご精励の</v>
          </cell>
          <cell r="F240" t="str">
            <v>賜と存じ、心からの敬意を表し、貴社ご発展の確かな</v>
          </cell>
          <cell r="G240" t="str">
            <v>礎ができたことを心からお祝い申しあげます。</v>
          </cell>
          <cell r="H240" t="str">
            <v/>
          </cell>
          <cell r="I240" t="str">
            <v/>
          </cell>
          <cell r="J240" t="str">
            <v/>
          </cell>
          <cell r="K240" t="str">
            <v/>
          </cell>
          <cell r="L240" t="str">
            <v/>
          </cell>
          <cell r="M240" t="str">
            <v/>
          </cell>
        </row>
        <row r="241">
          <cell r="B241" t="str">
            <v>HI08</v>
          </cell>
          <cell r="C241" t="str">
            <v xml:space="preserve">引越し・移転                    </v>
          </cell>
          <cell r="D241" t="str">
            <v>いよいよ新社屋への移転とのこと、誠におめでとうございます。</v>
          </cell>
          <cell r="E241" t="str">
            <v>これも皆様方の日頃のご精励の賜と、心からお祝い申し上げます。</v>
          </cell>
          <cell r="F241" t="str">
            <v>なお、お祝いの気持ちを込めまして、営業課一同よりささやかな</v>
          </cell>
          <cell r="G241" t="str">
            <v>品物を送らせていただきました。</v>
          </cell>
          <cell r="H241" t="str">
            <v>ご笑納いただければ幸いです。</v>
          </cell>
          <cell r="I241" t="str">
            <v>まずは書中にてお祝い申し上げます。</v>
          </cell>
          <cell r="J241" t="str">
            <v/>
          </cell>
          <cell r="K241" t="str">
            <v/>
          </cell>
          <cell r="L241" t="str">
            <v/>
          </cell>
          <cell r="M241" t="str">
            <v/>
          </cell>
        </row>
        <row r="242">
          <cell r="B242" t="str">
            <v>TP01</v>
          </cell>
          <cell r="C242" t="str">
            <v xml:space="preserve">開催祝                          </v>
          </cell>
          <cell r="D242" t="str">
            <v>○○会ご開催の由、心よりお喜び申し上げます。</v>
          </cell>
          <cell r="E242" t="str">
            <v>○○の成功を心よりお祈りしております。</v>
          </cell>
          <cell r="F242" t="str">
            <v/>
          </cell>
          <cell r="G242" t="str">
            <v/>
          </cell>
          <cell r="H242" t="str">
            <v/>
          </cell>
          <cell r="I242" t="str">
            <v/>
          </cell>
          <cell r="J242" t="str">
            <v/>
          </cell>
          <cell r="K242" t="str">
            <v/>
          </cell>
          <cell r="L242" t="str">
            <v/>
          </cell>
          <cell r="M242" t="str">
            <v/>
          </cell>
        </row>
        <row r="243">
          <cell r="B243" t="str">
            <v>TP02</v>
          </cell>
          <cell r="C243" t="str">
            <v xml:space="preserve">開催祝                          </v>
          </cell>
          <cell r="D243" t="str">
            <v>○○会ご開催の由、心よりお喜び申し上げます。</v>
          </cell>
          <cell r="E243" t="str">
            <v>今後ますますのご発展とご健勝をお祈り申し上げます。</v>
          </cell>
          <cell r="F243" t="str">
            <v/>
          </cell>
          <cell r="G243" t="str">
            <v/>
          </cell>
          <cell r="H243" t="str">
            <v/>
          </cell>
          <cell r="I243" t="str">
            <v/>
          </cell>
          <cell r="J243" t="str">
            <v/>
          </cell>
          <cell r="K243" t="str">
            <v/>
          </cell>
          <cell r="L243" t="str">
            <v/>
          </cell>
          <cell r="M243" t="str">
            <v/>
          </cell>
        </row>
        <row r="244">
          <cell r="B244" t="str">
            <v>TP03</v>
          </cell>
          <cell r="C244" t="str">
            <v xml:space="preserve">開催祝                          </v>
          </cell>
          <cell r="D244" t="str">
            <v>○○会が盛大に開催されます事を</v>
          </cell>
          <cell r="E244" t="str">
            <v>心よりお慶び申し上げますと共に、</v>
          </cell>
          <cell r="F244" t="str">
            <v>皆様の更なるご発展とご繁栄をご祈念申し上げます。</v>
          </cell>
          <cell r="G244" t="str">
            <v/>
          </cell>
          <cell r="H244" t="str">
            <v/>
          </cell>
          <cell r="I244" t="str">
            <v/>
          </cell>
          <cell r="J244" t="str">
            <v/>
          </cell>
          <cell r="K244" t="str">
            <v/>
          </cell>
          <cell r="L244" t="str">
            <v/>
          </cell>
          <cell r="M244" t="str">
            <v/>
          </cell>
        </row>
        <row r="245">
          <cell r="B245" t="str">
            <v>TP04</v>
          </cell>
          <cell r="C245" t="str">
            <v xml:space="preserve">開催祝                          </v>
          </cell>
          <cell r="D245" t="str">
            <v>○○公演ご開催の由、心よりお喜び申し上げます。</v>
          </cell>
          <cell r="E245" t="str">
            <v>今後も素晴らしい作品を発表されますよう</v>
          </cell>
          <cell r="F245" t="str">
            <v>お祈り申し上げます。</v>
          </cell>
          <cell r="G245" t="str">
            <v/>
          </cell>
          <cell r="H245" t="str">
            <v/>
          </cell>
          <cell r="I245" t="str">
            <v/>
          </cell>
          <cell r="J245" t="str">
            <v/>
          </cell>
          <cell r="K245" t="str">
            <v/>
          </cell>
          <cell r="L245" t="str">
            <v/>
          </cell>
          <cell r="M245" t="str">
            <v/>
          </cell>
        </row>
        <row r="246">
          <cell r="B246" t="str">
            <v>TP05</v>
          </cell>
          <cell r="C246" t="str">
            <v xml:space="preserve">開催祝                          </v>
          </cell>
          <cell r="D246" t="str">
            <v>○○会の開催を祝し、</v>
          </cell>
          <cell r="E246" t="str">
            <v>心よりお喜び申し上げます。</v>
          </cell>
          <cell r="F246" t="str">
            <v>関係各位の並々ならぬご尽力に敬意を表し、</v>
          </cell>
          <cell r="G246" t="str">
            <v>○○会のご成功を祈念いたします。</v>
          </cell>
          <cell r="H246" t="str">
            <v/>
          </cell>
          <cell r="I246" t="str">
            <v/>
          </cell>
          <cell r="J246" t="str">
            <v/>
          </cell>
          <cell r="K246" t="str">
            <v/>
          </cell>
          <cell r="L246" t="str">
            <v/>
          </cell>
          <cell r="M246" t="str">
            <v/>
          </cell>
        </row>
        <row r="247">
          <cell r="B247" t="str">
            <v>TP06</v>
          </cell>
          <cell r="C247" t="str">
            <v xml:space="preserve">開催祝                          </v>
          </cell>
          <cell r="D247" t="str">
            <v>○○式のご開催を心よりお祝い申し上げます。</v>
          </cell>
          <cell r="E247" t="str">
            <v>○○の皆様におかれましては、今後幅広い</v>
          </cell>
          <cell r="F247" t="str">
            <v>ご活躍と貴社益々のご隆盛を祈念致します。</v>
          </cell>
          <cell r="G247" t="str">
            <v/>
          </cell>
          <cell r="H247" t="str">
            <v/>
          </cell>
          <cell r="I247" t="str">
            <v/>
          </cell>
          <cell r="J247" t="str">
            <v/>
          </cell>
          <cell r="K247" t="str">
            <v/>
          </cell>
          <cell r="L247" t="str">
            <v/>
          </cell>
          <cell r="M247" t="str">
            <v/>
          </cell>
        </row>
        <row r="248">
          <cell r="B248" t="str">
            <v>TP07</v>
          </cell>
          <cell r="C248" t="str">
            <v xml:space="preserve">開催祝                          </v>
          </cell>
          <cell r="D248" t="str">
            <v>○○式の開催をお祝い申し上げます。</v>
          </cell>
          <cell r="E248" t="str">
            <v>今後も全面的なバックアップに</v>
          </cell>
          <cell r="F248" t="str">
            <v>努めて参る所存でございます。</v>
          </cell>
          <cell r="G248" t="str">
            <v>貴社益々のご隆盛を心からお祈り申し上げます。</v>
          </cell>
          <cell r="H248" t="str">
            <v/>
          </cell>
          <cell r="I248" t="str">
            <v/>
          </cell>
          <cell r="J248" t="str">
            <v/>
          </cell>
          <cell r="K248" t="str">
            <v/>
          </cell>
          <cell r="L248" t="str">
            <v/>
          </cell>
          <cell r="M248" t="str">
            <v/>
          </cell>
        </row>
        <row r="249">
          <cell r="B249" t="str">
            <v>TP08</v>
          </cell>
          <cell r="C249" t="str">
            <v xml:space="preserve">開催祝                          </v>
          </cell>
          <cell r="D249" t="str">
            <v>○○会の開催、誠におめでとうございます。</v>
          </cell>
          <cell r="E249" t="str">
            <v>貴会のご盛会をお祈りするとともに、</v>
          </cell>
          <cell r="F249" t="str">
            <v>皆様のご健康とご多幸をお祈り申し上げます。</v>
          </cell>
          <cell r="G249" t="str">
            <v/>
          </cell>
          <cell r="H249" t="str">
            <v/>
          </cell>
          <cell r="I249" t="str">
            <v/>
          </cell>
          <cell r="J249" t="str">
            <v/>
          </cell>
          <cell r="K249" t="str">
            <v/>
          </cell>
          <cell r="L249" t="str">
            <v/>
          </cell>
          <cell r="M249" t="str">
            <v/>
          </cell>
        </row>
        <row r="250">
          <cell r="B250" t="str">
            <v>TP09</v>
          </cell>
          <cell r="C250" t="str">
            <v xml:space="preserve">開催祝                          </v>
          </cell>
          <cell r="D250" t="str">
            <v>○○の開催にあたり、心からお慶び申し上げます。</v>
          </cell>
          <cell r="E250" t="str">
            <v>実行委員、そして関係者皆様のご努力に深く敬意を称します。</v>
          </cell>
          <cell r="F250" t="str">
            <v>更なるご発展を心よりお祈り申し上げます。</v>
          </cell>
          <cell r="G250" t="str">
            <v/>
          </cell>
          <cell r="H250" t="str">
            <v/>
          </cell>
          <cell r="I250" t="str">
            <v/>
          </cell>
          <cell r="J250" t="str">
            <v/>
          </cell>
          <cell r="K250" t="str">
            <v/>
          </cell>
          <cell r="L250" t="str">
            <v/>
          </cell>
          <cell r="M250" t="str">
            <v/>
          </cell>
        </row>
        <row r="251">
          <cell r="B251" t="str">
            <v>TP10</v>
          </cell>
          <cell r="C251" t="str">
            <v xml:space="preserve">開催祝                          </v>
          </cell>
          <cell r="D251" t="str">
            <v>○○式が開催されますこと、</v>
          </cell>
          <cell r="E251" t="str">
            <v>誠におめでとうございます。</v>
          </cell>
          <cell r="F251" t="str">
            <v>貴社の益々のご発展をお祈り申し上げます。</v>
          </cell>
          <cell r="G251" t="str">
            <v>弊社と致しましても、これからより一層お役に立てるよう</v>
          </cell>
          <cell r="H251" t="str">
            <v>努めて参りますので、今後ともご指導、ご鞭撻賜りますよう、</v>
          </cell>
          <cell r="I251" t="str">
            <v>宜しくお願い申し上げます。</v>
          </cell>
          <cell r="J251" t="str">
            <v/>
          </cell>
          <cell r="K251" t="str">
            <v/>
          </cell>
          <cell r="L251" t="str">
            <v/>
          </cell>
          <cell r="M251" t="str">
            <v/>
          </cell>
        </row>
        <row r="252">
          <cell r="B252" t="str">
            <v>AW01</v>
          </cell>
          <cell r="C252" t="str">
            <v xml:space="preserve">勤続                            </v>
          </cell>
          <cell r="D252" t="str">
            <v>永年勤続表彰大変おめでとうございます。</v>
          </cell>
          <cell r="E252" t="str">
            <v>数々のご功績と誠実なご勤務の賜物とお喜び申し上げると共に、</v>
          </cell>
          <cell r="F252" t="str">
            <v>後進のご指導に、より一層ご尽力されますよう</v>
          </cell>
          <cell r="G252" t="str">
            <v>心から祈念申し上げます。</v>
          </cell>
          <cell r="H252" t="str">
            <v/>
          </cell>
          <cell r="I252" t="str">
            <v/>
          </cell>
          <cell r="J252" t="str">
            <v/>
          </cell>
          <cell r="K252" t="str">
            <v/>
          </cell>
          <cell r="L252" t="str">
            <v/>
          </cell>
          <cell r="M252" t="str">
            <v/>
          </cell>
        </row>
        <row r="253">
          <cell r="B253" t="str">
            <v>RE19</v>
          </cell>
          <cell r="C253" t="str">
            <v xml:space="preserve">勤続                            </v>
          </cell>
          <cell r="D253" t="str">
            <v>勤続○○年、おめでとうございます。</v>
          </cell>
          <cell r="E253" t="str">
            <v>数々のご功績と誠実なご勤務の賜物とお喜び申し上げると共に、</v>
          </cell>
          <cell r="F253" t="str">
            <v>今後も後進のご指導に一層ご尽力いただきますよう</v>
          </cell>
          <cell r="G253" t="str">
            <v>お願い申し上げます。</v>
          </cell>
          <cell r="H253" t="str">
            <v/>
          </cell>
          <cell r="I253" t="str">
            <v/>
          </cell>
          <cell r="J253" t="str">
            <v/>
          </cell>
          <cell r="K253" t="str">
            <v/>
          </cell>
          <cell r="L253" t="str">
            <v/>
          </cell>
          <cell r="M253" t="str">
            <v/>
          </cell>
        </row>
        <row r="254">
          <cell r="B254" t="str">
            <v>RE18</v>
          </cell>
          <cell r="C254" t="str">
            <v xml:space="preserve">勤続                            </v>
          </cell>
          <cell r="D254" t="str">
            <v>勤続○○年、心からお祝い申し上げます。</v>
          </cell>
          <cell r="E254" t="str">
            <v>○○さんの頑張りに敬意を表すと共に</v>
          </cell>
          <cell r="F254" t="str">
            <v>今後の益々のご活躍をお祈り致します。</v>
          </cell>
          <cell r="G254" t="str">
            <v/>
          </cell>
          <cell r="H254" t="str">
            <v/>
          </cell>
          <cell r="I254" t="str">
            <v/>
          </cell>
          <cell r="J254" t="str">
            <v/>
          </cell>
          <cell r="K254" t="str">
            <v/>
          </cell>
          <cell r="L254" t="str">
            <v/>
          </cell>
          <cell r="M254" t="str">
            <v/>
          </cell>
        </row>
        <row r="255">
          <cell r="B255" t="str">
            <v>RE21</v>
          </cell>
          <cell r="C255" t="str">
            <v xml:space="preserve">勤続                            </v>
          </cell>
          <cell r="D255" t="str">
            <v>○○年勤続お疲れ様でございました。</v>
          </cell>
          <cell r="E255" t="str">
            <v>ご在任中は一方ならぬご厚情とご指導を賜り</v>
          </cell>
          <cell r="F255" t="str">
            <v>深く感謝しております。</v>
          </cell>
          <cell r="G255" t="str">
            <v>○○様の新たなる門出をお祝するとともに</v>
          </cell>
          <cell r="H255" t="str">
            <v>今後、益々のご健勝と末永いご多幸を</v>
          </cell>
          <cell r="I255" t="str">
            <v>心よりお祈り申し上げます。</v>
          </cell>
          <cell r="J255" t="str">
            <v/>
          </cell>
          <cell r="K255" t="str">
            <v/>
          </cell>
          <cell r="L255" t="str">
            <v/>
          </cell>
          <cell r="M255" t="str">
            <v/>
          </cell>
        </row>
        <row r="256">
          <cell r="B256" t="str">
            <v>RE22</v>
          </cell>
          <cell r="C256" t="str">
            <v xml:space="preserve">勤続                            </v>
          </cell>
          <cell r="D256" t="str">
            <v>勤続○○年、おめでとうございます。</v>
          </cell>
          <cell r="E256" t="str">
            <v>今も入社時の若さと情熱を持って仕事に励まれるお姿に</v>
          </cell>
          <cell r="F256" t="str">
            <v>心より感謝致します。</v>
          </cell>
          <cell r="G256" t="str">
            <v>ご家族の皆様のご協力に深くお礼申し上げますとともに</v>
          </cell>
          <cell r="H256" t="str">
            <v>これからも一層のご活躍をお祈り致します。</v>
          </cell>
          <cell r="I256" t="str">
            <v/>
          </cell>
          <cell r="J256" t="str">
            <v/>
          </cell>
          <cell r="K256" t="str">
            <v/>
          </cell>
          <cell r="L256" t="str">
            <v/>
          </cell>
          <cell r="M256" t="str">
            <v/>
          </cell>
        </row>
        <row r="257">
          <cell r="B257" t="str">
            <v>RE23</v>
          </cell>
          <cell r="C257" t="str">
            <v xml:space="preserve">勤続                            </v>
          </cell>
          <cell r="D257" t="str">
            <v>勤続○○年、本当におめでとうございます。</v>
          </cell>
          <cell r="E257" t="str">
            <v>今後、益々のご健勝と末永いご多幸を</v>
          </cell>
          <cell r="F257" t="str">
            <v>心よりお祈り申し上げます。</v>
          </cell>
          <cell r="G257" t="str">
            <v/>
          </cell>
          <cell r="H257" t="str">
            <v/>
          </cell>
          <cell r="I257" t="str">
            <v/>
          </cell>
          <cell r="J257" t="str">
            <v/>
          </cell>
          <cell r="K257" t="str">
            <v/>
          </cell>
          <cell r="L257" t="str">
            <v/>
          </cell>
          <cell r="M257" t="str">
            <v/>
          </cell>
        </row>
        <row r="258">
          <cell r="B258" t="str">
            <v>RE24</v>
          </cell>
          <cell r="C258" t="str">
            <v xml:space="preserve">勤続                            </v>
          </cell>
          <cell r="D258" t="str">
            <v>勤続○○年、表彰おめでとうございます。</v>
          </cell>
          <cell r="E258" t="str">
            <v>数々のご功績と誠実なご勤務の賜物とお慶び申し上げます。</v>
          </cell>
          <cell r="F258" t="str">
            <v>今後、益々ご健勝で○○の発展に</v>
          </cell>
          <cell r="G258" t="str">
            <v>ご尽力されますよう、心から祈念申し上げます。</v>
          </cell>
          <cell r="H258" t="str">
            <v/>
          </cell>
          <cell r="I258" t="str">
            <v/>
          </cell>
          <cell r="J258" t="str">
            <v/>
          </cell>
          <cell r="K258" t="str">
            <v/>
          </cell>
          <cell r="L258" t="str">
            <v/>
          </cell>
          <cell r="M258" t="str">
            <v/>
          </cell>
        </row>
        <row r="259">
          <cell r="B259" t="str">
            <v>RE25</v>
          </cell>
          <cell r="C259" t="str">
            <v xml:space="preserve">勤続                            </v>
          </cell>
          <cell r="D259" t="str">
            <v>勤続○○年、表彰おめでとうございます。</v>
          </cell>
          <cell r="E259" t="str">
            <v>長年にわたるご努力に敬意を表し、</v>
          </cell>
          <cell r="F259" t="str">
            <v>心より祝辞を述べさせていただきますとともに、</v>
          </cell>
          <cell r="G259" t="str">
            <v>今後、益々ご健勝で、後進の指導に</v>
          </cell>
          <cell r="H259" t="str">
            <v>ご尽力されますよう、祈念致します。</v>
          </cell>
          <cell r="I259" t="str">
            <v/>
          </cell>
          <cell r="J259" t="str">
            <v/>
          </cell>
          <cell r="K259" t="str">
            <v/>
          </cell>
          <cell r="L259" t="str">
            <v/>
          </cell>
          <cell r="M259" t="str">
            <v/>
          </cell>
        </row>
        <row r="260">
          <cell r="B260" t="str">
            <v>RE27</v>
          </cell>
          <cell r="C260" t="str">
            <v xml:space="preserve">勤続                            </v>
          </cell>
          <cell r="D260" t="str">
            <v>長年にわたる勤続大変お疲れ様でございました。</v>
          </cell>
          <cell r="E260" t="str">
            <v>在任中は一方ならぬご厚情とご指導を賜り</v>
          </cell>
          <cell r="F260" t="str">
            <v>深く感謝致しております。</v>
          </cell>
          <cell r="G260" t="str">
            <v>今後も益々のご健勝と末永いご多幸を</v>
          </cell>
          <cell r="H260" t="str">
            <v>心よりお祈り申し上げます。</v>
          </cell>
          <cell r="I260" t="str">
            <v/>
          </cell>
          <cell r="J260" t="str">
            <v/>
          </cell>
          <cell r="K260" t="str">
            <v/>
          </cell>
          <cell r="L260" t="str">
            <v/>
          </cell>
          <cell r="M260" t="str">
            <v/>
          </cell>
        </row>
        <row r="261">
          <cell r="B261" t="str">
            <v>RE28</v>
          </cell>
          <cell r="C261" t="str">
            <v xml:space="preserve">勤続                            </v>
          </cell>
          <cell r="D261" t="str">
            <v>○○様の永年勤続表彰受賞を</v>
          </cell>
          <cell r="E261" t="str">
            <v>心からお慶び申し上げます。</v>
          </cell>
          <cell r="F261" t="str">
            <v>これもひとえに、奥様をはじめとするご家族の皆様の</v>
          </cell>
          <cell r="G261" t="str">
            <v>ご支援の賜物と深く感謝致します。</v>
          </cell>
          <cell r="H261" t="str">
            <v>今後も益々のご健勝と末永いご多幸を</v>
          </cell>
          <cell r="I261" t="str">
            <v>心よりお祈り申し上げます。</v>
          </cell>
          <cell r="J261" t="str">
            <v/>
          </cell>
          <cell r="K261" t="str">
            <v/>
          </cell>
          <cell r="L261" t="str">
            <v/>
          </cell>
          <cell r="M261" t="str">
            <v/>
          </cell>
        </row>
        <row r="262">
          <cell r="B262" t="str">
            <v>LI03</v>
          </cell>
          <cell r="C262" t="str">
            <v xml:space="preserve">上場                            </v>
          </cell>
          <cell r="D262" t="str">
            <v>貴社株式の○○○○御上場を祝し、</v>
          </cell>
          <cell r="E262" t="str">
            <v>今後益々の御発展をお祈り申し上げます。</v>
          </cell>
          <cell r="F262" t="str">
            <v/>
          </cell>
          <cell r="G262" t="str">
            <v/>
          </cell>
          <cell r="H262" t="str">
            <v/>
          </cell>
          <cell r="I262" t="str">
            <v/>
          </cell>
          <cell r="J262" t="str">
            <v/>
          </cell>
          <cell r="K262" t="str">
            <v/>
          </cell>
          <cell r="L262" t="str">
            <v/>
          </cell>
          <cell r="M262" t="str">
            <v/>
          </cell>
        </row>
        <row r="263">
          <cell r="B263" t="str">
            <v>LI04</v>
          </cell>
          <cell r="C263" t="str">
            <v xml:space="preserve">上場                            </v>
          </cell>
          <cell r="D263" t="str">
            <v>本日は株式公開を果たされ、心よりお祝い申し上げます。</v>
          </cell>
          <cell r="E263" t="str">
            <v>貴社の一層のご発展を、心よりお祈り申し上げます。</v>
          </cell>
          <cell r="F263" t="str">
            <v/>
          </cell>
          <cell r="G263" t="str">
            <v/>
          </cell>
          <cell r="H263" t="str">
            <v/>
          </cell>
          <cell r="I263" t="str">
            <v/>
          </cell>
          <cell r="J263" t="str">
            <v/>
          </cell>
          <cell r="K263" t="str">
            <v/>
          </cell>
          <cell r="L263" t="str">
            <v/>
          </cell>
          <cell r="M263" t="str">
            <v/>
          </cell>
        </row>
        <row r="264">
          <cell r="B264" t="str">
            <v>LI05</v>
          </cell>
          <cell r="C264" t="str">
            <v xml:space="preserve">上場                            </v>
          </cell>
          <cell r="D264" t="str">
            <v>この度○○○○市場への上場、</v>
          </cell>
          <cell r="E264" t="str">
            <v>誠におめでとうございます。</v>
          </cell>
          <cell r="F264" t="str">
            <v>今後もますますのご発展を心よりお祈り申し上げます。</v>
          </cell>
          <cell r="G264" t="str">
            <v/>
          </cell>
          <cell r="H264" t="str">
            <v/>
          </cell>
          <cell r="I264" t="str">
            <v/>
          </cell>
          <cell r="J264" t="str">
            <v/>
          </cell>
          <cell r="K264" t="str">
            <v/>
          </cell>
          <cell r="L264" t="str">
            <v/>
          </cell>
          <cell r="M264" t="str">
            <v/>
          </cell>
        </row>
        <row r="265">
          <cell r="B265" t="str">
            <v>LI01</v>
          </cell>
          <cell r="C265" t="str">
            <v xml:space="preserve">上場                            </v>
          </cell>
          <cell r="D265" t="str">
            <v>この度の株式公開を心からお慶び申し上げます。</v>
          </cell>
          <cell r="E265" t="str">
            <v>社員の皆様のご努力の賜と深く敬意を表します。</v>
          </cell>
          <cell r="F265" t="str">
            <v>今後の更なるご発展をお祈り申し上げます。</v>
          </cell>
          <cell r="G265" t="str">
            <v/>
          </cell>
          <cell r="H265" t="str">
            <v/>
          </cell>
          <cell r="I265" t="str">
            <v/>
          </cell>
          <cell r="J265" t="str">
            <v/>
          </cell>
          <cell r="K265" t="str">
            <v/>
          </cell>
          <cell r="L265" t="str">
            <v/>
          </cell>
          <cell r="M265" t="str">
            <v/>
          </cell>
        </row>
        <row r="266">
          <cell r="B266" t="str">
            <v>LI02</v>
          </cell>
          <cell r="C266" t="str">
            <v xml:space="preserve">上場                            </v>
          </cell>
          <cell r="D266" t="str">
            <v>○○市場上場誠におめでとうございます。</v>
          </cell>
          <cell r="E266" t="str">
            <v>貴社益々のご発展を心よりお祈り申し上げます。</v>
          </cell>
          <cell r="F266" t="str">
            <v/>
          </cell>
          <cell r="G266" t="str">
            <v/>
          </cell>
          <cell r="H266" t="str">
            <v/>
          </cell>
          <cell r="I266" t="str">
            <v/>
          </cell>
          <cell r="J266" t="str">
            <v/>
          </cell>
          <cell r="K266" t="str">
            <v/>
          </cell>
          <cell r="L266" t="str">
            <v/>
          </cell>
          <cell r="M266" t="str">
            <v/>
          </cell>
        </row>
        <row r="267">
          <cell r="B267" t="str">
            <v>NR01</v>
          </cell>
          <cell r="C267" t="str">
            <v xml:space="preserve">新商品発売                      </v>
          </cell>
          <cell r="D267" t="str">
            <v>平素は格別のお引き立てに預かり、厚くお礼申し上げます。</v>
          </cell>
          <cell r="E267" t="str">
            <v>さて、この度弊社では新商品として</v>
          </cell>
          <cell r="F267" t="str">
            <v>○○を開発致しました。</v>
          </cell>
          <cell r="G267" t="str">
            <v>この商品は、従来のサービスにはない優れた機能を兼ね備えた、</v>
          </cell>
          <cell r="H267" t="str">
            <v>弊社の自信作でございます。</v>
          </cell>
          <cell r="I267" t="str">
            <v>○○月○○日に発売の予定でございます。</v>
          </cell>
          <cell r="J267" t="str">
            <v>何卒ご検討の上ご用命賜りますよう、</v>
          </cell>
          <cell r="K267" t="str">
            <v>ご案内方々お願い申し上げます。</v>
          </cell>
          <cell r="L267" t="str">
            <v/>
          </cell>
          <cell r="M267" t="str">
            <v/>
          </cell>
        </row>
        <row r="268">
          <cell r="B268" t="str">
            <v>NR02</v>
          </cell>
          <cell r="C268" t="str">
            <v xml:space="preserve">新商品発売                      </v>
          </cell>
          <cell r="D268" t="str">
            <v>日頃よりご愛顧を賜り厚く御礼申し上げます。</v>
          </cell>
          <cell r="E268" t="str">
            <v>さて、この度弊社におきましては、</v>
          </cell>
          <cell r="F268" t="str">
            <v>新製品○○○○を</v>
          </cell>
          <cell r="G268" t="str">
            <v>○○月○○日より発売することとなりました。</v>
          </cell>
          <cell r="H268" t="str">
            <v>必ずや皆様の御期待にそうものと確信致しております。</v>
          </cell>
          <cell r="I268" t="str">
            <v>詳細は弊社ホームページ</v>
          </cell>
          <cell r="J268" t="str">
            <v>（ｈｔｔｐ：／／００００００．ｎｅｔ）</v>
          </cell>
          <cell r="K268" t="str">
            <v>にて御確認くださいませ。</v>
          </cell>
          <cell r="L268" t="str">
            <v>貴社皆様の絶大なるご支援をお願い申し上げます。</v>
          </cell>
          <cell r="M268" t="str">
            <v/>
          </cell>
        </row>
        <row r="269">
          <cell r="B269" t="str">
            <v>NR03</v>
          </cell>
          <cell r="C269" t="str">
            <v xml:space="preserve">新商品発売                      </v>
          </cell>
          <cell r="D269" t="str">
            <v>日頃はひとかたならぬご厚情を賜り、</v>
          </cell>
          <cell r="E269" t="str">
            <v>誠にありがとうございます。</v>
          </cell>
          <cell r="F269" t="str">
            <v>さて、この度弊社では、新製品○○を発売致しました。</v>
          </cell>
          <cell r="G269" t="str">
            <v>機能・品質とも、従来モデルより大きく向上し、</v>
          </cell>
          <cell r="H269" t="str">
            <v>デザインも一新した○○は、必ずやユーザーの皆様に</v>
          </cell>
          <cell r="I269" t="str">
            <v>ご好評を得られるものと確信しております。</v>
          </cell>
          <cell r="J269" t="str">
            <v>今後のご販売計画に加えて頂きますよう</v>
          </cell>
          <cell r="K269" t="str">
            <v>お願い申し上げます。</v>
          </cell>
          <cell r="L269" t="str">
            <v/>
          </cell>
          <cell r="M269" t="str">
            <v/>
          </cell>
        </row>
        <row r="270">
          <cell r="B270" t="str">
            <v>NR04</v>
          </cell>
          <cell r="C270" t="str">
            <v xml:space="preserve">新商品発売                      </v>
          </cell>
          <cell r="D270" t="str">
            <v>常々多大のご愛顧を賜り、厚くお礼申し上げます。</v>
          </cell>
          <cell r="E270" t="str">
            <v>さて、当社では、この度新製品「○○」を</v>
          </cell>
          <cell r="F270" t="str">
            <v>発売することとなりました。</v>
          </cell>
          <cell r="G270" t="str">
            <v>当製品は、当社独特の製法によって製造致しますので、</v>
          </cell>
          <cell r="H270" t="str">
            <v>品質はもとより価格についても必ずや</v>
          </cell>
          <cell r="I270" t="str">
            <v>皆様にご満足頂けると確信しております。</v>
          </cell>
          <cell r="J270" t="str">
            <v>是非ともご注文くださいますよう</v>
          </cell>
          <cell r="K270" t="str">
            <v>ご案内方々お願い申し上げます。</v>
          </cell>
          <cell r="L270" t="str">
            <v/>
          </cell>
          <cell r="M270" t="str">
            <v/>
          </cell>
        </row>
        <row r="271">
          <cell r="B271" t="str">
            <v>NR05</v>
          </cell>
          <cell r="C271" t="str">
            <v xml:space="preserve">新商品発売                      </v>
          </cell>
          <cell r="D271" t="str">
            <v>日頃より、弊社製品の販売につきましてご尽力を頂き</v>
          </cell>
          <cell r="E271" t="str">
            <v>厚くお礼申し上げます。</v>
          </cell>
          <cell r="F271" t="str">
            <v>さて、この度弊社では、ご好評頂いております</v>
          </cell>
          <cell r="G271" t="str">
            <v>○○○○の後継機種となる新製品</v>
          </cell>
          <cell r="H271" t="str">
            <v>○○○○を発売致すこととなりました。</v>
          </cell>
          <cell r="I271" t="str">
            <v>従来機種と比較して機能は大幅に強化され、</v>
          </cell>
          <cell r="J271" t="str">
            <v>また、デザインも精錬され皆様方のご期待にそえる製品と</v>
          </cell>
          <cell r="K271" t="str">
            <v>なったと自負しております。</v>
          </cell>
          <cell r="L271" t="str">
            <v>何とぞご用命賜りますようお願い申し上げます。</v>
          </cell>
          <cell r="M271" t="str">
            <v>略儀ながら書中をもちましてご案内申し上げます。</v>
          </cell>
        </row>
        <row r="272">
          <cell r="B272" t="str">
            <v>NR06</v>
          </cell>
          <cell r="C272" t="str">
            <v xml:space="preserve">新商品発売                      </v>
          </cell>
          <cell r="D272" t="str">
            <v>日頃より当社の製品を格別にお引き立て頂き</v>
          </cell>
          <cell r="E272" t="str">
            <v>誠にありがとうございます。</v>
          </cell>
          <cell r="F272" t="str">
            <v>さて、この度弊社におきましては新型の○○を</v>
          </cell>
          <cell r="G272" t="str">
            <v>発売することになりました。</v>
          </cell>
          <cell r="H272" t="str">
            <v>是非とも実績豊かな貴社にて弊社の○○を</v>
          </cell>
          <cell r="I272" t="str">
            <v>お取り扱い頂きたくお願い申し上げます。</v>
          </cell>
          <cell r="J272" t="str">
            <v>ご一報下されば、直ちに当社担当者がお伺いし</v>
          </cell>
          <cell r="K272" t="str">
            <v>ご説明致しますので、ご遠慮なくお申しつけ下さいませ。</v>
          </cell>
          <cell r="L272" t="str">
            <v/>
          </cell>
          <cell r="M272" t="str">
            <v/>
          </cell>
        </row>
        <row r="273">
          <cell r="B273" t="str">
            <v>NR07</v>
          </cell>
          <cell r="C273" t="str">
            <v xml:space="preserve">新商品発売                      </v>
          </cell>
          <cell r="D273" t="str">
            <v>いよいよ秋も深まって参りましたがいかがお過ごしでしょうか。</v>
          </cell>
          <cell r="E273" t="str">
            <v>さて、本日○○月○○日、○○を</v>
          </cell>
          <cell r="F273" t="str">
            <v>新発売させていただきます。</v>
          </cell>
          <cell r="G273" t="str">
            <v>発売前より、ご専門の先生方から高い評価を頂いており</v>
          </cell>
          <cell r="H273" t="str">
            <v>今後期待の製品でございます。</v>
          </cell>
          <cell r="I273" t="str">
            <v>尚、新製品の説明会を近日中に予定しておりますので</v>
          </cell>
          <cell r="J273" t="str">
            <v>ご不審な点などございましたら、その折にご遠慮なく</v>
          </cell>
          <cell r="K273" t="str">
            <v>お聞かせ下さいますようお願い申し上げます。</v>
          </cell>
          <cell r="L273" t="str">
            <v>まずは、ご案内方々お願いまで。</v>
          </cell>
          <cell r="M273" t="str">
            <v/>
          </cell>
        </row>
        <row r="274">
          <cell r="B274" t="str">
            <v>NR08</v>
          </cell>
          <cell r="C274" t="str">
            <v xml:space="preserve">新商品発売                      </v>
          </cell>
          <cell r="D274" t="str">
            <v>平素は当社製品の販売についてご尽力頂き、</v>
          </cell>
          <cell r="E274" t="str">
            <v>誠にありがとうございます。</v>
          </cell>
          <cell r="F274" t="str">
            <v>さて、この度弊社では、新製品○○を</v>
          </cell>
          <cell r="G274" t="str">
            <v>開発、販売致すことになりました。</v>
          </cell>
          <cell r="H274" t="str">
            <v>この○○は従来の機種にはない</v>
          </cell>
          <cell r="I274" t="str">
            <v>優れた性能を備えた画期的製品で、</v>
          </cell>
          <cell r="J274" t="str">
            <v>自信をもってお客様にお勧めできるものです。</v>
          </cell>
          <cell r="K274" t="str">
            <v>何卒ご支援、ご芳情を賜りますようお願い申し上げます。</v>
          </cell>
          <cell r="L274" t="str">
            <v>取り急ぎ、書中をもってご挨拶させて頂きます。</v>
          </cell>
          <cell r="M274" t="str">
            <v/>
          </cell>
        </row>
        <row r="275">
          <cell r="B275" t="str">
            <v>AD05</v>
          </cell>
          <cell r="C275" t="str">
            <v xml:space="preserve">成人                            </v>
          </cell>
          <cell r="D275" t="str">
            <v>ご成人おめでとうございます。</v>
          </cell>
          <cell r="E275" t="str">
            <v>希望に満ちた未来に、心より祝福をお送り致します。</v>
          </cell>
          <cell r="F275" t="str">
            <v>二十歳の自覚を持って、夢ある明日へ羽ばたいてください。</v>
          </cell>
          <cell r="G275" t="str">
            <v/>
          </cell>
          <cell r="H275" t="str">
            <v/>
          </cell>
          <cell r="I275" t="str">
            <v/>
          </cell>
          <cell r="J275" t="str">
            <v/>
          </cell>
          <cell r="K275" t="str">
            <v/>
          </cell>
          <cell r="L275" t="str">
            <v/>
          </cell>
          <cell r="M275" t="str">
            <v/>
          </cell>
        </row>
        <row r="276">
          <cell r="B276" t="str">
            <v>AD06</v>
          </cell>
          <cell r="C276" t="str">
            <v xml:space="preserve">成人                            </v>
          </cell>
          <cell r="D276" t="str">
            <v>ご成人を心よりお祝い申しあげます。</v>
          </cell>
          <cell r="E276" t="str">
            <v>大地のようにたくましく、明日に向かって歩まれますように。</v>
          </cell>
          <cell r="F276" t="str">
            <v>日々、新たな世界が開けていきますよう、お祈りいたします。</v>
          </cell>
          <cell r="G276" t="str">
            <v/>
          </cell>
          <cell r="H276" t="str">
            <v/>
          </cell>
          <cell r="I276" t="str">
            <v/>
          </cell>
          <cell r="J276" t="str">
            <v/>
          </cell>
          <cell r="K276" t="str">
            <v/>
          </cell>
          <cell r="L276" t="str">
            <v/>
          </cell>
          <cell r="M276" t="str">
            <v/>
          </cell>
        </row>
        <row r="277">
          <cell r="B277" t="str">
            <v>AD07</v>
          </cell>
          <cell r="C277" t="str">
            <v xml:space="preserve">成人                            </v>
          </cell>
          <cell r="D277" t="str">
            <v>いよいよ大人の仲間入り。ご成人おめでとうございます。</v>
          </cell>
          <cell r="E277" t="str">
            <v>これからの人生が幸多き日々でありますよう、お祈りいたします。</v>
          </cell>
          <cell r="F277" t="str">
            <v/>
          </cell>
          <cell r="G277" t="str">
            <v/>
          </cell>
          <cell r="H277" t="str">
            <v/>
          </cell>
          <cell r="I277" t="str">
            <v/>
          </cell>
          <cell r="J277" t="str">
            <v/>
          </cell>
          <cell r="K277" t="str">
            <v/>
          </cell>
          <cell r="L277" t="str">
            <v/>
          </cell>
          <cell r="M277" t="str">
            <v/>
          </cell>
        </row>
        <row r="278">
          <cell r="B278" t="str">
            <v>AD08</v>
          </cell>
          <cell r="C278" t="str">
            <v xml:space="preserve">成人                            </v>
          </cell>
          <cell r="D278" t="str">
            <v>ご成人おめでとうございます。</v>
          </cell>
          <cell r="E278" t="str">
            <v>育ててくれた両親や周りの人に感謝する気持ちを</v>
          </cell>
          <cell r="F278" t="str">
            <v>忘れずにいて下さい。</v>
          </cell>
          <cell r="G278" t="str">
            <v>二十歳という人生の節目を祝し、大いなる飛躍を期待しています。</v>
          </cell>
          <cell r="H278" t="str">
            <v/>
          </cell>
          <cell r="I278" t="str">
            <v/>
          </cell>
          <cell r="J278" t="str">
            <v/>
          </cell>
          <cell r="K278" t="str">
            <v/>
          </cell>
          <cell r="L278" t="str">
            <v/>
          </cell>
          <cell r="M278" t="str">
            <v/>
          </cell>
        </row>
        <row r="279">
          <cell r="B279" t="str">
            <v>AD09</v>
          </cell>
          <cell r="C279" t="str">
            <v xml:space="preserve">成人                            </v>
          </cell>
          <cell r="D279" t="str">
            <v>ご成人、心からお喜び申しあげます</v>
          </cell>
          <cell r="E279" t="str">
            <v>ご両親を良き手本とし、これからますますご活躍ください。</v>
          </cell>
          <cell r="F279" t="str">
            <v>ご健康をお祈りしています。</v>
          </cell>
          <cell r="G279" t="str">
            <v/>
          </cell>
          <cell r="H279" t="str">
            <v/>
          </cell>
          <cell r="I279" t="str">
            <v/>
          </cell>
          <cell r="J279" t="str">
            <v/>
          </cell>
          <cell r="K279" t="str">
            <v/>
          </cell>
          <cell r="L279" t="str">
            <v/>
          </cell>
          <cell r="M279" t="str">
            <v/>
          </cell>
        </row>
        <row r="280">
          <cell r="B280" t="str">
            <v>AD16</v>
          </cell>
          <cell r="C280" t="str">
            <v xml:space="preserve">成人                            </v>
          </cell>
          <cell r="D280" t="str">
            <v>成人の日を祝し、心よりお祝いを申し上げます。</v>
          </cell>
          <cell r="E280" t="str">
            <v>成人とは、人に成る。自立した人間になるということです。</v>
          </cell>
          <cell r="F280" t="str">
            <v>頼もしい次代の担い手としてのご活躍を期待しております。</v>
          </cell>
          <cell r="G280" t="str">
            <v/>
          </cell>
          <cell r="H280" t="str">
            <v/>
          </cell>
          <cell r="I280" t="str">
            <v/>
          </cell>
          <cell r="J280" t="str">
            <v/>
          </cell>
          <cell r="K280" t="str">
            <v/>
          </cell>
          <cell r="L280" t="str">
            <v/>
          </cell>
          <cell r="M280" t="str">
            <v/>
          </cell>
        </row>
        <row r="281">
          <cell r="B281" t="str">
            <v>AD20</v>
          </cell>
          <cell r="C281" t="str">
            <v xml:space="preserve">成人                            </v>
          </cell>
          <cell r="D281" t="str">
            <v>つつがなく成人の日を迎えられましたことを</v>
          </cell>
          <cell r="E281" t="str">
            <v>心よりお祝い申し上げます。</v>
          </cell>
          <cell r="F281" t="str">
            <v>ご両親に感謝の気持ちを忘れることなく、</v>
          </cell>
          <cell r="G281" t="str">
            <v>大きく飛躍されることをお祈り申し上げます。</v>
          </cell>
          <cell r="H281" t="str">
            <v/>
          </cell>
          <cell r="I281" t="str">
            <v/>
          </cell>
          <cell r="J281" t="str">
            <v/>
          </cell>
          <cell r="K281" t="str">
            <v/>
          </cell>
          <cell r="L281" t="str">
            <v/>
          </cell>
          <cell r="M281" t="str">
            <v/>
          </cell>
        </row>
        <row r="282">
          <cell r="B282" t="str">
            <v>AD02</v>
          </cell>
          <cell r="C282" t="str">
            <v xml:space="preserve">成人                            </v>
          </cell>
          <cell r="D282" t="str">
            <v>ご成人おめでとうございます。</v>
          </cell>
          <cell r="E282" t="str">
            <v>今までのご経験は人生の種まき、</v>
          </cell>
          <cell r="F282" t="str">
            <v>これから水をやり陽をあてて</v>
          </cell>
          <cell r="G282" t="str">
            <v>大きな木を伸ばして下さい。</v>
          </cell>
          <cell r="H282" t="str">
            <v/>
          </cell>
          <cell r="I282" t="str">
            <v/>
          </cell>
          <cell r="J282" t="str">
            <v/>
          </cell>
          <cell r="K282" t="str">
            <v/>
          </cell>
          <cell r="L282" t="str">
            <v/>
          </cell>
          <cell r="M282" t="str">
            <v/>
          </cell>
        </row>
        <row r="283">
          <cell r="B283" t="str">
            <v>AD03</v>
          </cell>
          <cell r="C283" t="str">
            <v xml:space="preserve">成人                            </v>
          </cell>
          <cell r="D283" t="str">
            <v>成人おめでとう！</v>
          </cell>
          <cell r="E283" t="str">
            <v>お互い進む道は違うけど、</v>
          </cell>
          <cell r="F283" t="str">
            <v>小さい大人にはならない事だけは共に誓おう！</v>
          </cell>
          <cell r="G283" t="str">
            <v/>
          </cell>
          <cell r="H283" t="str">
            <v/>
          </cell>
          <cell r="I283" t="str">
            <v/>
          </cell>
          <cell r="J283" t="str">
            <v/>
          </cell>
          <cell r="K283" t="str">
            <v/>
          </cell>
          <cell r="L283" t="str">
            <v/>
          </cell>
          <cell r="M283" t="str">
            <v/>
          </cell>
        </row>
        <row r="284">
          <cell r="B284" t="str">
            <v>AD04</v>
          </cell>
          <cell r="C284" t="str">
            <v xml:space="preserve">成人                            </v>
          </cell>
          <cell r="D284" t="str">
            <v>成人おめでとう！</v>
          </cell>
          <cell r="E284" t="str">
            <v>これからは一人の大人として何事にも責任を持ち、</v>
          </cell>
          <cell r="F284" t="str">
            <v>立派な社会人になって下さい。</v>
          </cell>
          <cell r="G284" t="str">
            <v/>
          </cell>
          <cell r="H284" t="str">
            <v/>
          </cell>
          <cell r="I284" t="str">
            <v/>
          </cell>
          <cell r="J284" t="str">
            <v/>
          </cell>
          <cell r="K284" t="str">
            <v/>
          </cell>
          <cell r="L284" t="str">
            <v/>
          </cell>
          <cell r="M284" t="str">
            <v/>
          </cell>
        </row>
        <row r="285">
          <cell r="B285" t="str">
            <v>SS05</v>
          </cell>
          <cell r="C285" t="str">
            <v xml:space="preserve">創立・設立                      </v>
          </cell>
          <cell r="D285" t="str">
            <v>結成記念のご祝典、誠におめでとうございます。</v>
          </cell>
          <cell r="E285" t="str">
            <v>栄えある今日の日を迎えられたことを</v>
          </cell>
          <cell r="F285" t="str">
            <v>心よりお喜び申し上げます。</v>
          </cell>
          <cell r="G285" t="str">
            <v>今後ともますますのご隆盛を祈念し、</v>
          </cell>
          <cell r="H285" t="str">
            <v>祝辞を述べさせていただきます。</v>
          </cell>
          <cell r="I285" t="str">
            <v/>
          </cell>
          <cell r="J285" t="str">
            <v/>
          </cell>
          <cell r="K285" t="str">
            <v/>
          </cell>
          <cell r="L285" t="str">
            <v/>
          </cell>
          <cell r="M285" t="str">
            <v/>
          </cell>
        </row>
        <row r="286">
          <cell r="B286" t="str">
            <v>SS01</v>
          </cell>
          <cell r="C286" t="str">
            <v xml:space="preserve">創立・設立                      </v>
          </cell>
          <cell r="D286" t="str">
            <v>創立記念日おめでとうございます。</v>
          </cell>
          <cell r="E286" t="str">
            <v>皆様のご健康を祝し、</v>
          </cell>
          <cell r="F286" t="str">
            <v>未来に向けてますますのご発展をお祈り致します。</v>
          </cell>
          <cell r="G286" t="str">
            <v/>
          </cell>
          <cell r="H286" t="str">
            <v/>
          </cell>
          <cell r="I286" t="str">
            <v/>
          </cell>
          <cell r="J286" t="str">
            <v/>
          </cell>
          <cell r="K286" t="str">
            <v/>
          </cell>
          <cell r="L286" t="str">
            <v/>
          </cell>
          <cell r="M286" t="str">
            <v/>
          </cell>
        </row>
        <row r="287">
          <cell r="B287" t="str">
            <v>SS02</v>
          </cell>
          <cell r="C287" t="str">
            <v xml:space="preserve">創立・設立                      </v>
          </cell>
          <cell r="D287" t="str">
            <v>貴社創立記念日、誠におめでとうございます。</v>
          </cell>
          <cell r="E287" t="str">
            <v>社長様はじめ社員の皆様のご健勝と、</v>
          </cell>
          <cell r="F287" t="str">
            <v>貴社ますますのご隆盛をお祈り致します。</v>
          </cell>
          <cell r="G287" t="str">
            <v/>
          </cell>
          <cell r="H287" t="str">
            <v/>
          </cell>
          <cell r="I287" t="str">
            <v/>
          </cell>
          <cell r="J287" t="str">
            <v/>
          </cell>
          <cell r="K287" t="str">
            <v/>
          </cell>
          <cell r="L287" t="str">
            <v/>
          </cell>
          <cell r="M287" t="str">
            <v/>
          </cell>
        </row>
        <row r="288">
          <cell r="B288" t="str">
            <v>SS03</v>
          </cell>
          <cell r="C288" t="str">
            <v xml:space="preserve">創立・設立                      </v>
          </cell>
          <cell r="D288" t="str">
            <v>創立○○周年、誠におめでとうございます。</v>
          </cell>
          <cell r="E288" t="str">
            <v>貴社の今までのご功績に敬意を表すとともに、</v>
          </cell>
          <cell r="F288" t="str">
            <v>今後のさらなるご繁栄を心よりお祈り致します。</v>
          </cell>
          <cell r="G288" t="str">
            <v/>
          </cell>
          <cell r="H288" t="str">
            <v/>
          </cell>
          <cell r="I288" t="str">
            <v/>
          </cell>
          <cell r="J288" t="str">
            <v/>
          </cell>
          <cell r="K288" t="str">
            <v/>
          </cell>
          <cell r="L288" t="str">
            <v/>
          </cell>
          <cell r="M288" t="str">
            <v/>
          </cell>
        </row>
        <row r="289">
          <cell r="B289" t="str">
            <v>SS04</v>
          </cell>
          <cell r="C289" t="str">
            <v xml:space="preserve">創立・設立                      </v>
          </cell>
          <cell r="D289" t="str">
            <v>創立記念日おめでとうございます。</v>
          </cell>
          <cell r="E289" t="str">
            <v>貴社創立記念のご案内に歴史の重みを感じます。</v>
          </cell>
          <cell r="F289" t="str">
            <v>今後ますますのご繁栄をお祈り致します。</v>
          </cell>
          <cell r="G289" t="str">
            <v/>
          </cell>
          <cell r="H289" t="str">
            <v/>
          </cell>
          <cell r="I289" t="str">
            <v/>
          </cell>
          <cell r="J289" t="str">
            <v/>
          </cell>
          <cell r="K289" t="str">
            <v/>
          </cell>
          <cell r="L289" t="str">
            <v/>
          </cell>
          <cell r="M289" t="str">
            <v/>
          </cell>
        </row>
        <row r="290">
          <cell r="B290" t="str">
            <v>SS06</v>
          </cell>
          <cell r="C290" t="str">
            <v xml:space="preserve">創立・設立                      </v>
          </cell>
          <cell r="D290" t="str">
            <v>創立記念のご祝典、誠におめでとうございます。</v>
          </cell>
          <cell r="E290" t="str">
            <v>皆様の弛まぬご努力により、ゆるぎないご盛業に</v>
          </cell>
          <cell r="F290" t="str">
            <v>あられますことは、喜ばしい限りと存じます。</v>
          </cell>
          <cell r="G290" t="str">
            <v>今後ますますのご躍進を心よりお祈り致します。</v>
          </cell>
          <cell r="H290" t="str">
            <v/>
          </cell>
          <cell r="I290" t="str">
            <v/>
          </cell>
          <cell r="J290" t="str">
            <v/>
          </cell>
          <cell r="K290" t="str">
            <v/>
          </cell>
          <cell r="L290" t="str">
            <v/>
          </cell>
          <cell r="M290" t="str">
            <v/>
          </cell>
        </row>
        <row r="291">
          <cell r="B291" t="str">
            <v>SS07</v>
          </cell>
          <cell r="C291" t="str">
            <v xml:space="preserve">創立・設立                      </v>
          </cell>
          <cell r="D291" t="str">
            <v>創業記念日を迎えられるにあたり</v>
          </cell>
          <cell r="E291" t="str">
            <v>心からお喜びを申し上げます。</v>
          </cell>
          <cell r="F291" t="str">
            <v>若い力と頭脳が集まりました貴社から、</v>
          </cell>
          <cell r="G291" t="str">
            <v>これからも必ずやベストセラー商品が生まれるものと</v>
          </cell>
          <cell r="H291" t="str">
            <v>確信しております。</v>
          </cell>
          <cell r="I291" t="str">
            <v/>
          </cell>
          <cell r="J291" t="str">
            <v/>
          </cell>
          <cell r="K291" t="str">
            <v/>
          </cell>
          <cell r="L291" t="str">
            <v/>
          </cell>
          <cell r="M291" t="str">
            <v/>
          </cell>
        </row>
        <row r="292">
          <cell r="B292" t="str">
            <v>SS08</v>
          </cell>
          <cell r="C292" t="str">
            <v xml:space="preserve">創立・設立                      </v>
          </cell>
          <cell r="D292" t="str">
            <v>夢と決意の船出をしたのが○○年前。</v>
          </cell>
          <cell r="E292" t="str">
            <v>○○年間の無事航海おめでとう。</v>
          </cell>
          <cell r="F292" t="str">
            <v>今後の航海もより素晴らしいものでありますように。</v>
          </cell>
          <cell r="G292" t="str">
            <v/>
          </cell>
          <cell r="H292" t="str">
            <v/>
          </cell>
          <cell r="I292" t="str">
            <v/>
          </cell>
          <cell r="J292" t="str">
            <v/>
          </cell>
          <cell r="K292" t="str">
            <v/>
          </cell>
          <cell r="L292" t="str">
            <v/>
          </cell>
          <cell r="M292" t="str">
            <v/>
          </cell>
        </row>
        <row r="293">
          <cell r="B293" t="str">
            <v>SS09</v>
          </cell>
          <cell r="C293" t="str">
            <v xml:space="preserve">創立・設立                      </v>
          </cell>
          <cell r="D293" t="str">
            <v>創立○○周年記念を心からお祝い申し上げますとともに、</v>
          </cell>
          <cell r="E293" t="str">
            <v>今後さらに大きく飛躍されますよう心よりお祈り致します。</v>
          </cell>
          <cell r="F293" t="str">
            <v/>
          </cell>
          <cell r="G293" t="str">
            <v/>
          </cell>
          <cell r="H293" t="str">
            <v/>
          </cell>
          <cell r="I293" t="str">
            <v/>
          </cell>
          <cell r="J293" t="str">
            <v/>
          </cell>
          <cell r="K293" t="str">
            <v/>
          </cell>
          <cell r="L293" t="str">
            <v/>
          </cell>
          <cell r="M293" t="str">
            <v/>
          </cell>
        </row>
        <row r="294">
          <cell r="B294" t="str">
            <v>SS10</v>
          </cell>
          <cell r="C294" t="str">
            <v xml:space="preserve">創立・設立                      </v>
          </cell>
          <cell r="D294" t="str">
            <v>貴社、創立○○周年記念おめでとうございます。</v>
          </cell>
          <cell r="E294" t="str">
            <v>輝かしいご発展を遂げられた皆様の努力に敬意を表し、</v>
          </cell>
          <cell r="F294" t="str">
            <v>さらなる飛躍を心より期待しております。</v>
          </cell>
          <cell r="G294" t="str">
            <v/>
          </cell>
          <cell r="H294" t="str">
            <v/>
          </cell>
          <cell r="I294" t="str">
            <v/>
          </cell>
          <cell r="J294" t="str">
            <v/>
          </cell>
          <cell r="K294" t="str">
            <v/>
          </cell>
          <cell r="L294" t="str">
            <v/>
          </cell>
          <cell r="M294" t="str">
            <v/>
          </cell>
        </row>
        <row r="295">
          <cell r="B295" t="str">
            <v>SS11</v>
          </cell>
          <cell r="C295" t="str">
            <v xml:space="preserve">創立・設立                      </v>
          </cell>
          <cell r="D295" t="str">
            <v>貴組合創立○○周年にあたり、謹んでお祝いを申し上げます。</v>
          </cell>
          <cell r="E295" t="str">
            <v>今後とも時代の流れにそったご活躍を期待し、</v>
          </cell>
          <cell r="F295" t="str">
            <v>あわせて皆様のご健勝を心よりお祈り致します。</v>
          </cell>
          <cell r="G295" t="str">
            <v/>
          </cell>
          <cell r="H295" t="str">
            <v/>
          </cell>
          <cell r="I295" t="str">
            <v/>
          </cell>
          <cell r="J295" t="str">
            <v/>
          </cell>
          <cell r="K295" t="str">
            <v/>
          </cell>
          <cell r="L295" t="str">
            <v/>
          </cell>
          <cell r="M295" t="str">
            <v/>
          </cell>
        </row>
        <row r="296">
          <cell r="B296" t="str">
            <v>SS12</v>
          </cell>
          <cell r="C296" t="str">
            <v xml:space="preserve">創立・設立                      </v>
          </cell>
          <cell r="D296" t="str">
            <v>今回のご設立を心からお祝い申し上げます。</v>
          </cell>
          <cell r="E296" t="str">
            <v>人びとのよりどころとして、</v>
          </cell>
          <cell r="F296" t="str">
            <v>幸せをつくる会社を目指してください。</v>
          </cell>
          <cell r="G296" t="str">
            <v>ご発展を心よりお祈り致します。</v>
          </cell>
          <cell r="H296" t="str">
            <v/>
          </cell>
          <cell r="I296" t="str">
            <v/>
          </cell>
          <cell r="J296" t="str">
            <v/>
          </cell>
          <cell r="K296" t="str">
            <v/>
          </cell>
          <cell r="L296" t="str">
            <v/>
          </cell>
          <cell r="M296" t="str">
            <v/>
          </cell>
        </row>
        <row r="297">
          <cell r="B297" t="str">
            <v>SS13</v>
          </cell>
          <cell r="C297" t="str">
            <v xml:space="preserve">創立・設立                      </v>
          </cell>
          <cell r="D297" t="str">
            <v>支店ご設立、心よりお喜び申し上げます。</v>
          </cell>
          <cell r="E297" t="str">
            <v>業務伸長の拠点として、</v>
          </cell>
          <cell r="F297" t="str">
            <v>本店ともどもご繁栄されますようお祈り致します。</v>
          </cell>
          <cell r="G297" t="str">
            <v/>
          </cell>
          <cell r="H297" t="str">
            <v/>
          </cell>
          <cell r="I297" t="str">
            <v/>
          </cell>
          <cell r="J297" t="str">
            <v/>
          </cell>
          <cell r="K297" t="str">
            <v/>
          </cell>
          <cell r="L297" t="str">
            <v/>
          </cell>
          <cell r="M297" t="str">
            <v/>
          </cell>
        </row>
        <row r="298">
          <cell r="B298" t="str">
            <v>SS14</v>
          </cell>
          <cell r="C298" t="str">
            <v xml:space="preserve">創立・設立                      </v>
          </cell>
          <cell r="D298" t="str">
            <v>この度、新支店ご発足、誠におめでとうございます。</v>
          </cell>
          <cell r="E298" t="str">
            <v>人材豊富な御社ならではのことと、うらやましく存じます。</v>
          </cell>
          <cell r="F298" t="str">
            <v>御社のますますのご発展を祈念致しております。</v>
          </cell>
          <cell r="G298" t="str">
            <v/>
          </cell>
          <cell r="H298" t="str">
            <v/>
          </cell>
          <cell r="I298" t="str">
            <v/>
          </cell>
          <cell r="J298" t="str">
            <v/>
          </cell>
          <cell r="K298" t="str">
            <v/>
          </cell>
          <cell r="L298" t="str">
            <v/>
          </cell>
          <cell r="M298"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情報のお取扱いについて "/>
      <sheetName val="ご利用規約"/>
      <sheetName val="お申し込み方法 "/>
      <sheetName val="①基本情報"/>
      <sheetName val="②メッセージ・差出名"/>
      <sheetName val="③お申し込みデータ"/>
      <sheetName val="③お申し込みデータ (入力例)"/>
      <sheetName val="文例集"/>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keicho.net/term/" TargetMode="External"/><Relationship Id="rId2" Type="http://schemas.openxmlformats.org/officeDocument/2006/relationships/hyperlink" Target="mailto:ikkatsu@keicho.net" TargetMode="External"/><Relationship Id="rId1" Type="http://schemas.openxmlformats.org/officeDocument/2006/relationships/hyperlink" Target="https://www.keicho.net/contents/gaiji_information.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keicho.net/policy/policy_guide.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keicho.net/nishijin/" TargetMode="External"/><Relationship Id="rId1" Type="http://schemas.openxmlformats.org/officeDocument/2006/relationships/hyperlink" Target="http://www.keicho.net/pressed_flower/"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keicho.net/policy/policy_guide.html" TargetMode="External"/><Relationship Id="rId2" Type="http://schemas.openxmlformats.org/officeDocument/2006/relationships/hyperlink" Target="http://www.keicho.net/term/" TargetMode="External"/><Relationship Id="rId1" Type="http://schemas.openxmlformats.org/officeDocument/2006/relationships/hyperlink" Target="http://www.keicho.net/contents/otodoke_area.htm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keicho.net/policy/policy_guide.html" TargetMode="External"/><Relationship Id="rId7" Type="http://schemas.openxmlformats.org/officeDocument/2006/relationships/comments" Target="../comments3.xml"/><Relationship Id="rId2" Type="http://schemas.openxmlformats.org/officeDocument/2006/relationships/hyperlink" Target="http://www.keicho.net/term/" TargetMode="External"/><Relationship Id="rId1" Type="http://schemas.openxmlformats.org/officeDocument/2006/relationships/hyperlink" Target="http://www.keicho.net/contents/otodoke_area.html"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A1:AH59"/>
  <sheetViews>
    <sheetView tabSelected="1" zoomScaleNormal="100" workbookViewId="0"/>
  </sheetViews>
  <sheetFormatPr defaultColWidth="9.33203125" defaultRowHeight="13"/>
  <cols>
    <col min="1" max="1" width="8.44140625" style="107" customWidth="1"/>
    <col min="2" max="2" width="8" style="107" customWidth="1"/>
    <col min="3" max="13" width="9.33203125" style="107"/>
    <col min="14" max="14" width="29.109375" style="107" customWidth="1"/>
    <col min="15" max="15" width="21" style="107" bestFit="1" customWidth="1"/>
    <col min="16" max="16384" width="9.33203125" style="107"/>
  </cols>
  <sheetData>
    <row r="1" spans="1:34" ht="16.5">
      <c r="A1" s="166" t="s">
        <v>132</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row>
    <row r="2" spans="1:34">
      <c r="B2" s="168" t="s">
        <v>133</v>
      </c>
      <c r="C2" s="167"/>
      <c r="D2" s="167"/>
      <c r="E2" s="167"/>
      <c r="F2" s="167"/>
      <c r="G2" s="167"/>
      <c r="H2" s="167"/>
      <c r="I2" s="167"/>
      <c r="J2" s="167"/>
      <c r="K2" s="167"/>
      <c r="L2" s="167"/>
      <c r="M2" s="167"/>
      <c r="N2" s="157"/>
      <c r="O2" s="168"/>
      <c r="P2" s="167"/>
      <c r="Q2" s="167"/>
      <c r="R2" s="167"/>
      <c r="S2" s="167"/>
      <c r="T2" s="167"/>
      <c r="U2" s="167"/>
      <c r="V2" s="167"/>
      <c r="W2" s="167"/>
      <c r="X2" s="167"/>
      <c r="Y2" s="167"/>
      <c r="Z2" s="167"/>
      <c r="AA2" s="167"/>
      <c r="AB2" s="167"/>
      <c r="AC2" s="167"/>
      <c r="AD2" s="167"/>
      <c r="AE2" s="167"/>
      <c r="AF2" s="167"/>
      <c r="AG2" s="167"/>
    </row>
    <row r="3" spans="1:34" ht="21">
      <c r="B3" s="168" t="s">
        <v>134</v>
      </c>
      <c r="C3" s="167"/>
      <c r="D3" s="167"/>
      <c r="E3" s="167"/>
      <c r="F3" s="167"/>
      <c r="G3" s="167"/>
      <c r="H3" s="167"/>
      <c r="I3" s="167"/>
      <c r="J3" s="167"/>
      <c r="K3" s="167"/>
      <c r="L3" s="167"/>
      <c r="N3" s="157"/>
      <c r="O3" s="169" t="s">
        <v>135</v>
      </c>
      <c r="P3" s="170" t="s">
        <v>1481</v>
      </c>
      <c r="Q3" s="167"/>
      <c r="R3" s="167"/>
      <c r="S3" s="167"/>
      <c r="T3" s="167"/>
      <c r="U3" s="167"/>
      <c r="V3" s="167"/>
      <c r="W3" s="167"/>
      <c r="X3" s="167"/>
      <c r="Y3" s="167"/>
      <c r="Z3" s="167"/>
      <c r="AA3" s="167"/>
      <c r="AB3" s="167"/>
      <c r="AC3" s="167"/>
      <c r="AD3" s="167"/>
      <c r="AE3" s="167"/>
      <c r="AF3" s="167"/>
      <c r="AG3" s="167"/>
    </row>
    <row r="4" spans="1:34" ht="18" customHeight="1">
      <c r="A4" s="157"/>
      <c r="B4" s="171"/>
      <c r="C4" s="167"/>
      <c r="D4" s="167"/>
      <c r="E4" s="167"/>
      <c r="F4" s="168"/>
      <c r="G4" s="168"/>
      <c r="H4" s="167"/>
      <c r="I4" s="167"/>
      <c r="J4" s="167"/>
      <c r="K4" s="167"/>
      <c r="L4" s="167"/>
      <c r="P4" s="167"/>
      <c r="Q4" s="167"/>
      <c r="R4" s="167"/>
      <c r="S4" s="167"/>
      <c r="T4" s="167"/>
      <c r="U4" s="167"/>
      <c r="V4" s="167"/>
      <c r="W4" s="167"/>
      <c r="X4" s="167"/>
      <c r="Y4" s="167"/>
      <c r="Z4" s="167"/>
      <c r="AA4" s="167"/>
      <c r="AB4" s="167"/>
      <c r="AC4" s="167"/>
      <c r="AD4" s="167"/>
      <c r="AE4" s="167"/>
      <c r="AF4" s="167"/>
      <c r="AG4" s="167"/>
    </row>
    <row r="5" spans="1:34">
      <c r="B5" s="157" t="s">
        <v>136</v>
      </c>
      <c r="C5" s="167"/>
      <c r="D5" s="167"/>
      <c r="E5" s="167"/>
      <c r="F5" s="167"/>
      <c r="G5" s="167"/>
      <c r="H5" s="167"/>
      <c r="I5" s="167"/>
      <c r="J5" s="167"/>
      <c r="K5" s="167"/>
      <c r="L5" s="167"/>
      <c r="O5" s="435" t="s">
        <v>1586</v>
      </c>
      <c r="P5" s="167"/>
      <c r="Q5" s="167"/>
      <c r="R5" s="167"/>
      <c r="S5" s="167"/>
      <c r="T5" s="167"/>
      <c r="U5" s="167"/>
      <c r="V5" s="167"/>
      <c r="W5" s="167"/>
      <c r="X5" s="167"/>
      <c r="Y5" s="167"/>
      <c r="Z5" s="167"/>
      <c r="AA5" s="167"/>
      <c r="AB5" s="167"/>
      <c r="AC5" s="167"/>
      <c r="AD5" s="167"/>
      <c r="AE5" s="167"/>
      <c r="AF5" s="167"/>
      <c r="AG5" s="167"/>
    </row>
    <row r="6" spans="1:34">
      <c r="A6" s="157"/>
      <c r="B6" s="171" t="s">
        <v>137</v>
      </c>
      <c r="C6" s="168" t="s">
        <v>138</v>
      </c>
      <c r="D6" s="167"/>
      <c r="E6" s="167"/>
      <c r="F6" s="168"/>
      <c r="G6" s="168"/>
      <c r="H6" s="167"/>
      <c r="I6" s="167"/>
      <c r="J6" s="167"/>
      <c r="K6" s="167"/>
      <c r="L6" s="167"/>
      <c r="M6" s="167"/>
      <c r="N6" s="167"/>
      <c r="O6" s="435" t="s">
        <v>1587</v>
      </c>
      <c r="P6" s="167"/>
      <c r="Q6" s="167"/>
      <c r="R6" s="167"/>
      <c r="S6" s="167"/>
      <c r="T6" s="167"/>
      <c r="U6" s="167"/>
      <c r="V6" s="167"/>
      <c r="W6" s="167"/>
      <c r="X6" s="167"/>
      <c r="Y6" s="167"/>
      <c r="Z6" s="167"/>
      <c r="AA6" s="167"/>
      <c r="AB6" s="167"/>
      <c r="AC6" s="167"/>
      <c r="AD6" s="167"/>
      <c r="AE6" s="167"/>
      <c r="AF6" s="167"/>
      <c r="AG6" s="167"/>
    </row>
    <row r="7" spans="1:34">
      <c r="A7" s="157"/>
      <c r="B7" s="171" t="s">
        <v>139</v>
      </c>
      <c r="C7" s="167" t="s">
        <v>140</v>
      </c>
      <c r="D7" s="167"/>
      <c r="E7" s="167"/>
      <c r="F7" s="168"/>
      <c r="G7" s="168"/>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row>
    <row r="8" spans="1:34" ht="7.5" customHeight="1">
      <c r="A8" s="157"/>
      <c r="B8" s="171"/>
      <c r="C8" s="167"/>
      <c r="D8" s="167"/>
      <c r="E8" s="167"/>
      <c r="F8" s="168"/>
      <c r="G8" s="168"/>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row>
    <row r="9" spans="1:34">
      <c r="A9" s="157"/>
      <c r="B9" s="171" t="s">
        <v>139</v>
      </c>
      <c r="C9" s="167" t="s">
        <v>141</v>
      </c>
      <c r="D9" s="167"/>
      <c r="E9" s="167"/>
      <c r="F9" s="168"/>
      <c r="G9" s="168"/>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row>
    <row r="10" spans="1:34">
      <c r="A10" s="157"/>
      <c r="B10" s="171"/>
      <c r="C10" s="167" t="s">
        <v>142</v>
      </c>
      <c r="D10" s="167"/>
      <c r="E10" s="167"/>
      <c r="F10" s="168"/>
      <c r="G10" s="168"/>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row>
    <row r="11" spans="1:34">
      <c r="A11" s="157"/>
      <c r="B11" s="171"/>
      <c r="C11" s="167"/>
      <c r="D11" s="167"/>
      <c r="E11" s="167"/>
      <c r="F11" s="168"/>
      <c r="G11" s="168"/>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row>
    <row r="12" spans="1:34" ht="13.5" customHeight="1">
      <c r="A12" s="157"/>
      <c r="B12" s="171" t="s">
        <v>139</v>
      </c>
      <c r="C12" s="167" t="s">
        <v>143</v>
      </c>
      <c r="D12" s="167"/>
      <c r="E12" s="167"/>
      <c r="F12" s="168"/>
      <c r="G12" s="168"/>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row>
    <row r="13" spans="1:34" ht="13.5" customHeight="1">
      <c r="A13" s="157"/>
      <c r="B13" s="171"/>
      <c r="C13" s="168" t="s">
        <v>144</v>
      </c>
      <c r="D13" s="167"/>
      <c r="E13" s="167"/>
      <c r="F13" s="168"/>
      <c r="G13" s="168"/>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row>
    <row r="14" spans="1:34" ht="13.5" customHeight="1">
      <c r="A14" s="157"/>
      <c r="B14" s="171"/>
      <c r="C14" s="168" t="s">
        <v>145</v>
      </c>
      <c r="D14" s="167"/>
      <c r="E14" s="167"/>
      <c r="F14" s="168"/>
      <c r="G14" s="168"/>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row>
    <row r="15" spans="1:34" ht="13.5" customHeight="1">
      <c r="A15" s="157"/>
      <c r="B15" s="171"/>
      <c r="C15" s="172" t="s">
        <v>146</v>
      </c>
      <c r="D15" s="167"/>
      <c r="E15" s="167"/>
      <c r="F15" s="168"/>
      <c r="G15" s="168"/>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row>
    <row r="16" spans="1:34" ht="13.5" customHeight="1">
      <c r="A16" s="157"/>
      <c r="B16" s="171"/>
      <c r="C16" s="167"/>
      <c r="D16" s="167"/>
      <c r="E16" s="167"/>
      <c r="F16" s="168"/>
      <c r="G16" s="168"/>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row>
    <row r="17" spans="1:33">
      <c r="A17" s="157"/>
      <c r="B17" s="171" t="s">
        <v>139</v>
      </c>
      <c r="C17" s="167" t="s">
        <v>147</v>
      </c>
      <c r="D17" s="167"/>
      <c r="E17" s="167"/>
      <c r="F17" s="168"/>
      <c r="G17" s="168"/>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row>
    <row r="18" spans="1:33">
      <c r="A18" s="157"/>
      <c r="B18" s="171"/>
      <c r="C18" s="173" t="s">
        <v>148</v>
      </c>
      <c r="D18" s="167"/>
      <c r="E18" s="167"/>
      <c r="F18" s="168"/>
      <c r="G18" s="168"/>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row>
    <row r="19" spans="1:33">
      <c r="A19" s="157"/>
      <c r="B19" s="171"/>
      <c r="C19" s="167" t="s">
        <v>149</v>
      </c>
      <c r="D19" s="167"/>
      <c r="E19" s="167"/>
      <c r="F19" s="168"/>
      <c r="G19" s="168"/>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row>
    <row r="20" spans="1:33">
      <c r="A20" s="157"/>
      <c r="B20" s="171"/>
      <c r="C20" s="167" t="s">
        <v>150</v>
      </c>
      <c r="D20" s="167"/>
      <c r="E20" s="167"/>
      <c r="F20" s="168"/>
      <c r="G20" s="168"/>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row>
    <row r="21" spans="1:33">
      <c r="A21" s="157"/>
      <c r="B21" s="171"/>
      <c r="C21" s="168" t="s">
        <v>151</v>
      </c>
      <c r="D21" s="167"/>
      <c r="E21" s="167"/>
      <c r="F21" s="168"/>
      <c r="G21" s="168"/>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row>
    <row r="22" spans="1:33" ht="30.75" customHeight="1">
      <c r="A22" s="157"/>
      <c r="B22" s="171"/>
      <c r="C22" s="174" t="s">
        <v>152</v>
      </c>
      <c r="D22" s="167"/>
      <c r="E22" s="167"/>
      <c r="F22" s="168"/>
      <c r="G22" s="168"/>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row>
    <row r="23" spans="1:33" ht="13.5" customHeight="1">
      <c r="A23" s="157"/>
      <c r="B23" s="171"/>
      <c r="C23" s="175" t="s">
        <v>153</v>
      </c>
      <c r="D23" s="167"/>
      <c r="E23" s="167"/>
      <c r="F23" s="168"/>
      <c r="G23" s="168"/>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row>
    <row r="24" spans="1:33">
      <c r="A24" s="157"/>
      <c r="B24" s="171"/>
      <c r="C24" s="176" t="s">
        <v>154</v>
      </c>
      <c r="D24" s="167"/>
      <c r="F24" s="177" t="s">
        <v>155</v>
      </c>
      <c r="G24" s="168"/>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row>
    <row r="25" spans="1:33" ht="7.5" customHeight="1">
      <c r="A25" s="157"/>
      <c r="B25" s="171"/>
      <c r="C25" s="167"/>
      <c r="D25" s="167"/>
      <c r="E25" s="167"/>
      <c r="F25" s="168"/>
      <c r="G25" s="168"/>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row>
    <row r="26" spans="1:33">
      <c r="A26" s="157"/>
      <c r="B26" s="171" t="s">
        <v>156</v>
      </c>
      <c r="C26" s="168" t="s">
        <v>157</v>
      </c>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row>
    <row r="27" spans="1:33">
      <c r="A27" s="157"/>
      <c r="B27" s="171" t="s">
        <v>139</v>
      </c>
      <c r="C27" s="167" t="s">
        <v>158</v>
      </c>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row>
    <row r="28" spans="1:33">
      <c r="A28" s="157"/>
      <c r="B28" s="171"/>
      <c r="C28" s="167" t="s">
        <v>159</v>
      </c>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row>
    <row r="29" spans="1:33" ht="14">
      <c r="A29" s="157"/>
      <c r="B29" s="171"/>
      <c r="C29" s="178" t="s">
        <v>160</v>
      </c>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row>
    <row r="30" spans="1:33" ht="7.5" customHeight="1">
      <c r="A30" s="157"/>
      <c r="B30" s="171"/>
      <c r="C30" s="167"/>
      <c r="D30" s="167"/>
      <c r="E30" s="167"/>
      <c r="F30" s="168"/>
      <c r="G30" s="168"/>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row>
    <row r="31" spans="1:33">
      <c r="A31" s="157"/>
      <c r="B31" s="171" t="s">
        <v>161</v>
      </c>
      <c r="C31" s="168" t="s">
        <v>162</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row>
    <row r="32" spans="1:33">
      <c r="A32" s="157"/>
      <c r="B32" s="171" t="s">
        <v>139</v>
      </c>
      <c r="C32" s="167" t="s">
        <v>163</v>
      </c>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row>
    <row r="33" spans="1:33" ht="14">
      <c r="A33" s="157"/>
      <c r="B33" s="179"/>
      <c r="C33" s="167"/>
      <c r="D33" s="180" t="s">
        <v>164</v>
      </c>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row>
    <row r="34" spans="1:33" ht="14.25" customHeight="1">
      <c r="A34" s="157"/>
      <c r="C34" s="167"/>
      <c r="D34" s="180" t="s">
        <v>165</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row>
    <row r="35" spans="1:33" ht="14.25" customHeight="1">
      <c r="A35" s="157"/>
      <c r="B35" s="171"/>
      <c r="C35" s="167"/>
      <c r="D35" s="175" t="s">
        <v>1582</v>
      </c>
      <c r="E35" s="167"/>
      <c r="F35" s="168"/>
      <c r="G35" s="168"/>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row>
    <row r="36" spans="1:33" ht="7.5" customHeight="1">
      <c r="A36" s="157"/>
      <c r="B36" s="171"/>
      <c r="C36" s="167"/>
      <c r="D36" s="175"/>
      <c r="E36" s="167"/>
      <c r="F36" s="168"/>
      <c r="G36" s="168"/>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row>
    <row r="37" spans="1:33" s="157" customFormat="1">
      <c r="B37" s="157" t="s">
        <v>166</v>
      </c>
      <c r="F37" s="181"/>
      <c r="G37" s="181"/>
      <c r="H37" s="181"/>
      <c r="I37" s="181"/>
      <c r="J37" s="182"/>
      <c r="K37" s="182"/>
      <c r="L37" s="182"/>
      <c r="M37" s="182"/>
      <c r="N37" s="168"/>
      <c r="O37" s="168"/>
      <c r="P37" s="168"/>
      <c r="Q37" s="168"/>
      <c r="R37" s="168"/>
      <c r="S37" s="168"/>
      <c r="T37" s="168"/>
      <c r="U37" s="168"/>
      <c r="V37" s="168"/>
      <c r="W37" s="168"/>
      <c r="X37" s="168"/>
      <c r="Y37" s="168"/>
      <c r="Z37" s="168"/>
      <c r="AA37" s="168"/>
      <c r="AB37" s="168"/>
      <c r="AC37" s="168"/>
      <c r="AD37" s="168"/>
      <c r="AE37" s="168"/>
      <c r="AF37" s="168"/>
      <c r="AG37" s="168"/>
    </row>
    <row r="38" spans="1:33" s="157" customFormat="1">
      <c r="B38" s="107" t="s">
        <v>167</v>
      </c>
      <c r="C38" s="183"/>
      <c r="F38" s="182"/>
      <c r="G38" s="182"/>
      <c r="H38" s="182"/>
      <c r="I38" s="182"/>
      <c r="J38" s="182"/>
      <c r="K38" s="182"/>
      <c r="L38" s="182"/>
      <c r="M38" s="182"/>
      <c r="N38" s="168"/>
      <c r="O38" s="168"/>
      <c r="P38" s="168"/>
      <c r="Q38" s="168"/>
      <c r="R38" s="168"/>
      <c r="S38" s="168"/>
      <c r="T38" s="168"/>
      <c r="U38" s="168"/>
      <c r="V38" s="168"/>
      <c r="W38" s="168"/>
      <c r="X38" s="168"/>
      <c r="Y38" s="168"/>
      <c r="Z38" s="168"/>
      <c r="AA38" s="168"/>
      <c r="AB38" s="168"/>
      <c r="AC38" s="168"/>
      <c r="AD38" s="168"/>
      <c r="AE38" s="168"/>
      <c r="AF38" s="168"/>
      <c r="AG38" s="168"/>
    </row>
    <row r="39" spans="1:33" s="157" customFormat="1">
      <c r="B39" s="107" t="s">
        <v>168</v>
      </c>
      <c r="C39" s="183"/>
      <c r="F39" s="182"/>
      <c r="G39" s="182"/>
      <c r="H39" s="182"/>
      <c r="I39" s="182"/>
      <c r="J39" s="182"/>
      <c r="K39" s="182"/>
      <c r="L39" s="182"/>
      <c r="M39" s="182"/>
      <c r="N39" s="168"/>
      <c r="O39" s="168"/>
      <c r="P39" s="168"/>
      <c r="Q39" s="168"/>
      <c r="R39" s="168"/>
      <c r="S39" s="168"/>
      <c r="T39" s="168"/>
      <c r="U39" s="168"/>
      <c r="V39" s="168"/>
      <c r="W39" s="168"/>
      <c r="X39" s="168"/>
      <c r="Y39" s="168"/>
      <c r="Z39" s="168"/>
      <c r="AA39" s="168"/>
      <c r="AB39" s="168"/>
      <c r="AC39" s="168"/>
      <c r="AD39" s="168"/>
      <c r="AE39" s="168"/>
      <c r="AF39" s="168"/>
      <c r="AG39" s="168"/>
    </row>
    <row r="40" spans="1:33" ht="7.5" customHeight="1" thickBot="1">
      <c r="A40" s="157"/>
      <c r="B40" s="171"/>
      <c r="C40" s="167"/>
      <c r="D40" s="167"/>
      <c r="E40" s="167"/>
      <c r="F40" s="168"/>
      <c r="G40" s="168"/>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row>
    <row r="41" spans="1:33">
      <c r="B41" s="184" t="s">
        <v>169</v>
      </c>
      <c r="C41" s="185"/>
      <c r="D41" s="185"/>
      <c r="E41" s="185"/>
      <c r="F41" s="185"/>
      <c r="G41" s="185"/>
      <c r="H41" s="185"/>
      <c r="I41" s="185"/>
      <c r="J41" s="185"/>
      <c r="K41" s="185"/>
      <c r="L41" s="185"/>
      <c r="M41" s="185"/>
      <c r="N41" s="186"/>
      <c r="O41" s="187"/>
      <c r="P41" s="187"/>
      <c r="Q41" s="167"/>
      <c r="R41" s="167"/>
      <c r="S41" s="167"/>
      <c r="T41" s="167"/>
      <c r="U41" s="167"/>
      <c r="V41" s="167"/>
      <c r="W41" s="167"/>
      <c r="X41" s="167"/>
      <c r="Y41" s="167"/>
      <c r="Z41" s="167"/>
      <c r="AA41" s="167"/>
      <c r="AB41" s="167"/>
      <c r="AC41" s="167"/>
      <c r="AD41" s="167"/>
      <c r="AE41" s="167"/>
      <c r="AF41" s="167"/>
      <c r="AG41" s="167"/>
    </row>
    <row r="42" spans="1:33">
      <c r="B42" s="161" t="s">
        <v>170</v>
      </c>
      <c r="C42" s="118"/>
      <c r="D42" s="118"/>
      <c r="E42" s="118"/>
      <c r="F42" s="118"/>
      <c r="G42" s="118"/>
      <c r="H42" s="118"/>
      <c r="I42" s="118"/>
      <c r="J42" s="118"/>
      <c r="K42" s="118"/>
      <c r="L42" s="118"/>
      <c r="M42" s="118"/>
      <c r="N42" s="188"/>
      <c r="O42" s="118"/>
      <c r="P42" s="118"/>
    </row>
    <row r="43" spans="1:33">
      <c r="B43" s="161" t="s">
        <v>171</v>
      </c>
      <c r="C43" s="118"/>
      <c r="D43" s="118"/>
      <c r="E43" s="118"/>
      <c r="F43" s="118"/>
      <c r="G43" s="118"/>
      <c r="H43" s="118"/>
      <c r="I43" s="118"/>
      <c r="J43" s="118"/>
      <c r="K43" s="118"/>
      <c r="L43" s="118"/>
      <c r="M43" s="118"/>
      <c r="N43" s="188"/>
      <c r="O43" s="118"/>
      <c r="P43" s="118"/>
    </row>
    <row r="44" spans="1:33">
      <c r="B44" s="161" t="s">
        <v>172</v>
      </c>
      <c r="C44" s="118"/>
      <c r="D44" s="118"/>
      <c r="E44" s="118"/>
      <c r="F44" s="118"/>
      <c r="G44" s="118"/>
      <c r="H44" s="118"/>
      <c r="I44" s="118"/>
      <c r="J44" s="118"/>
      <c r="K44" s="118"/>
      <c r="L44" s="118"/>
      <c r="M44" s="118"/>
      <c r="N44" s="188"/>
      <c r="O44" s="118"/>
      <c r="P44" s="118"/>
    </row>
    <row r="45" spans="1:33" ht="7.5" customHeight="1">
      <c r="A45" s="157"/>
      <c r="B45" s="189"/>
      <c r="C45" s="187"/>
      <c r="D45" s="187"/>
      <c r="E45" s="187"/>
      <c r="F45" s="190"/>
      <c r="G45" s="190"/>
      <c r="H45" s="187"/>
      <c r="I45" s="187"/>
      <c r="J45" s="187"/>
      <c r="K45" s="187"/>
      <c r="L45" s="187"/>
      <c r="M45" s="187"/>
      <c r="N45" s="191"/>
      <c r="O45" s="167"/>
      <c r="P45" s="167"/>
      <c r="Q45" s="167"/>
      <c r="R45" s="167"/>
      <c r="S45" s="167"/>
      <c r="T45" s="167"/>
      <c r="U45" s="167"/>
      <c r="V45" s="167"/>
      <c r="W45" s="167"/>
      <c r="X45" s="167"/>
      <c r="Y45" s="167"/>
      <c r="Z45" s="167"/>
      <c r="AA45" s="167"/>
      <c r="AB45" s="167"/>
      <c r="AC45" s="167"/>
      <c r="AD45" s="167"/>
      <c r="AE45" s="167"/>
      <c r="AF45" s="167"/>
      <c r="AG45" s="167"/>
    </row>
    <row r="46" spans="1:33">
      <c r="B46" s="161" t="s">
        <v>173</v>
      </c>
      <c r="C46" s="118"/>
      <c r="D46" s="118"/>
      <c r="E46" s="118"/>
      <c r="F46" s="118"/>
      <c r="G46" s="118"/>
      <c r="H46" s="118"/>
      <c r="I46" s="118"/>
      <c r="J46" s="118"/>
      <c r="K46" s="118"/>
      <c r="L46" s="118"/>
      <c r="M46" s="118"/>
      <c r="N46" s="188"/>
      <c r="O46" s="118"/>
      <c r="P46" s="118"/>
    </row>
    <row r="47" spans="1:33">
      <c r="B47" s="161" t="s">
        <v>174</v>
      </c>
      <c r="C47" s="118"/>
      <c r="D47" s="118"/>
      <c r="E47" s="118"/>
      <c r="F47" s="118"/>
      <c r="G47" s="118"/>
      <c r="H47" s="118"/>
      <c r="I47" s="118"/>
      <c r="J47" s="118"/>
      <c r="K47" s="118"/>
      <c r="L47" s="118"/>
      <c r="M47" s="118"/>
      <c r="N47" s="188"/>
      <c r="O47" s="118"/>
      <c r="P47" s="118"/>
    </row>
    <row r="48" spans="1:33">
      <c r="B48" s="161" t="s">
        <v>175</v>
      </c>
      <c r="C48" s="118"/>
      <c r="D48" s="118"/>
      <c r="E48" s="118"/>
      <c r="F48" s="118"/>
      <c r="G48" s="118"/>
      <c r="H48" s="118"/>
      <c r="I48" s="118"/>
      <c r="J48" s="118"/>
      <c r="K48" s="118"/>
      <c r="L48" s="118"/>
      <c r="M48" s="118"/>
      <c r="N48" s="188"/>
      <c r="O48" s="118"/>
      <c r="P48" s="118"/>
    </row>
    <row r="49" spans="1:33" ht="7.5" customHeight="1">
      <c r="A49" s="157"/>
      <c r="B49" s="189"/>
      <c r="C49" s="187"/>
      <c r="D49" s="187"/>
      <c r="E49" s="187"/>
      <c r="F49" s="190"/>
      <c r="G49" s="190"/>
      <c r="H49" s="187"/>
      <c r="I49" s="187"/>
      <c r="J49" s="187"/>
      <c r="K49" s="187"/>
      <c r="L49" s="187"/>
      <c r="M49" s="187"/>
      <c r="N49" s="191"/>
      <c r="O49" s="167"/>
      <c r="P49" s="167"/>
      <c r="Q49" s="167"/>
      <c r="R49" s="167"/>
      <c r="S49" s="167"/>
      <c r="T49" s="167"/>
      <c r="U49" s="167"/>
      <c r="V49" s="167"/>
      <c r="W49" s="167"/>
      <c r="X49" s="167"/>
      <c r="Y49" s="167"/>
      <c r="Z49" s="167"/>
      <c r="AA49" s="167"/>
      <c r="AB49" s="167"/>
      <c r="AC49" s="167"/>
      <c r="AD49" s="167"/>
      <c r="AE49" s="167"/>
      <c r="AF49" s="167"/>
      <c r="AG49" s="167"/>
    </row>
    <row r="50" spans="1:33">
      <c r="B50" s="161" t="s">
        <v>176</v>
      </c>
      <c r="C50" s="118"/>
      <c r="D50" s="118"/>
      <c r="E50" s="118"/>
      <c r="F50" s="118"/>
      <c r="G50" s="118"/>
      <c r="H50" s="118"/>
      <c r="I50" s="118"/>
      <c r="J50" s="118"/>
      <c r="K50" s="118"/>
      <c r="L50" s="118"/>
      <c r="M50" s="118"/>
      <c r="N50" s="188"/>
    </row>
    <row r="51" spans="1:33">
      <c r="B51" s="161" t="s">
        <v>177</v>
      </c>
      <c r="C51" s="118"/>
      <c r="D51" s="118"/>
      <c r="E51" s="118"/>
      <c r="F51" s="118"/>
      <c r="G51" s="118"/>
      <c r="H51" s="118"/>
      <c r="I51" s="118"/>
      <c r="J51" s="118"/>
      <c r="K51" s="118"/>
      <c r="L51" s="118"/>
      <c r="M51" s="118"/>
      <c r="N51" s="188"/>
    </row>
    <row r="52" spans="1:33" ht="13.5" thickBot="1">
      <c r="B52" s="192" t="s">
        <v>178</v>
      </c>
      <c r="C52" s="112"/>
      <c r="D52" s="112"/>
      <c r="E52" s="112"/>
      <c r="F52" s="112"/>
      <c r="G52" s="112"/>
      <c r="H52" s="112"/>
      <c r="I52" s="112"/>
      <c r="J52" s="112"/>
      <c r="K52" s="112"/>
      <c r="L52" s="112"/>
      <c r="M52" s="112"/>
      <c r="N52" s="193"/>
    </row>
    <row r="53" spans="1:33">
      <c r="B53" s="118"/>
      <c r="C53" s="118"/>
      <c r="D53" s="118"/>
      <c r="E53" s="118"/>
      <c r="F53" s="118"/>
      <c r="G53" s="118"/>
      <c r="H53" s="118"/>
      <c r="I53" s="118"/>
      <c r="J53" s="118"/>
      <c r="K53" s="118"/>
      <c r="L53" s="118"/>
      <c r="M53" s="118"/>
      <c r="N53" s="118"/>
    </row>
    <row r="54" spans="1:33">
      <c r="B54" s="118"/>
    </row>
    <row r="55" spans="1:33">
      <c r="B55" s="118"/>
    </row>
    <row r="56" spans="1:33">
      <c r="B56" s="118"/>
    </row>
    <row r="58" spans="1:33">
      <c r="B58" s="118"/>
    </row>
    <row r="59" spans="1:33">
      <c r="B59" s="118"/>
    </row>
  </sheetData>
  <phoneticPr fontId="2"/>
  <hyperlinks>
    <hyperlink ref="F24" r:id="rId1" xr:uid="{00000000-0004-0000-0000-000000000000}"/>
    <hyperlink ref="P3" r:id="rId2" display="ikkatsu@keicho.net" xr:uid="{00000000-0004-0000-0000-000001000000}"/>
    <hyperlink ref="O5" r:id="rId3" xr:uid="{00000000-0004-0000-0000-000002000000}"/>
    <hyperlink ref="O6" r:id="rId4" xr:uid="{00000000-0004-0000-0000-000003000000}"/>
  </hyperlinks>
  <pageMargins left="0.21" right="0.18" top="0.34" bottom="1" header="0.23" footer="0.51200000000000001"/>
  <pageSetup paperSize="9" scale="71" fitToWidth="0" orientation="landscape" verticalDpi="0"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sheetPr>
  <dimension ref="A2:V59"/>
  <sheetViews>
    <sheetView showGridLines="0" zoomScaleNormal="100" workbookViewId="0"/>
  </sheetViews>
  <sheetFormatPr defaultColWidth="9.33203125" defaultRowHeight="13"/>
  <cols>
    <col min="1" max="1" width="5.6640625" style="108" customWidth="1"/>
    <col min="2" max="2" width="20" style="108" customWidth="1"/>
    <col min="3" max="3" width="20.6640625" style="107" customWidth="1"/>
    <col min="4" max="4" width="14" style="107" customWidth="1"/>
    <col min="5" max="5" width="10.44140625" style="107" customWidth="1"/>
    <col min="6" max="6" width="10.77734375" style="107" customWidth="1"/>
    <col min="7" max="8" width="9.33203125" style="107"/>
    <col min="9" max="9" width="9.33203125" style="108"/>
    <col min="10" max="10" width="9" style="108" customWidth="1"/>
    <col min="11" max="11" width="7.6640625" style="108" customWidth="1"/>
    <col min="12" max="12" width="9.33203125" style="108" customWidth="1"/>
    <col min="13" max="16" width="9.33203125" style="108"/>
    <col min="17" max="17" width="16.6640625" style="108" hidden="1" customWidth="1"/>
    <col min="18" max="18" width="3.109375" style="108" hidden="1" customWidth="1"/>
    <col min="19" max="19" width="11.33203125" style="108" hidden="1" customWidth="1"/>
    <col min="20" max="20" width="3.109375" style="108" hidden="1" customWidth="1"/>
    <col min="21" max="21" width="16.77734375" style="108" hidden="1" customWidth="1"/>
    <col min="22" max="22" width="4.33203125" style="108" hidden="1" customWidth="1"/>
    <col min="23" max="16384" width="9.33203125" style="108"/>
  </cols>
  <sheetData>
    <row r="2" spans="2:17" ht="14">
      <c r="B2" s="106" t="s">
        <v>74</v>
      </c>
    </row>
    <row r="3" spans="2:17">
      <c r="B3" s="109"/>
      <c r="C3" s="110" t="s">
        <v>75</v>
      </c>
      <c r="D3" s="110"/>
    </row>
    <row r="4" spans="2:17" ht="13.5" thickBot="1">
      <c r="B4" s="111" t="s">
        <v>76</v>
      </c>
      <c r="C4" s="112"/>
      <c r="D4" s="112"/>
      <c r="E4" s="112"/>
      <c r="F4" s="112"/>
    </row>
    <row r="5" spans="2:17" ht="15" customHeight="1">
      <c r="B5" s="113" t="s">
        <v>33</v>
      </c>
      <c r="C5" s="505"/>
      <c r="D5" s="485"/>
      <c r="E5" s="506"/>
      <c r="F5" s="507"/>
    </row>
    <row r="6" spans="2:17" ht="15" customHeight="1">
      <c r="B6" s="114" t="s">
        <v>32</v>
      </c>
      <c r="C6" s="508"/>
      <c r="D6" s="509"/>
      <c r="E6" s="509"/>
      <c r="F6" s="510"/>
    </row>
    <row r="7" spans="2:17" ht="15" customHeight="1" thickBot="1">
      <c r="B7" s="115" t="s">
        <v>31</v>
      </c>
      <c r="C7" s="511"/>
      <c r="D7" s="512"/>
      <c r="E7" s="513"/>
      <c r="F7" s="514"/>
    </row>
    <row r="8" spans="2:17" ht="15" customHeight="1">
      <c r="B8" s="115" t="s">
        <v>77</v>
      </c>
      <c r="C8" s="116"/>
      <c r="D8" s="117"/>
      <c r="E8" s="118"/>
      <c r="F8" s="118"/>
    </row>
    <row r="9" spans="2:17" ht="15" customHeight="1" thickBot="1">
      <c r="B9" s="119" t="s">
        <v>78</v>
      </c>
      <c r="C9" s="120"/>
      <c r="D9" s="117"/>
      <c r="E9" s="118"/>
      <c r="F9" s="118"/>
    </row>
    <row r="10" spans="2:17">
      <c r="B10" s="121"/>
    </row>
    <row r="11" spans="2:17" ht="13.5" thickBot="1">
      <c r="B11" s="122" t="s">
        <v>79</v>
      </c>
      <c r="C11" s="123" t="s">
        <v>80</v>
      </c>
    </row>
    <row r="12" spans="2:17" ht="16.5" customHeight="1">
      <c r="B12" s="113" t="s">
        <v>30</v>
      </c>
      <c r="C12" s="505"/>
      <c r="D12" s="485"/>
      <c r="E12" s="506"/>
      <c r="F12" s="507"/>
    </row>
    <row r="13" spans="2:17" ht="16.5" customHeight="1">
      <c r="B13" s="115" t="s">
        <v>81</v>
      </c>
      <c r="C13" s="515"/>
      <c r="D13" s="516"/>
      <c r="E13" s="517"/>
      <c r="F13" s="518"/>
    </row>
    <row r="14" spans="2:17" ht="16.5" customHeight="1" thickBot="1">
      <c r="B14" s="119" t="s">
        <v>29</v>
      </c>
      <c r="C14" s="501"/>
      <c r="D14" s="502"/>
      <c r="E14" s="503"/>
      <c r="F14" s="504"/>
      <c r="G14" s="124"/>
    </row>
    <row r="15" spans="2:17" ht="15" customHeight="1" thickBot="1">
      <c r="B15" s="121"/>
      <c r="C15" s="450" t="s">
        <v>1600</v>
      </c>
      <c r="Q15" s="108" t="str">
        <f>SUBSTITUTE(ASC(C13),"-","")</f>
        <v/>
      </c>
    </row>
    <row r="16" spans="2:17" ht="15.75" customHeight="1" thickBot="1">
      <c r="B16" s="449" t="s">
        <v>1595</v>
      </c>
      <c r="C16" s="481"/>
      <c r="D16" s="482"/>
      <c r="E16" s="482"/>
      <c r="F16" s="483"/>
    </row>
    <row r="17" spans="2:22" ht="11">
      <c r="C17" s="108"/>
      <c r="D17" s="108"/>
      <c r="E17" s="108"/>
      <c r="F17" s="108"/>
      <c r="G17" s="108"/>
      <c r="H17" s="108"/>
    </row>
    <row r="18" spans="2:22">
      <c r="E18" s="125" t="s">
        <v>83</v>
      </c>
      <c r="G18" s="126"/>
      <c r="I18" s="107"/>
      <c r="Q18" s="127" t="s">
        <v>84</v>
      </c>
      <c r="S18" s="127" t="s">
        <v>85</v>
      </c>
      <c r="U18" s="127" t="s">
        <v>86</v>
      </c>
    </row>
    <row r="19" spans="2:22" ht="13.5" thickBot="1">
      <c r="B19" s="122" t="s">
        <v>82</v>
      </c>
      <c r="E19" s="439" t="s">
        <v>1596</v>
      </c>
      <c r="G19" s="126"/>
      <c r="I19" s="107"/>
      <c r="Q19" s="127"/>
      <c r="S19" s="127"/>
      <c r="U19" s="127"/>
    </row>
    <row r="20" spans="2:22" ht="16.5" customHeight="1">
      <c r="B20" s="128" t="s">
        <v>87</v>
      </c>
      <c r="C20" s="129" t="s">
        <v>1609</v>
      </c>
      <c r="D20" s="117"/>
      <c r="E20" s="499" t="s">
        <v>88</v>
      </c>
      <c r="F20" s="500"/>
      <c r="G20" s="130" t="s">
        <v>89</v>
      </c>
      <c r="H20" s="131"/>
      <c r="I20" s="132"/>
      <c r="J20" s="133"/>
      <c r="L20" s="134"/>
      <c r="Q20" s="135" t="s">
        <v>90</v>
      </c>
      <c r="R20" s="135">
        <v>1</v>
      </c>
      <c r="S20" s="135" t="s">
        <v>91</v>
      </c>
      <c r="T20" s="135">
        <v>0</v>
      </c>
      <c r="U20" s="135" t="s">
        <v>92</v>
      </c>
      <c r="V20" s="135">
        <v>1</v>
      </c>
    </row>
    <row r="21" spans="2:22" ht="16.5" customHeight="1">
      <c r="B21" s="136" t="s">
        <v>93</v>
      </c>
      <c r="C21" s="137" t="s">
        <v>1612</v>
      </c>
      <c r="D21" s="117"/>
      <c r="E21" s="479" t="s">
        <v>94</v>
      </c>
      <c r="F21" s="480"/>
      <c r="G21" s="138" t="s">
        <v>95</v>
      </c>
      <c r="H21" s="118"/>
      <c r="I21" s="134"/>
      <c r="J21" s="139"/>
      <c r="L21" s="134"/>
      <c r="Q21" s="135" t="s">
        <v>96</v>
      </c>
      <c r="R21" s="135">
        <v>2</v>
      </c>
      <c r="S21" s="135" t="s">
        <v>97</v>
      </c>
      <c r="T21" s="135">
        <v>1</v>
      </c>
      <c r="U21" s="135" t="s">
        <v>98</v>
      </c>
      <c r="V21" s="135">
        <v>2</v>
      </c>
    </row>
    <row r="22" spans="2:22" ht="16.5" customHeight="1">
      <c r="B22" s="136" t="s">
        <v>84</v>
      </c>
      <c r="C22" s="137" t="s">
        <v>1611</v>
      </c>
      <c r="D22" s="117"/>
      <c r="E22" s="479" t="s">
        <v>99</v>
      </c>
      <c r="F22" s="480"/>
      <c r="G22" s="138" t="s">
        <v>100</v>
      </c>
      <c r="H22" s="118"/>
      <c r="I22" s="134"/>
      <c r="J22" s="139"/>
      <c r="L22" s="134"/>
      <c r="Q22" s="135" t="s">
        <v>101</v>
      </c>
      <c r="R22" s="135">
        <v>3</v>
      </c>
      <c r="S22" s="140"/>
      <c r="T22" s="141"/>
      <c r="U22" s="135" t="s">
        <v>102</v>
      </c>
      <c r="V22" s="135">
        <v>3</v>
      </c>
    </row>
    <row r="23" spans="2:22" ht="39.75" customHeight="1" thickBot="1">
      <c r="B23" s="142" t="s">
        <v>103</v>
      </c>
      <c r="C23" s="137" t="s">
        <v>119</v>
      </c>
      <c r="D23" s="143"/>
      <c r="E23" s="469" t="s">
        <v>104</v>
      </c>
      <c r="F23" s="470"/>
      <c r="G23" s="144" t="s">
        <v>105</v>
      </c>
      <c r="H23" s="112"/>
      <c r="I23" s="145"/>
      <c r="J23" s="146"/>
      <c r="L23" s="134"/>
      <c r="Q23" s="135" t="s">
        <v>106</v>
      </c>
      <c r="R23" s="135">
        <v>6</v>
      </c>
      <c r="S23" s="147"/>
      <c r="T23" s="148"/>
      <c r="U23" s="135" t="s">
        <v>107</v>
      </c>
      <c r="V23" s="135">
        <v>4</v>
      </c>
    </row>
    <row r="24" spans="2:22" ht="16.5" customHeight="1" thickBot="1">
      <c r="B24" s="379" t="s">
        <v>108</v>
      </c>
      <c r="C24" s="380" t="s">
        <v>1464</v>
      </c>
      <c r="D24" s="117"/>
      <c r="E24" s="440" t="s">
        <v>1602</v>
      </c>
      <c r="L24" s="134"/>
      <c r="Q24" s="135" t="s">
        <v>109</v>
      </c>
      <c r="R24" s="135">
        <v>7</v>
      </c>
      <c r="S24" s="147"/>
      <c r="T24" s="148"/>
      <c r="U24" s="135" t="s">
        <v>110</v>
      </c>
      <c r="V24" s="135">
        <v>5</v>
      </c>
    </row>
    <row r="25" spans="2:22" ht="21" customHeight="1">
      <c r="B25" s="117"/>
      <c r="C25" s="117"/>
      <c r="D25" s="117"/>
      <c r="E25" s="456" t="str">
        <f>HYPERLINK("https://www.keicho.net/common/file/manual_multi.pdf","※20件未満のお申し込みは、手数料がかからない複数同時申込機能を推奨しております。")</f>
        <v>※20件未満のお申し込みは、手数料がかからない複数同時申込機能を推奨しております。</v>
      </c>
      <c r="L25" s="134"/>
      <c r="Q25" s="149"/>
      <c r="R25" s="149"/>
      <c r="S25" s="134"/>
      <c r="T25" s="148"/>
      <c r="U25" s="135"/>
      <c r="V25" s="135"/>
    </row>
    <row r="26" spans="2:22" ht="27" customHeight="1" thickBot="1">
      <c r="B26" s="493" t="s">
        <v>111</v>
      </c>
      <c r="C26" s="493"/>
      <c r="D26" s="493"/>
      <c r="L26" s="134"/>
      <c r="Q26" s="149"/>
      <c r="R26" s="149"/>
      <c r="S26" s="134"/>
      <c r="T26" s="148"/>
      <c r="U26" s="135" t="s">
        <v>112</v>
      </c>
      <c r="V26" s="135">
        <v>6</v>
      </c>
    </row>
    <row r="27" spans="2:22" ht="20.5">
      <c r="B27" s="296" t="s">
        <v>113</v>
      </c>
      <c r="C27" s="294"/>
      <c r="D27" s="295"/>
      <c r="Q27" s="134"/>
      <c r="R27" s="134"/>
      <c r="S27" s="134"/>
      <c r="T27" s="148"/>
      <c r="U27" s="135" t="s">
        <v>114</v>
      </c>
      <c r="V27" s="135">
        <v>7</v>
      </c>
    </row>
    <row r="28" spans="2:22" ht="45.75" customHeight="1" thickBot="1">
      <c r="B28" s="150" t="s">
        <v>115</v>
      </c>
      <c r="C28" s="151">
        <v>45859</v>
      </c>
      <c r="D28" s="152" t="s">
        <v>1482</v>
      </c>
      <c r="Q28" s="134"/>
      <c r="R28" s="134"/>
      <c r="S28" s="134"/>
      <c r="T28" s="148"/>
      <c r="U28" s="135" t="s">
        <v>116</v>
      </c>
      <c r="V28" s="135">
        <v>8</v>
      </c>
    </row>
    <row r="29" spans="2:22" ht="16.5" customHeight="1" thickBot="1">
      <c r="B29" s="457" t="s">
        <v>117</v>
      </c>
      <c r="C29" s="153"/>
      <c r="D29" s="154"/>
      <c r="E29" s="118"/>
      <c r="F29" s="118"/>
      <c r="Q29" s="134"/>
      <c r="R29" s="134"/>
      <c r="S29" s="134"/>
      <c r="T29" s="148"/>
      <c r="U29" s="135" t="s">
        <v>118</v>
      </c>
      <c r="V29" s="135">
        <v>9</v>
      </c>
    </row>
    <row r="30" spans="2:22">
      <c r="B30" s="155"/>
      <c r="C30" s="156"/>
      <c r="D30" s="156"/>
      <c r="E30" s="118"/>
      <c r="F30" s="118"/>
      <c r="Q30" s="134"/>
      <c r="R30" s="134"/>
      <c r="S30" s="134"/>
      <c r="T30" s="148"/>
      <c r="U30" s="135" t="s">
        <v>119</v>
      </c>
      <c r="V30" s="135">
        <v>10</v>
      </c>
    </row>
    <row r="31" spans="2:22">
      <c r="B31" s="157" t="s">
        <v>120</v>
      </c>
      <c r="Q31" s="134"/>
      <c r="R31" s="134"/>
      <c r="S31" s="134"/>
      <c r="T31" s="148"/>
      <c r="U31" s="135" t="s">
        <v>121</v>
      </c>
      <c r="V31" s="135">
        <v>11</v>
      </c>
    </row>
    <row r="32" spans="2:22">
      <c r="B32" s="107" t="s">
        <v>122</v>
      </c>
      <c r="Q32" s="134"/>
      <c r="R32" s="134"/>
      <c r="S32" s="134"/>
      <c r="T32" s="148"/>
      <c r="U32" s="135" t="s">
        <v>123</v>
      </c>
      <c r="V32" s="135">
        <v>12</v>
      </c>
    </row>
    <row r="33" spans="1:22" ht="13.5" thickBot="1">
      <c r="B33" s="107" t="s">
        <v>124</v>
      </c>
      <c r="Q33" s="134"/>
      <c r="R33" s="134"/>
      <c r="S33" s="134"/>
      <c r="T33" s="148"/>
      <c r="U33" s="135" t="s">
        <v>125</v>
      </c>
      <c r="V33" s="135">
        <v>13</v>
      </c>
    </row>
    <row r="34" spans="1:22" ht="15.75" customHeight="1">
      <c r="B34" s="158" t="s">
        <v>126</v>
      </c>
      <c r="C34" s="159"/>
      <c r="D34" s="159"/>
      <c r="E34" s="160"/>
      <c r="F34" s="161"/>
      <c r="Q34" s="134"/>
      <c r="R34" s="134"/>
      <c r="S34" s="134"/>
      <c r="T34" s="148"/>
      <c r="U34" s="135" t="s">
        <v>127</v>
      </c>
      <c r="V34" s="135">
        <v>14</v>
      </c>
    </row>
    <row r="35" spans="1:22" ht="15.75" customHeight="1" thickBot="1">
      <c r="B35" s="162" t="s">
        <v>128</v>
      </c>
      <c r="C35" s="163"/>
      <c r="D35" s="163"/>
      <c r="E35" s="164"/>
      <c r="F35" s="161"/>
      <c r="Q35" s="134"/>
      <c r="R35" s="134"/>
      <c r="S35" s="134"/>
      <c r="T35" s="148"/>
      <c r="U35" s="135" t="s">
        <v>129</v>
      </c>
      <c r="V35" s="135">
        <v>15</v>
      </c>
    </row>
    <row r="36" spans="1:22">
      <c r="A36" s="165"/>
      <c r="Q36" s="134"/>
      <c r="R36" s="134"/>
      <c r="S36" s="134"/>
      <c r="T36" s="148"/>
      <c r="U36" s="135" t="s">
        <v>130</v>
      </c>
      <c r="V36" s="135">
        <v>16</v>
      </c>
    </row>
    <row r="37" spans="1:22">
      <c r="U37" s="135" t="s">
        <v>131</v>
      </c>
      <c r="V37" s="135">
        <v>98</v>
      </c>
    </row>
    <row r="38" spans="1:22">
      <c r="B38" s="157" t="s">
        <v>1615</v>
      </c>
      <c r="I38" s="107"/>
    </row>
    <row r="39" spans="1:22" ht="13.5" thickBot="1">
      <c r="B39" s="118" t="s">
        <v>1616</v>
      </c>
      <c r="C39" s="118"/>
      <c r="D39" s="118"/>
      <c r="E39" s="118"/>
      <c r="F39" s="118"/>
      <c r="I39" s="107"/>
    </row>
    <row r="40" spans="1:22" ht="15.75" customHeight="1">
      <c r="B40" s="471" t="s">
        <v>1459</v>
      </c>
      <c r="C40" s="472"/>
      <c r="D40" s="472"/>
      <c r="E40" s="473"/>
      <c r="F40" s="238"/>
      <c r="I40" s="107"/>
    </row>
    <row r="41" spans="1:22" ht="15.75" customHeight="1">
      <c r="B41" s="496" t="s">
        <v>1584</v>
      </c>
      <c r="C41" s="497"/>
      <c r="D41" s="497"/>
      <c r="E41" s="498"/>
      <c r="F41" s="240"/>
      <c r="I41" s="107"/>
    </row>
    <row r="42" spans="1:22" ht="15.75" customHeight="1" thickBot="1">
      <c r="B42" s="474" t="s">
        <v>1460</v>
      </c>
      <c r="C42" s="475"/>
      <c r="D42" s="475"/>
      <c r="E42" s="476"/>
      <c r="F42" s="239"/>
      <c r="I42" s="107"/>
    </row>
    <row r="43" spans="1:22">
      <c r="B43" s="156"/>
      <c r="C43" s="118"/>
      <c r="D43" s="134"/>
      <c r="E43" s="134"/>
      <c r="F43" s="134"/>
      <c r="I43" s="107"/>
    </row>
    <row r="44" spans="1:22" ht="13.5" thickBot="1">
      <c r="B44" s="118" t="s">
        <v>1583</v>
      </c>
      <c r="I44" s="107"/>
    </row>
    <row r="45" spans="1:22" ht="15.75" customHeight="1">
      <c r="B45" s="477" t="s">
        <v>1613</v>
      </c>
      <c r="C45" s="478"/>
      <c r="D45" s="478"/>
      <c r="E45" s="478"/>
      <c r="F45" s="241"/>
      <c r="I45" s="107"/>
    </row>
    <row r="46" spans="1:22" ht="15.75" customHeight="1" thickBot="1">
      <c r="B46" s="494" t="s">
        <v>1614</v>
      </c>
      <c r="C46" s="495"/>
      <c r="D46" s="495"/>
      <c r="E46" s="495"/>
      <c r="F46" s="164"/>
      <c r="I46" s="107"/>
    </row>
    <row r="47" spans="1:22">
      <c r="B47" s="156"/>
      <c r="C47" s="118"/>
      <c r="D47" s="134"/>
      <c r="E47" s="134"/>
      <c r="F47" s="134"/>
      <c r="I47" s="107"/>
    </row>
    <row r="48" spans="1:22" ht="13.5" thickBot="1">
      <c r="B48" s="107" t="s">
        <v>1610</v>
      </c>
      <c r="I48" s="107"/>
    </row>
    <row r="49" spans="2:11" ht="33" customHeight="1">
      <c r="B49" s="484" t="s">
        <v>1461</v>
      </c>
      <c r="C49" s="485"/>
      <c r="D49" s="485"/>
      <c r="E49" s="485"/>
      <c r="F49" s="485"/>
      <c r="G49" s="485"/>
      <c r="H49" s="485"/>
      <c r="I49" s="485"/>
      <c r="J49" s="486"/>
      <c r="K49" s="241"/>
    </row>
    <row r="50" spans="2:11" ht="15.75" customHeight="1">
      <c r="B50" s="487" t="s">
        <v>1462</v>
      </c>
      <c r="C50" s="488"/>
      <c r="D50" s="488"/>
      <c r="E50" s="488"/>
      <c r="F50" s="488"/>
      <c r="G50" s="488"/>
      <c r="H50" s="488"/>
      <c r="I50" s="488"/>
      <c r="J50" s="489"/>
      <c r="K50" s="467"/>
    </row>
    <row r="51" spans="2:11" ht="15.75" customHeight="1" thickBot="1">
      <c r="B51" s="490" t="s">
        <v>1463</v>
      </c>
      <c r="C51" s="491"/>
      <c r="D51" s="491"/>
      <c r="E51" s="491"/>
      <c r="F51" s="491"/>
      <c r="G51" s="491"/>
      <c r="H51" s="491"/>
      <c r="I51" s="491"/>
      <c r="J51" s="492"/>
      <c r="K51" s="468"/>
    </row>
    <row r="54" spans="2:11">
      <c r="B54" s="210" t="s">
        <v>1601</v>
      </c>
      <c r="C54" s="165"/>
      <c r="D54" s="209"/>
    </row>
    <row r="55" spans="2:11" ht="13.5" thickBot="1">
      <c r="B55" s="203" t="s">
        <v>1608</v>
      </c>
      <c r="C55" s="203"/>
      <c r="D55" s="209"/>
    </row>
    <row r="56" spans="2:11" ht="16.5" customHeight="1">
      <c r="B56" s="464" t="s">
        <v>201</v>
      </c>
      <c r="C56" s="465"/>
      <c r="D56" s="465"/>
      <c r="E56" s="466"/>
      <c r="F56" s="451" t="s">
        <v>188</v>
      </c>
    </row>
    <row r="57" spans="2:11" ht="16.5" customHeight="1">
      <c r="B57" s="452" t="s">
        <v>202</v>
      </c>
      <c r="C57" s="458"/>
      <c r="D57" s="459"/>
      <c r="E57" s="460"/>
      <c r="F57" s="453">
        <f>LEN(C57)</f>
        <v>0</v>
      </c>
      <c r="I57" s="107"/>
      <c r="J57" s="107"/>
    </row>
    <row r="58" spans="2:11" ht="16.5" customHeight="1">
      <c r="B58" s="452" t="s">
        <v>203</v>
      </c>
      <c r="C58" s="458"/>
      <c r="D58" s="459"/>
      <c r="E58" s="460"/>
      <c r="F58" s="453">
        <f>LEN(C58)</f>
        <v>0</v>
      </c>
      <c r="I58" s="107"/>
      <c r="J58" s="107"/>
    </row>
    <row r="59" spans="2:11" ht="16.5" customHeight="1" thickBot="1">
      <c r="B59" s="454" t="s">
        <v>204</v>
      </c>
      <c r="C59" s="461"/>
      <c r="D59" s="462"/>
      <c r="E59" s="463"/>
      <c r="F59" s="455">
        <f>LEN(C59)</f>
        <v>0</v>
      </c>
      <c r="I59" s="107"/>
      <c r="J59" s="107"/>
    </row>
  </sheetData>
  <mergeCells count="25">
    <mergeCell ref="C14:F14"/>
    <mergeCell ref="C5:F5"/>
    <mergeCell ref="C6:F6"/>
    <mergeCell ref="C7:F7"/>
    <mergeCell ref="C12:F12"/>
    <mergeCell ref="C13:F13"/>
    <mergeCell ref="E21:F21"/>
    <mergeCell ref="C16:F16"/>
    <mergeCell ref="B49:J49"/>
    <mergeCell ref="B50:J50"/>
    <mergeCell ref="B51:J51"/>
    <mergeCell ref="B26:D26"/>
    <mergeCell ref="E22:F22"/>
    <mergeCell ref="B46:E46"/>
    <mergeCell ref="B41:E41"/>
    <mergeCell ref="E20:F20"/>
    <mergeCell ref="C58:E58"/>
    <mergeCell ref="C59:E59"/>
    <mergeCell ref="B56:E56"/>
    <mergeCell ref="K50:K51"/>
    <mergeCell ref="E23:F23"/>
    <mergeCell ref="B40:E40"/>
    <mergeCell ref="B42:E42"/>
    <mergeCell ref="B45:E45"/>
    <mergeCell ref="C57:E57"/>
  </mergeCells>
  <phoneticPr fontId="2"/>
  <conditionalFormatting sqref="D54:D55">
    <cfRule type="cellIs" dxfId="17" priority="2" stopIfTrue="1" operator="greaterThan">
      <formula>35</formula>
    </cfRule>
  </conditionalFormatting>
  <conditionalFormatting sqref="F57:F59">
    <cfRule type="cellIs" dxfId="16" priority="1" stopIfTrue="1" operator="greaterThan">
      <formula>30</formula>
    </cfRule>
  </conditionalFormatting>
  <dataValidations count="9">
    <dataValidation type="list" allowBlank="1" showInputMessage="1" showErrorMessage="1" sqref="D27" xr:uid="{00000000-0002-0000-0100-000000000000}">
      <formula1>"9:00,9:30,10:00,10:30,11:00,11:30,12:00,12:30,13:00,13:30,14:00,14:30,15:00,15:30,16:00,16:30,17:00,17:30,18:00,18:30,19:00,不明"</formula1>
    </dataValidation>
    <dataValidation type="list" allowBlank="1" showInputMessage="1" showErrorMessage="1" sqref="E34:E35 F40:F42 F45:F46 K49:K51" xr:uid="{00000000-0002-0000-0100-000001000000}">
      <formula1>"○"</formula1>
    </dataValidation>
    <dataValidation type="list" allowBlank="1" showInputMessage="1" showErrorMessage="1" sqref="D28" xr:uid="{00000000-0002-0000-0100-000002000000}">
      <formula1>"午前中,その日中,10:00まで,10:30まで,11:00まで,11:30まで,12:00まで,12:30まで,13:00まで,13:30まで,14:00まで,14:30まで,15:00まで,15:30まで,16:00まで,16:30まで,17:00まで,17:30まで,18:00まで,18:30まで,19:00まで"</formula1>
    </dataValidation>
    <dataValidation type="list" allowBlank="1" showInputMessage="1" showErrorMessage="1" sqref="C20" xr:uid="{00000000-0002-0000-0100-000003000000}">
      <formula1>"C01,C05,C06,C07,C08,C13,C14,C23,C24,C25,C30,C31,C32,V01,V03,V05,V07,V09,V11,VHK1,MA01,ADO1,SIS1,OSI1,SIS3,OSI3,GU11,GU13,GV51,GV53,RBH1,RBW2,POP1,POP2,POP3,POP4,POP5,FF02"</formula1>
    </dataValidation>
    <dataValidation imeMode="disabled" allowBlank="1" showInputMessage="1" showErrorMessage="1" sqref="C8:D9" xr:uid="{00000000-0002-0000-0100-000004000000}"/>
    <dataValidation type="list" allowBlank="1" showInputMessage="1" showErrorMessage="1" sqref="C24" xr:uid="{00000000-0002-0000-0100-000005000000}">
      <formula1>"式典あり,式典なし"</formula1>
    </dataValidation>
    <dataValidation type="list" allowBlank="1" showInputMessage="1" showErrorMessage="1" sqref="C23" xr:uid="{00000000-0002-0000-0100-000006000000}">
      <formula1>"選挙,人事・就任,その他"</formula1>
    </dataValidation>
    <dataValidation type="list" allowBlank="1" showInputMessage="1" showErrorMessage="1" sqref="C22" xr:uid="{00000000-0002-0000-0100-000007000000}">
      <formula1>"明朝体,ゴシック体,丸ゴシック,毛筆体,楷書体"</formula1>
    </dataValidation>
    <dataValidation type="list" allowBlank="1" showInputMessage="1" showErrorMessage="1" sqref="C21" xr:uid="{00000000-0002-0000-0100-000008000000}">
      <formula1>"横書き,縦書き"</formula1>
    </dataValidation>
  </dataValidations>
  <hyperlinks>
    <hyperlink ref="G22" r:id="rId1" xr:uid="{00000000-0004-0000-0100-000000000000}"/>
    <hyperlink ref="G23" r:id="rId2" xr:uid="{00000000-0004-0000-0100-000001000000}"/>
  </hyperlinks>
  <pageMargins left="0.56999999999999995" right="0.31" top="1" bottom="1" header="0.51200000000000001" footer="0.51200000000000001"/>
  <pageSetup paperSize="9" orientation="portrait"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sheetPr>
  <dimension ref="B2:E30"/>
  <sheetViews>
    <sheetView zoomScale="120" zoomScaleNormal="120" workbookViewId="0"/>
  </sheetViews>
  <sheetFormatPr defaultColWidth="12" defaultRowHeight="13"/>
  <cols>
    <col min="1" max="1" width="5.109375" style="165" customWidth="1"/>
    <col min="2" max="2" width="28.33203125" style="165" customWidth="1"/>
    <col min="3" max="3" width="68.44140625" style="165" customWidth="1"/>
    <col min="4" max="4" width="13.44140625" style="165" bestFit="1" customWidth="1"/>
    <col min="5" max="5" width="37.77734375" style="165" bestFit="1" customWidth="1"/>
    <col min="6" max="16384" width="12" style="165"/>
  </cols>
  <sheetData>
    <row r="2" spans="2:5">
      <c r="B2" s="194" t="s">
        <v>179</v>
      </c>
    </row>
    <row r="3" spans="2:5">
      <c r="B3" s="195" t="s">
        <v>180</v>
      </c>
    </row>
    <row r="4" spans="2:5">
      <c r="B4" s="195" t="s">
        <v>181</v>
      </c>
      <c r="D4" s="196"/>
    </row>
    <row r="5" spans="2:5" ht="10" customHeight="1">
      <c r="B5" s="197"/>
      <c r="D5" s="196"/>
    </row>
    <row r="6" spans="2:5">
      <c r="B6" s="198" t="s">
        <v>182</v>
      </c>
      <c r="D6" s="196"/>
    </row>
    <row r="7" spans="2:5">
      <c r="B7" s="199"/>
      <c r="D7" s="196"/>
    </row>
    <row r="8" spans="2:5">
      <c r="B8" s="198" t="s">
        <v>183</v>
      </c>
      <c r="D8" s="196"/>
    </row>
    <row r="9" spans="2:5">
      <c r="B9" s="199" t="str">
        <f>IF($B$7="","",VLOOKUP($B$7,[1]文例集!B$1:M$65536,2,0))</f>
        <v/>
      </c>
      <c r="C9" s="200"/>
      <c r="D9" s="196"/>
    </row>
    <row r="10" spans="2:5">
      <c r="B10" s="201" t="s">
        <v>184</v>
      </c>
      <c r="D10" s="202"/>
      <c r="E10" s="202"/>
    </row>
    <row r="11" spans="2:5" ht="10" customHeight="1"/>
    <row r="12" spans="2:5">
      <c r="B12" s="203" t="s">
        <v>185</v>
      </c>
      <c r="C12" s="165" t="s">
        <v>186</v>
      </c>
    </row>
    <row r="13" spans="2:5">
      <c r="B13" s="204"/>
      <c r="C13" s="205" t="s">
        <v>187</v>
      </c>
      <c r="D13" s="205" t="s">
        <v>188</v>
      </c>
    </row>
    <row r="14" spans="2:5">
      <c r="B14" s="204" t="s">
        <v>189</v>
      </c>
      <c r="C14" s="206" t="str">
        <f>IF($B$7="","",VLOOKUP($B$7,文例集!B:M,3,0))</f>
        <v/>
      </c>
      <c r="D14" s="207">
        <f>IF(C14=0,LEN(C14)-1,LEN(C14))</f>
        <v>0</v>
      </c>
    </row>
    <row r="15" spans="2:5">
      <c r="B15" s="204" t="s">
        <v>190</v>
      </c>
      <c r="C15" s="206" t="str">
        <f>IF($B$7="","",VLOOKUP($B$7,文例集!B:M,4,0))</f>
        <v/>
      </c>
      <c r="D15" s="207">
        <f t="shared" ref="D15:D23" si="0">IF(C15=0,LEN(C15)-1,LEN(C15))</f>
        <v>0</v>
      </c>
    </row>
    <row r="16" spans="2:5">
      <c r="B16" s="204" t="s">
        <v>191</v>
      </c>
      <c r="C16" s="206" t="str">
        <f>IF($B$7="","",VLOOKUP($B$7,文例集!B:M,5,0))</f>
        <v/>
      </c>
      <c r="D16" s="207">
        <f t="shared" si="0"/>
        <v>0</v>
      </c>
    </row>
    <row r="17" spans="2:4">
      <c r="B17" s="204" t="s">
        <v>192</v>
      </c>
      <c r="C17" s="206" t="str">
        <f>IF($B$7="","",VLOOKUP($B$7,文例集!B:M,6,0))</f>
        <v/>
      </c>
      <c r="D17" s="207">
        <f t="shared" si="0"/>
        <v>0</v>
      </c>
    </row>
    <row r="18" spans="2:4">
      <c r="B18" s="204" t="s">
        <v>193</v>
      </c>
      <c r="C18" s="206" t="str">
        <f>IF($B$7="","",VLOOKUP($B$7,文例集!B:M,7,0))</f>
        <v/>
      </c>
      <c r="D18" s="207">
        <f t="shared" si="0"/>
        <v>0</v>
      </c>
    </row>
    <row r="19" spans="2:4">
      <c r="B19" s="204" t="s">
        <v>194</v>
      </c>
      <c r="C19" s="206" t="str">
        <f>IF($B$7="","",VLOOKUP($B$7,文例集!B:M,8,0))</f>
        <v/>
      </c>
      <c r="D19" s="207">
        <f t="shared" si="0"/>
        <v>0</v>
      </c>
    </row>
    <row r="20" spans="2:4">
      <c r="B20" s="204" t="s">
        <v>195</v>
      </c>
      <c r="C20" s="206" t="str">
        <f>IF($B$7="","",VLOOKUP($B$7,文例集!B:M,9,0))</f>
        <v/>
      </c>
      <c r="D20" s="207">
        <f t="shared" si="0"/>
        <v>0</v>
      </c>
    </row>
    <row r="21" spans="2:4">
      <c r="B21" s="204" t="s">
        <v>196</v>
      </c>
      <c r="C21" s="206" t="str">
        <f>IF($B$7="","",VLOOKUP($B$7,文例集!B:M,10,0))</f>
        <v/>
      </c>
      <c r="D21" s="207">
        <f t="shared" si="0"/>
        <v>0</v>
      </c>
    </row>
    <row r="22" spans="2:4">
      <c r="B22" s="204" t="s">
        <v>197</v>
      </c>
      <c r="C22" s="206" t="str">
        <f>IF($B$7="","",VLOOKUP($B$7,文例集!B:M,11,0))</f>
        <v/>
      </c>
      <c r="D22" s="207">
        <f t="shared" si="0"/>
        <v>0</v>
      </c>
    </row>
    <row r="23" spans="2:4">
      <c r="B23" s="204" t="s">
        <v>198</v>
      </c>
      <c r="C23" s="206" t="str">
        <f>IF($B$7="","",VLOOKUP($B$7,文例集!B:M,12,0))</f>
        <v/>
      </c>
      <c r="D23" s="207">
        <f t="shared" si="0"/>
        <v>0</v>
      </c>
    </row>
    <row r="24" spans="2:4">
      <c r="B24" s="202"/>
      <c r="C24" s="208"/>
      <c r="D24" s="209"/>
    </row>
    <row r="25" spans="2:4">
      <c r="B25" s="210" t="s">
        <v>199</v>
      </c>
      <c r="C25" s="165" t="s">
        <v>200</v>
      </c>
      <c r="D25" s="209"/>
    </row>
    <row r="26" spans="2:4">
      <c r="B26" s="204"/>
      <c r="C26" s="205" t="s">
        <v>201</v>
      </c>
      <c r="D26" s="211" t="s">
        <v>188</v>
      </c>
    </row>
    <row r="27" spans="2:4">
      <c r="B27" s="204" t="s">
        <v>202</v>
      </c>
      <c r="C27" s="212"/>
      <c r="D27" s="207">
        <f>LEN(C27)</f>
        <v>0</v>
      </c>
    </row>
    <row r="28" spans="2:4">
      <c r="B28" s="204" t="s">
        <v>203</v>
      </c>
      <c r="C28" s="212"/>
      <c r="D28" s="207">
        <f>LEN(C28)</f>
        <v>0</v>
      </c>
    </row>
    <row r="29" spans="2:4">
      <c r="B29" s="204" t="s">
        <v>204</v>
      </c>
      <c r="C29" s="212"/>
      <c r="D29" s="207">
        <f>LEN(C29)</f>
        <v>0</v>
      </c>
    </row>
    <row r="30" spans="2:4">
      <c r="B30" s="204" t="s">
        <v>205</v>
      </c>
      <c r="C30" s="212"/>
      <c r="D30" s="207">
        <f>LEN(C30)</f>
        <v>0</v>
      </c>
    </row>
  </sheetData>
  <phoneticPr fontId="2"/>
  <conditionalFormatting sqref="D14:D25">
    <cfRule type="cellIs" dxfId="15" priority="4" stopIfTrue="1" operator="greaterThan">
      <formula>35</formula>
    </cfRule>
  </conditionalFormatting>
  <conditionalFormatting sqref="D27:D30">
    <cfRule type="cellIs" dxfId="14" priority="3" stopIfTrue="1" operator="greaterThan">
      <formula>35</formula>
    </cfRule>
  </conditionalFormatting>
  <pageMargins left="0.75" right="0.75" top="1" bottom="1" header="0.51200000000000001" footer="0.51200000000000001"/>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IV215"/>
  <sheetViews>
    <sheetView showGridLines="0" zoomScaleNormal="100" workbookViewId="0"/>
  </sheetViews>
  <sheetFormatPr defaultColWidth="9.33203125" defaultRowHeight="11"/>
  <cols>
    <col min="1" max="1" width="6.44140625" style="1" customWidth="1"/>
    <col min="2" max="2" width="12.33203125" style="86" customWidth="1"/>
    <col min="3" max="5" width="14.44140625" style="1" hidden="1" customWidth="1"/>
    <col min="6" max="6" width="10.44140625" style="269" customWidth="1"/>
    <col min="7" max="7" width="13.109375" style="269" customWidth="1"/>
    <col min="8" max="8" width="12.109375" style="269" bestFit="1" customWidth="1"/>
    <col min="9" max="9" width="40.109375" style="269" bestFit="1" customWidth="1"/>
    <col min="10" max="10" width="13.33203125" style="269" bestFit="1" customWidth="1"/>
    <col min="11" max="12" width="14.109375" style="269" customWidth="1"/>
    <col min="13" max="13" width="26.33203125" style="269" customWidth="1"/>
    <col min="14" max="14" width="9.77734375" style="2" bestFit="1" customWidth="1"/>
    <col min="15" max="15" width="14.109375" style="2" customWidth="1"/>
    <col min="16" max="16" width="6.6640625" style="2" bestFit="1" customWidth="1"/>
    <col min="17" max="17" width="12.109375" style="269" bestFit="1" customWidth="1"/>
    <col min="18" max="18" width="9.33203125" style="86"/>
    <col min="19" max="20" width="9.33203125" style="86" customWidth="1"/>
    <col min="21" max="21" width="9.33203125" style="86"/>
    <col min="22" max="22" width="12.33203125" style="86" bestFit="1" customWidth="1"/>
    <col min="23" max="23" width="10" style="86" bestFit="1" customWidth="1"/>
    <col min="24" max="24" width="12.33203125" style="86" bestFit="1" customWidth="1"/>
    <col min="25" max="25" width="9.33203125" style="86"/>
    <col min="26" max="26" width="30.44140625" style="269" customWidth="1"/>
    <col min="27" max="27" width="9.33203125" style="269"/>
    <col min="28" max="28" width="30.44140625" style="269" customWidth="1"/>
    <col min="29" max="29" width="9.33203125" style="269"/>
    <col min="30" max="30" width="30.44140625" style="269" customWidth="1"/>
    <col min="31" max="31" width="9.33203125" style="269"/>
    <col min="32" max="32" width="30.44140625" style="1" customWidth="1"/>
    <col min="33" max="33" width="9.33203125" style="1"/>
    <col min="34" max="34" width="29.44140625" style="1" bestFit="1" customWidth="1"/>
    <col min="35" max="35" width="41.33203125" style="1" bestFit="1" customWidth="1"/>
    <col min="36" max="36" width="45" style="1" bestFit="1" customWidth="1"/>
    <col min="37" max="37" width="50" style="1" bestFit="1" customWidth="1"/>
    <col min="38" max="42" width="9.109375" style="1" bestFit="1" customWidth="1"/>
    <col min="43" max="43" width="10.109375" style="1" bestFit="1" customWidth="1"/>
    <col min="44" max="47" width="9.33203125" style="1"/>
    <col min="48" max="48" width="9.33203125" style="269"/>
    <col min="49" max="49" width="15.6640625" style="269" hidden="1" customWidth="1"/>
    <col min="50" max="50" width="11" style="269" hidden="1" customWidth="1"/>
    <col min="51" max="51" width="10" style="269" hidden="1" customWidth="1"/>
    <col min="52" max="52" width="10.77734375" style="269" hidden="1" customWidth="1"/>
    <col min="53" max="53" width="12.109375" style="269" hidden="1" customWidth="1"/>
    <col min="54" max="55" width="8.44140625" style="269" hidden="1" customWidth="1"/>
    <col min="56" max="56" width="5.6640625" style="269" hidden="1" customWidth="1"/>
    <col min="57" max="57" width="8.33203125" style="269" hidden="1" customWidth="1"/>
    <col min="58" max="58" width="5.6640625" style="269" hidden="1" customWidth="1"/>
    <col min="59" max="59" width="8.33203125" style="269" hidden="1" customWidth="1"/>
    <col min="60" max="60" width="5.6640625" style="269" hidden="1" customWidth="1"/>
    <col min="61" max="61" width="8.33203125" style="269" hidden="1" customWidth="1"/>
    <col min="62" max="104" width="9.33203125" style="86" hidden="1" customWidth="1"/>
    <col min="105" max="16384" width="9.33203125" style="1"/>
  </cols>
  <sheetData>
    <row r="1" spans="1:105">
      <c r="N1" s="44"/>
      <c r="O1" s="44"/>
      <c r="P1" s="44"/>
      <c r="Q1" s="270"/>
      <c r="R1" s="44"/>
      <c r="S1" s="44"/>
      <c r="AF1" s="3"/>
      <c r="AG1" s="3"/>
      <c r="AH1" s="3"/>
      <c r="AI1" s="3"/>
      <c r="AJ1" s="3"/>
      <c r="AK1" s="3"/>
      <c r="AL1" s="3"/>
      <c r="AM1" s="3"/>
      <c r="AN1" s="3"/>
      <c r="AO1" s="3"/>
      <c r="AP1" s="3"/>
      <c r="AQ1" s="3"/>
      <c r="AR1" s="3"/>
      <c r="AS1" s="3"/>
      <c r="AT1" s="3"/>
      <c r="AU1" s="3"/>
      <c r="DA1" s="3"/>
    </row>
    <row r="2" spans="1:105" ht="13" hidden="1">
      <c r="B2" s="441" t="s">
        <v>36</v>
      </c>
      <c r="C2" s="51"/>
      <c r="D2" s="51"/>
      <c r="E2" s="51"/>
      <c r="F2" s="405" t="s">
        <v>35</v>
      </c>
      <c r="G2" s="299" t="s">
        <v>34</v>
      </c>
      <c r="H2" s="299" t="s">
        <v>33</v>
      </c>
      <c r="I2" s="299" t="s">
        <v>32</v>
      </c>
      <c r="J2" s="299" t="s">
        <v>31</v>
      </c>
      <c r="K2" s="299" t="s">
        <v>30</v>
      </c>
      <c r="L2" s="299" t="s">
        <v>29</v>
      </c>
      <c r="M2" s="299" t="s">
        <v>28</v>
      </c>
      <c r="N2" s="44"/>
      <c r="O2" s="44"/>
      <c r="P2" s="44"/>
      <c r="Q2" s="270"/>
      <c r="R2" s="44"/>
      <c r="S2" s="44"/>
      <c r="AF2" s="3"/>
      <c r="AG2" s="3"/>
      <c r="AH2" s="3"/>
      <c r="AI2" s="3"/>
      <c r="AJ2" s="3"/>
      <c r="AK2" s="3"/>
      <c r="AL2" s="3"/>
      <c r="AM2" s="3"/>
      <c r="AN2" s="3"/>
      <c r="AO2" s="3"/>
      <c r="AP2" s="3"/>
      <c r="AQ2" s="3"/>
      <c r="AR2" s="3"/>
      <c r="AS2" s="3"/>
      <c r="AT2" s="3"/>
      <c r="AU2" s="3"/>
      <c r="DA2" s="3"/>
    </row>
    <row r="3" spans="1:105" ht="13" hidden="1">
      <c r="B3" s="442">
        <v>0</v>
      </c>
      <c r="C3" s="50"/>
      <c r="D3" s="50"/>
      <c r="E3" s="50"/>
      <c r="F3" s="406" t="str">
        <f>ASC(①基本情報!$C$8&amp;"")</f>
        <v/>
      </c>
      <c r="G3" s="406" t="str">
        <f>ASC(①基本情報!$C$9&amp;"")</f>
        <v/>
      </c>
      <c r="H3" s="407" t="str">
        <f>①基本情報!$C$5&amp;""</f>
        <v/>
      </c>
      <c r="I3" s="407" t="str">
        <f>①基本情報!$C$6&amp;""</f>
        <v/>
      </c>
      <c r="J3" s="407" t="str">
        <f>①基本情報!$C$7&amp;""</f>
        <v/>
      </c>
      <c r="K3" s="407" t="str">
        <f>①基本情報!$C$12&amp;""</f>
        <v/>
      </c>
      <c r="L3" s="407" t="str">
        <f>ASC(①基本情報!$C$14&amp;"")</f>
        <v/>
      </c>
      <c r="M3" s="407" t="str">
        <f>①基本情報!$Q$15&amp;""</f>
        <v/>
      </c>
      <c r="N3" s="44"/>
      <c r="O3" s="44"/>
      <c r="P3" s="44"/>
      <c r="Q3" s="270"/>
      <c r="R3" s="44"/>
      <c r="S3" s="44"/>
      <c r="AF3" s="3"/>
      <c r="AG3" s="3"/>
      <c r="AH3" s="3"/>
      <c r="AI3" s="3"/>
      <c r="AJ3" s="3"/>
      <c r="AK3" s="3"/>
      <c r="AL3" s="3"/>
      <c r="AM3" s="3"/>
      <c r="AN3" s="3"/>
      <c r="AO3" s="3"/>
      <c r="AP3" s="3"/>
      <c r="AQ3" s="3"/>
      <c r="AR3" s="3"/>
      <c r="AS3" s="3"/>
      <c r="AT3" s="3"/>
      <c r="AU3" s="3"/>
      <c r="DA3" s="3"/>
    </row>
    <row r="4" spans="1:105" s="3" customFormat="1" ht="13">
      <c r="B4" s="443"/>
      <c r="C4" s="48"/>
      <c r="D4" s="48"/>
      <c r="E4" s="48"/>
      <c r="F4" s="408"/>
      <c r="G4" s="408"/>
      <c r="H4" s="190"/>
      <c r="I4" s="190"/>
      <c r="J4" s="190"/>
      <c r="K4" s="190"/>
      <c r="L4" s="190"/>
      <c r="M4" s="269"/>
      <c r="N4" s="44"/>
      <c r="O4" s="44"/>
      <c r="P4" s="44"/>
      <c r="Q4" s="270"/>
      <c r="R4" s="44"/>
      <c r="S4" s="44"/>
      <c r="T4" s="86"/>
      <c r="U4" s="86"/>
      <c r="V4" s="86"/>
      <c r="W4" s="86"/>
      <c r="X4" s="86"/>
      <c r="Y4" s="86"/>
      <c r="Z4" s="269"/>
      <c r="AA4" s="269"/>
      <c r="AB4" s="269"/>
      <c r="AC4" s="269"/>
      <c r="AD4" s="269"/>
      <c r="AE4" s="269"/>
      <c r="AV4" s="269"/>
      <c r="AW4" s="269"/>
      <c r="AX4" s="269"/>
      <c r="AY4" s="269"/>
      <c r="AZ4" s="269"/>
      <c r="BA4" s="269"/>
      <c r="BB4" s="269"/>
      <c r="BC4" s="269"/>
      <c r="BD4" s="269"/>
      <c r="BE4" s="269"/>
      <c r="BF4" s="269"/>
      <c r="BG4" s="269"/>
      <c r="BH4" s="269"/>
      <c r="BI4" s="269"/>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row>
    <row r="5" spans="1:105" s="42" customFormat="1">
      <c r="A5" s="45" t="s">
        <v>1588</v>
      </c>
      <c r="B5" s="87"/>
      <c r="C5" s="1"/>
      <c r="D5" s="1"/>
      <c r="E5" s="270"/>
      <c r="F5" s="270"/>
      <c r="G5" s="270"/>
      <c r="H5" s="270"/>
      <c r="I5" s="270"/>
      <c r="J5" s="270"/>
      <c r="K5" s="270"/>
      <c r="L5" s="436" t="s">
        <v>1590</v>
      </c>
      <c r="M5" s="270"/>
      <c r="N5" s="44"/>
      <c r="O5" s="44"/>
      <c r="P5" s="44"/>
      <c r="Q5" s="270"/>
      <c r="R5" s="44"/>
      <c r="S5" s="44"/>
      <c r="T5" s="87"/>
      <c r="U5" s="87"/>
      <c r="V5" s="87"/>
      <c r="W5" s="87"/>
      <c r="X5" s="87"/>
      <c r="Y5" s="87"/>
      <c r="Z5" s="270"/>
      <c r="AA5" s="270"/>
      <c r="AB5" s="270"/>
      <c r="AC5" s="270"/>
      <c r="AD5" s="270"/>
      <c r="AE5" s="270"/>
      <c r="AF5" s="43"/>
      <c r="AG5" s="43"/>
      <c r="AH5" s="43"/>
      <c r="AI5" s="43"/>
      <c r="AJ5" s="43"/>
      <c r="AK5" s="43"/>
      <c r="AL5" s="43"/>
      <c r="AM5" s="43"/>
      <c r="AN5" s="43"/>
      <c r="AO5" s="43"/>
      <c r="AP5" s="43"/>
      <c r="AQ5" s="43"/>
      <c r="AR5" s="43"/>
      <c r="AS5" s="43"/>
      <c r="AT5" s="43"/>
      <c r="AU5" s="43"/>
      <c r="AV5" s="270"/>
      <c r="AW5" s="270"/>
      <c r="AX5" s="270"/>
      <c r="AY5" s="270"/>
      <c r="AZ5" s="270"/>
      <c r="BA5" s="270"/>
      <c r="BB5" s="270"/>
      <c r="BC5" s="270"/>
      <c r="BD5" s="270"/>
      <c r="BE5" s="270"/>
      <c r="BF5" s="270"/>
      <c r="BG5" s="270"/>
      <c r="BH5" s="270"/>
      <c r="BI5" s="270"/>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43"/>
    </row>
    <row r="6" spans="1:105" s="42" customFormat="1">
      <c r="A6" s="45" t="s">
        <v>1589</v>
      </c>
      <c r="B6" s="87"/>
      <c r="C6" s="1"/>
      <c r="D6" s="1"/>
      <c r="E6" s="270"/>
      <c r="F6" s="270"/>
      <c r="G6" s="270"/>
      <c r="H6" s="270"/>
      <c r="I6" s="436"/>
      <c r="J6" s="270"/>
      <c r="K6" s="1"/>
      <c r="L6" s="437" t="s">
        <v>1592</v>
      </c>
      <c r="M6" s="270"/>
      <c r="N6" s="44"/>
      <c r="O6" s="44"/>
      <c r="P6" s="44"/>
      <c r="Q6" s="270"/>
      <c r="R6" s="87"/>
      <c r="S6" s="87"/>
      <c r="T6" s="87"/>
      <c r="U6" s="87"/>
      <c r="V6" s="87"/>
      <c r="W6" s="87"/>
      <c r="X6" s="87"/>
      <c r="Y6" s="87"/>
      <c r="Z6" s="270"/>
      <c r="AA6" s="270"/>
      <c r="AB6" s="270"/>
      <c r="AC6" s="270"/>
      <c r="AD6" s="270"/>
      <c r="AE6" s="270"/>
      <c r="AF6" s="43"/>
      <c r="AG6" s="43"/>
      <c r="AH6" s="43"/>
      <c r="AI6" s="43"/>
      <c r="AJ6" s="43"/>
      <c r="AK6" s="43"/>
      <c r="AL6" s="43"/>
      <c r="AM6" s="43"/>
      <c r="AN6" s="43"/>
      <c r="AO6" s="43"/>
      <c r="AP6" s="43"/>
      <c r="AQ6" s="43"/>
      <c r="AR6" s="43"/>
      <c r="AS6" s="43"/>
      <c r="AT6" s="43"/>
      <c r="AU6" s="43"/>
      <c r="AV6" s="270"/>
      <c r="AW6" s="270"/>
      <c r="AX6" s="270"/>
      <c r="AY6" s="270"/>
      <c r="AZ6" s="270"/>
      <c r="BA6" s="270"/>
      <c r="BB6" s="270"/>
      <c r="BC6" s="270"/>
      <c r="BD6" s="270"/>
      <c r="BE6" s="270"/>
      <c r="BF6" s="270"/>
      <c r="BG6" s="270"/>
      <c r="BH6" s="270"/>
      <c r="BI6" s="270"/>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43"/>
    </row>
    <row r="7" spans="1:105" ht="14">
      <c r="D7" s="306"/>
      <c r="E7" s="307"/>
      <c r="F7" s="1"/>
      <c r="G7" s="306" t="s">
        <v>1591</v>
      </c>
      <c r="H7" s="1"/>
      <c r="I7" s="437"/>
      <c r="AF7" s="3"/>
      <c r="AG7" s="3"/>
      <c r="AH7" s="3"/>
      <c r="AI7" s="3"/>
      <c r="AJ7" s="3"/>
      <c r="AK7" s="3"/>
      <c r="AL7" s="3"/>
      <c r="AM7" s="3"/>
      <c r="AN7" s="3"/>
      <c r="AO7" s="3"/>
      <c r="AP7" s="3"/>
      <c r="AQ7" s="3"/>
      <c r="AR7" s="3"/>
      <c r="AS7" s="3"/>
      <c r="AT7" s="3"/>
      <c r="AU7" s="3"/>
      <c r="DA7" s="3"/>
    </row>
    <row r="8" spans="1:105" ht="13">
      <c r="D8" s="307"/>
      <c r="E8" s="310"/>
      <c r="F8" s="309" t="s">
        <v>1503</v>
      </c>
      <c r="G8" s="1"/>
      <c r="H8" s="1"/>
      <c r="I8" s="1"/>
      <c r="AF8" s="3"/>
      <c r="AG8" s="3"/>
      <c r="AH8" s="3"/>
      <c r="AI8" s="3"/>
      <c r="AJ8" s="3"/>
      <c r="AK8" s="3"/>
      <c r="AL8" s="3"/>
      <c r="AM8" s="3"/>
      <c r="AN8" s="3"/>
      <c r="AO8" s="3"/>
      <c r="AP8" s="3"/>
      <c r="AQ8" s="3"/>
      <c r="AR8" s="3"/>
      <c r="AS8" s="3"/>
      <c r="AT8" s="3"/>
      <c r="AU8" s="3"/>
      <c r="DA8" s="3"/>
    </row>
    <row r="9" spans="1:105" s="36" customFormat="1" ht="16.5" customHeight="1">
      <c r="B9" s="88"/>
      <c r="F9" s="272"/>
      <c r="G9" s="272"/>
      <c r="H9" s="272"/>
      <c r="I9" s="272"/>
      <c r="J9" s="272"/>
      <c r="K9" s="272"/>
      <c r="L9" s="272"/>
      <c r="M9" s="272"/>
      <c r="N9" s="38"/>
      <c r="O9" s="38"/>
      <c r="P9" s="38"/>
      <c r="Q9" s="272"/>
      <c r="R9" s="88"/>
      <c r="S9" s="88"/>
      <c r="T9" s="88"/>
      <c r="U9" s="88"/>
      <c r="V9" s="88"/>
      <c r="W9" s="88"/>
      <c r="X9" s="88"/>
      <c r="Y9" s="88"/>
      <c r="Z9" s="272"/>
      <c r="AA9" s="272"/>
      <c r="AB9" s="272"/>
      <c r="AC9" s="272"/>
      <c r="AD9" s="272"/>
      <c r="AE9" s="272"/>
      <c r="AF9" s="37"/>
      <c r="AG9" s="37"/>
      <c r="AH9" s="37"/>
      <c r="AI9" s="37"/>
      <c r="AJ9" s="37"/>
      <c r="AK9" s="37"/>
      <c r="AL9" s="37"/>
      <c r="AM9" s="37"/>
      <c r="AN9" s="37"/>
      <c r="AO9" s="37"/>
      <c r="AP9" s="37"/>
      <c r="AQ9" s="37"/>
      <c r="AR9" s="37"/>
      <c r="AS9" s="37"/>
      <c r="AT9" s="37"/>
      <c r="AU9" s="37"/>
      <c r="AV9" s="272"/>
      <c r="AW9" s="269"/>
      <c r="AX9" s="269"/>
      <c r="AY9" s="269"/>
      <c r="AZ9" s="269"/>
      <c r="BA9" s="269"/>
      <c r="BB9" s="269"/>
      <c r="BC9" s="269"/>
      <c r="BD9" s="269"/>
      <c r="BE9" s="269"/>
      <c r="BF9" s="269"/>
      <c r="BG9" s="269"/>
      <c r="BH9" s="269"/>
      <c r="BI9" s="272"/>
      <c r="BJ9" s="261"/>
      <c r="BK9" s="261"/>
      <c r="BL9" s="261"/>
      <c r="BM9" s="261"/>
      <c r="BN9" s="261"/>
      <c r="BO9" s="261"/>
      <c r="BP9" s="261"/>
      <c r="BQ9" s="261"/>
      <c r="BR9" s="261"/>
      <c r="BS9" s="261"/>
      <c r="BT9" s="261"/>
      <c r="BU9" s="261"/>
      <c r="BV9" s="261"/>
      <c r="BW9" s="261"/>
      <c r="BX9" s="261"/>
      <c r="BY9" s="261"/>
      <c r="BZ9" s="261"/>
      <c r="CA9" s="261"/>
      <c r="CB9" s="261"/>
      <c r="CC9" s="261"/>
      <c r="CD9" s="261"/>
      <c r="CE9" s="261"/>
      <c r="CF9" s="261"/>
      <c r="CG9" s="261"/>
      <c r="CH9" s="261"/>
      <c r="CI9" s="261"/>
      <c r="CJ9" s="261"/>
      <c r="CK9" s="261"/>
      <c r="CL9" s="261"/>
      <c r="CM9" s="261"/>
      <c r="CN9" s="261"/>
      <c r="CO9" s="261"/>
      <c r="CP9" s="261"/>
      <c r="CQ9" s="261"/>
      <c r="CR9" s="261"/>
      <c r="CS9" s="261"/>
      <c r="CT9" s="261"/>
      <c r="CU9" s="261"/>
      <c r="CV9" s="261"/>
      <c r="CW9" s="261"/>
      <c r="CX9" s="261"/>
      <c r="CY9" s="261"/>
      <c r="CZ9" s="261"/>
      <c r="DA9" s="37"/>
    </row>
    <row r="10" spans="1:105" s="33" customFormat="1" ht="11.25" customHeight="1" thickBot="1">
      <c r="F10" s="273"/>
      <c r="G10" s="273"/>
      <c r="H10" s="273"/>
      <c r="I10" s="519"/>
      <c r="J10" s="519"/>
      <c r="K10" s="519"/>
      <c r="L10" s="316"/>
      <c r="M10" s="273"/>
      <c r="N10" s="35"/>
      <c r="O10" s="35"/>
      <c r="P10" s="35"/>
      <c r="Q10" s="273"/>
      <c r="R10" s="34"/>
      <c r="S10" s="34"/>
      <c r="T10" s="34"/>
      <c r="U10" s="34"/>
      <c r="V10" s="34"/>
      <c r="W10" s="34"/>
      <c r="X10" s="34"/>
      <c r="Y10" s="34"/>
      <c r="Z10" s="273"/>
      <c r="AA10" s="273"/>
      <c r="AB10" s="273"/>
      <c r="AC10" s="273"/>
      <c r="AD10" s="273"/>
      <c r="AE10" s="273"/>
      <c r="AF10" s="34"/>
      <c r="AG10" s="34"/>
      <c r="AH10" s="34"/>
      <c r="AI10" s="34"/>
      <c r="AJ10" s="34"/>
      <c r="AK10" s="34"/>
      <c r="AL10" s="34"/>
      <c r="AM10" s="34"/>
      <c r="AN10" s="34"/>
      <c r="AO10" s="34"/>
      <c r="AP10" s="34"/>
      <c r="AQ10" s="34"/>
      <c r="AR10" s="34"/>
      <c r="AS10" s="34"/>
      <c r="AT10" s="34"/>
      <c r="AU10" s="34"/>
      <c r="AV10" s="273"/>
      <c r="AW10" s="273"/>
      <c r="AX10" s="273"/>
      <c r="AY10" s="273"/>
      <c r="AZ10" s="273"/>
      <c r="BA10" s="273"/>
      <c r="BB10" s="273"/>
      <c r="BC10" s="273"/>
      <c r="BD10" s="273"/>
      <c r="BE10" s="273"/>
      <c r="BF10" s="273"/>
      <c r="BG10" s="273"/>
      <c r="BH10" s="273"/>
      <c r="BI10" s="273"/>
      <c r="BJ10" s="262"/>
      <c r="BK10" s="262"/>
      <c r="BL10" s="262"/>
      <c r="BM10" s="262"/>
      <c r="BN10" s="262"/>
      <c r="BO10" s="262"/>
      <c r="BP10" s="262"/>
      <c r="BQ10" s="262"/>
      <c r="BR10" s="262"/>
      <c r="BS10" s="262"/>
      <c r="BT10" s="262"/>
      <c r="BU10" s="262"/>
      <c r="BV10" s="262"/>
      <c r="BW10" s="262"/>
      <c r="BX10" s="262"/>
      <c r="BY10" s="262"/>
      <c r="BZ10" s="262"/>
      <c r="CA10" s="262"/>
      <c r="CB10" s="262"/>
      <c r="CC10" s="262"/>
      <c r="CD10" s="262"/>
      <c r="CE10" s="262"/>
      <c r="CF10" s="262"/>
      <c r="CG10" s="262"/>
      <c r="CH10" s="262"/>
      <c r="CI10" s="262"/>
      <c r="CJ10" s="262"/>
      <c r="CK10" s="262"/>
      <c r="CL10" s="262"/>
      <c r="CM10" s="262"/>
      <c r="CN10" s="262"/>
      <c r="CO10" s="262"/>
      <c r="CP10" s="262"/>
      <c r="CQ10" s="262"/>
      <c r="CR10" s="262"/>
      <c r="CS10" s="262"/>
      <c r="CT10" s="262"/>
      <c r="CU10" s="262"/>
      <c r="CV10" s="262"/>
      <c r="CW10" s="262"/>
      <c r="CX10" s="262"/>
      <c r="CY10" s="262"/>
      <c r="CZ10" s="262"/>
      <c r="DA10" s="34"/>
    </row>
    <row r="11" spans="1:105" s="26" customFormat="1" ht="60.5" thickBot="1">
      <c r="A11" s="32" t="s">
        <v>27</v>
      </c>
      <c r="B11" s="31" t="s">
        <v>26</v>
      </c>
      <c r="C11" s="289" t="s">
        <v>1497</v>
      </c>
      <c r="D11" s="30" t="s">
        <v>25</v>
      </c>
      <c r="E11" s="29" t="s">
        <v>24</v>
      </c>
      <c r="F11" s="409" t="s">
        <v>23</v>
      </c>
      <c r="G11" s="410" t="s">
        <v>22</v>
      </c>
      <c r="H11" s="411" t="s">
        <v>21</v>
      </c>
      <c r="I11" s="410" t="s">
        <v>20</v>
      </c>
      <c r="J11" s="410" t="s">
        <v>19</v>
      </c>
      <c r="K11" s="412" t="s">
        <v>18</v>
      </c>
      <c r="L11" s="412" t="s">
        <v>17</v>
      </c>
      <c r="M11" s="52" t="s">
        <v>37</v>
      </c>
      <c r="N11" s="52" t="s">
        <v>38</v>
      </c>
      <c r="O11" s="53" t="s">
        <v>39</v>
      </c>
      <c r="P11" s="54" t="s">
        <v>40</v>
      </c>
      <c r="Q11" s="425" t="s">
        <v>16</v>
      </c>
      <c r="R11" s="64" t="s">
        <v>42</v>
      </c>
      <c r="S11" s="64" t="s">
        <v>43</v>
      </c>
      <c r="T11" s="64" t="s">
        <v>44</v>
      </c>
      <c r="U11" s="65" t="s">
        <v>45</v>
      </c>
      <c r="V11" s="520" t="s">
        <v>46</v>
      </c>
      <c r="W11" s="521"/>
      <c r="X11" s="522" t="s">
        <v>47</v>
      </c>
      <c r="Y11" s="523"/>
      <c r="Z11" s="66" t="s">
        <v>48</v>
      </c>
      <c r="AA11" s="67" t="s">
        <v>49</v>
      </c>
      <c r="AB11" s="66" t="s">
        <v>50</v>
      </c>
      <c r="AC11" s="67" t="s">
        <v>51</v>
      </c>
      <c r="AD11" s="66" t="s">
        <v>52</v>
      </c>
      <c r="AE11" s="67" t="s">
        <v>53</v>
      </c>
      <c r="AF11" s="68" t="s">
        <v>54</v>
      </c>
      <c r="AG11" s="69" t="s">
        <v>55</v>
      </c>
      <c r="AH11" s="70" t="s">
        <v>56</v>
      </c>
      <c r="AI11" s="70" t="s">
        <v>57</v>
      </c>
      <c r="AJ11" s="70" t="s">
        <v>58</v>
      </c>
      <c r="AK11" s="70" t="s">
        <v>59</v>
      </c>
      <c r="AL11" s="70" t="s">
        <v>60</v>
      </c>
      <c r="AM11" s="70" t="s">
        <v>61</v>
      </c>
      <c r="AN11" s="70" t="s">
        <v>62</v>
      </c>
      <c r="AO11" s="70" t="s">
        <v>63</v>
      </c>
      <c r="AP11" s="70" t="s">
        <v>64</v>
      </c>
      <c r="AQ11" s="70" t="s">
        <v>65</v>
      </c>
      <c r="AR11" s="71" t="s">
        <v>66</v>
      </c>
      <c r="AS11" s="71" t="s">
        <v>67</v>
      </c>
      <c r="AT11" s="72" t="s">
        <v>68</v>
      </c>
      <c r="AU11" s="73" t="s">
        <v>69</v>
      </c>
      <c r="AV11" s="429" t="s">
        <v>15</v>
      </c>
      <c r="AW11" s="274" t="s">
        <v>1484</v>
      </c>
      <c r="AX11" s="275" t="s">
        <v>1485</v>
      </c>
      <c r="AY11" s="275" t="s">
        <v>1486</v>
      </c>
      <c r="AZ11" s="275" t="s">
        <v>1487</v>
      </c>
      <c r="BA11" s="275" t="s">
        <v>1488</v>
      </c>
      <c r="BB11" s="275" t="s">
        <v>1489</v>
      </c>
      <c r="BC11" s="275" t="s">
        <v>1490</v>
      </c>
      <c r="BD11" s="275" t="s">
        <v>1491</v>
      </c>
      <c r="BE11" s="275" t="s">
        <v>1492</v>
      </c>
      <c r="BF11" s="275" t="s">
        <v>1493</v>
      </c>
      <c r="BG11" s="275" t="s">
        <v>1494</v>
      </c>
      <c r="BH11" s="275" t="s">
        <v>1495</v>
      </c>
      <c r="BI11" s="276" t="s">
        <v>1496</v>
      </c>
      <c r="BJ11" s="263" t="s">
        <v>23</v>
      </c>
      <c r="BK11" s="263" t="s">
        <v>22</v>
      </c>
      <c r="BL11" s="263" t="s">
        <v>21</v>
      </c>
      <c r="BM11" s="263" t="s">
        <v>20</v>
      </c>
      <c r="BN11" s="263" t="s">
        <v>19</v>
      </c>
      <c r="BO11" s="263" t="s">
        <v>18</v>
      </c>
      <c r="BP11" s="263" t="s">
        <v>17</v>
      </c>
      <c r="BQ11" s="263" t="s">
        <v>1480</v>
      </c>
      <c r="BR11" s="263" t="s">
        <v>38</v>
      </c>
      <c r="BS11" s="263" t="s">
        <v>1465</v>
      </c>
      <c r="BT11" s="263" t="s">
        <v>40</v>
      </c>
      <c r="BU11" s="263" t="s">
        <v>16</v>
      </c>
      <c r="BV11" s="263" t="s">
        <v>42</v>
      </c>
      <c r="BW11" s="263" t="s">
        <v>43</v>
      </c>
      <c r="BX11" s="263" t="s">
        <v>44</v>
      </c>
      <c r="BY11" s="263" t="s">
        <v>45</v>
      </c>
      <c r="BZ11" s="263" t="s">
        <v>46</v>
      </c>
      <c r="CA11" s="263"/>
      <c r="CB11" s="263" t="s">
        <v>47</v>
      </c>
      <c r="CC11" s="263"/>
      <c r="CD11" s="263" t="s">
        <v>48</v>
      </c>
      <c r="CE11" s="263" t="s">
        <v>49</v>
      </c>
      <c r="CF11" s="263" t="s">
        <v>50</v>
      </c>
      <c r="CG11" s="263" t="s">
        <v>51</v>
      </c>
      <c r="CH11" s="263" t="s">
        <v>52</v>
      </c>
      <c r="CI11" s="263" t="s">
        <v>53</v>
      </c>
      <c r="CJ11" s="263" t="s">
        <v>54</v>
      </c>
      <c r="CK11" s="264" t="s">
        <v>55</v>
      </c>
      <c r="CL11" s="264" t="s">
        <v>1466</v>
      </c>
      <c r="CM11" s="264" t="s">
        <v>1467</v>
      </c>
      <c r="CN11" s="264" t="s">
        <v>1468</v>
      </c>
      <c r="CO11" s="264" t="s">
        <v>1469</v>
      </c>
      <c r="CP11" s="264" t="s">
        <v>1470</v>
      </c>
      <c r="CQ11" s="264" t="s">
        <v>1471</v>
      </c>
      <c r="CR11" s="264" t="s">
        <v>1472</v>
      </c>
      <c r="CS11" s="264" t="s">
        <v>1473</v>
      </c>
      <c r="CT11" s="264" t="s">
        <v>1474</v>
      </c>
      <c r="CU11" s="264" t="s">
        <v>1475</v>
      </c>
      <c r="CV11" s="264" t="s">
        <v>1476</v>
      </c>
      <c r="CW11" s="264" t="s">
        <v>1477</v>
      </c>
      <c r="CX11" s="264" t="s">
        <v>1478</v>
      </c>
      <c r="CY11" s="264" t="s">
        <v>1479</v>
      </c>
      <c r="CZ11" s="264" t="s">
        <v>15</v>
      </c>
      <c r="DA11" s="27"/>
    </row>
    <row r="12" spans="1:105" s="15" customFormat="1" ht="18" customHeight="1" thickTop="1">
      <c r="A12" s="25" t="s">
        <v>14</v>
      </c>
      <c r="B12" s="444" t="s">
        <v>1597</v>
      </c>
      <c r="C12" s="290"/>
      <c r="D12" s="23" t="s">
        <v>13</v>
      </c>
      <c r="E12" s="22" t="s">
        <v>12</v>
      </c>
      <c r="F12" s="413" t="s">
        <v>11</v>
      </c>
      <c r="G12" s="414" t="s">
        <v>3</v>
      </c>
      <c r="H12" s="414" t="s">
        <v>2</v>
      </c>
      <c r="I12" s="414" t="s">
        <v>1603</v>
      </c>
      <c r="J12" s="414" t="s">
        <v>1483</v>
      </c>
      <c r="K12" s="415"/>
      <c r="L12" s="416"/>
      <c r="M12" s="414" t="s">
        <v>1</v>
      </c>
      <c r="N12" s="55" t="s">
        <v>41</v>
      </c>
      <c r="O12" s="56"/>
      <c r="P12" s="55" t="s">
        <v>41</v>
      </c>
      <c r="Q12" s="414" t="s">
        <v>0</v>
      </c>
      <c r="R12" s="74" t="s">
        <v>70</v>
      </c>
      <c r="S12" s="242">
        <v>0</v>
      </c>
      <c r="T12" s="74">
        <v>1</v>
      </c>
      <c r="U12" s="242">
        <v>10</v>
      </c>
      <c r="V12" s="438">
        <v>45859</v>
      </c>
      <c r="W12" s="74" t="s">
        <v>71</v>
      </c>
      <c r="X12" s="372"/>
      <c r="Y12" s="372"/>
      <c r="Z12" s="75"/>
      <c r="AA12" s="56"/>
      <c r="AB12" s="84"/>
      <c r="AC12" s="84"/>
      <c r="AD12" s="84"/>
      <c r="AE12" s="84"/>
      <c r="AF12" s="85" t="s">
        <v>1499</v>
      </c>
      <c r="AG12" s="84" t="s">
        <v>73</v>
      </c>
      <c r="AH12" s="389" t="s">
        <v>1585</v>
      </c>
      <c r="AI12" s="390" t="s">
        <v>207</v>
      </c>
      <c r="AJ12" s="390" t="s">
        <v>208</v>
      </c>
      <c r="AK12" s="390" t="s">
        <v>209</v>
      </c>
      <c r="AL12" s="390"/>
      <c r="AM12" s="390"/>
      <c r="AN12" s="390"/>
      <c r="AO12" s="390"/>
      <c r="AP12" s="390"/>
      <c r="AQ12" s="390"/>
      <c r="AR12" s="391"/>
      <c r="AS12" s="392"/>
      <c r="AT12" s="393"/>
      <c r="AU12" s="394"/>
      <c r="AV12" s="430"/>
      <c r="AW12" s="277"/>
      <c r="AX12" s="278"/>
      <c r="AY12" s="278"/>
      <c r="AZ12" s="278"/>
      <c r="BA12" s="278"/>
      <c r="BB12" s="278"/>
      <c r="BC12" s="278"/>
      <c r="BD12" s="278"/>
      <c r="BE12" s="278"/>
      <c r="BF12" s="278"/>
      <c r="BG12" s="278"/>
      <c r="BH12" s="278"/>
      <c r="BI12" s="279"/>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6"/>
      <c r="CL12" s="266"/>
      <c r="CM12" s="266"/>
      <c r="CN12" s="266"/>
      <c r="CO12" s="266"/>
      <c r="CP12" s="266"/>
      <c r="CQ12" s="266"/>
      <c r="CR12" s="266"/>
      <c r="CS12" s="266"/>
      <c r="CT12" s="266"/>
      <c r="CU12" s="266"/>
      <c r="CV12" s="266"/>
      <c r="CW12" s="266"/>
      <c r="CX12" s="266"/>
      <c r="CY12" s="266"/>
      <c r="CZ12" s="266"/>
      <c r="DA12" s="16"/>
    </row>
    <row r="13" spans="1:105" s="15" customFormat="1" ht="18" customHeight="1">
      <c r="A13" s="25" t="s">
        <v>10</v>
      </c>
      <c r="B13" s="444" t="s">
        <v>1598</v>
      </c>
      <c r="C13" s="290"/>
      <c r="D13" s="23" t="s">
        <v>6</v>
      </c>
      <c r="E13" s="22" t="s">
        <v>5</v>
      </c>
      <c r="F13" s="413" t="s">
        <v>9</v>
      </c>
      <c r="G13" s="414" t="s">
        <v>3</v>
      </c>
      <c r="H13" s="414" t="s">
        <v>2</v>
      </c>
      <c r="I13" s="414" t="s">
        <v>1605</v>
      </c>
      <c r="J13" s="414" t="s">
        <v>1483</v>
      </c>
      <c r="K13" s="415"/>
      <c r="L13" s="416"/>
      <c r="M13" s="417" t="s">
        <v>1</v>
      </c>
      <c r="N13" s="55" t="s">
        <v>41</v>
      </c>
      <c r="O13" s="61"/>
      <c r="P13" s="55" t="s">
        <v>41</v>
      </c>
      <c r="Q13" s="417" t="s">
        <v>0</v>
      </c>
      <c r="R13" s="89" t="s">
        <v>72</v>
      </c>
      <c r="S13" s="89">
        <v>0</v>
      </c>
      <c r="T13" s="89">
        <v>1</v>
      </c>
      <c r="U13" s="89">
        <v>10</v>
      </c>
      <c r="V13" s="438">
        <v>45859</v>
      </c>
      <c r="W13" s="89" t="s">
        <v>71</v>
      </c>
      <c r="X13" s="373"/>
      <c r="Y13" s="373"/>
      <c r="Z13" s="417"/>
      <c r="AA13" s="417"/>
      <c r="AB13" s="417"/>
      <c r="AC13" s="417"/>
      <c r="AD13" s="417"/>
      <c r="AE13" s="417"/>
      <c r="AF13" s="395" t="s">
        <v>1499</v>
      </c>
      <c r="AG13" s="395" t="s">
        <v>73</v>
      </c>
      <c r="AH13" s="396" t="s">
        <v>1585</v>
      </c>
      <c r="AI13" s="396" t="s">
        <v>207</v>
      </c>
      <c r="AJ13" s="396" t="s">
        <v>208</v>
      </c>
      <c r="AK13" s="396" t="s">
        <v>209</v>
      </c>
      <c r="AL13" s="396"/>
      <c r="AM13" s="396"/>
      <c r="AN13" s="396"/>
      <c r="AO13" s="396"/>
      <c r="AP13" s="396"/>
      <c r="AQ13" s="396"/>
      <c r="AR13" s="397"/>
      <c r="AS13" s="397"/>
      <c r="AT13" s="397"/>
      <c r="AU13" s="398"/>
      <c r="AV13" s="431"/>
      <c r="AW13" s="277"/>
      <c r="AX13" s="278"/>
      <c r="AY13" s="278"/>
      <c r="AZ13" s="278"/>
      <c r="BA13" s="278"/>
      <c r="BB13" s="278"/>
      <c r="BC13" s="278"/>
      <c r="BD13" s="278"/>
      <c r="BE13" s="278"/>
      <c r="BF13" s="278"/>
      <c r="BG13" s="278"/>
      <c r="BH13" s="278"/>
      <c r="BI13" s="279"/>
      <c r="BJ13" s="265"/>
      <c r="BK13" s="265"/>
      <c r="BL13" s="265"/>
      <c r="BM13" s="265"/>
      <c r="BN13" s="265"/>
      <c r="BO13" s="265"/>
      <c r="BP13" s="265"/>
      <c r="BQ13" s="265"/>
      <c r="BR13" s="265"/>
      <c r="BS13" s="265"/>
      <c r="BT13" s="265"/>
      <c r="BU13" s="265"/>
      <c r="BV13" s="265"/>
      <c r="BW13" s="265"/>
      <c r="BX13" s="265"/>
      <c r="BY13" s="265"/>
      <c r="BZ13" s="265"/>
      <c r="CA13" s="265"/>
      <c r="CB13" s="265"/>
      <c r="CC13" s="265"/>
      <c r="CD13" s="265"/>
      <c r="CE13" s="265"/>
      <c r="CF13" s="265"/>
      <c r="CG13" s="265"/>
      <c r="CH13" s="265"/>
      <c r="CI13" s="265"/>
      <c r="CJ13" s="265"/>
      <c r="CK13" s="266"/>
      <c r="CL13" s="266"/>
      <c r="CM13" s="266"/>
      <c r="CN13" s="266"/>
      <c r="CO13" s="266"/>
      <c r="CP13" s="266"/>
      <c r="CQ13" s="266"/>
      <c r="CR13" s="266"/>
      <c r="CS13" s="266"/>
      <c r="CT13" s="266"/>
      <c r="CU13" s="266"/>
      <c r="CV13" s="266"/>
      <c r="CW13" s="266"/>
      <c r="CX13" s="266"/>
      <c r="CY13" s="266"/>
      <c r="CZ13" s="266"/>
      <c r="DA13" s="16"/>
    </row>
    <row r="14" spans="1:105" s="15" customFormat="1" ht="18" customHeight="1" thickBot="1">
      <c r="A14" s="93" t="s">
        <v>8</v>
      </c>
      <c r="B14" s="445" t="s">
        <v>1599</v>
      </c>
      <c r="C14" s="291"/>
      <c r="D14" s="95" t="s">
        <v>6</v>
      </c>
      <c r="E14" s="96" t="s">
        <v>5</v>
      </c>
      <c r="F14" s="418" t="s">
        <v>4</v>
      </c>
      <c r="G14" s="419" t="s">
        <v>3</v>
      </c>
      <c r="H14" s="419" t="s">
        <v>2</v>
      </c>
      <c r="I14" s="419" t="s">
        <v>1607</v>
      </c>
      <c r="J14" s="419" t="s">
        <v>1483</v>
      </c>
      <c r="K14" s="420"/>
      <c r="L14" s="421"/>
      <c r="M14" s="419" t="s">
        <v>1</v>
      </c>
      <c r="N14" s="63" t="s">
        <v>41</v>
      </c>
      <c r="O14" s="62"/>
      <c r="P14" s="63" t="s">
        <v>41</v>
      </c>
      <c r="Q14" s="419" t="s">
        <v>0</v>
      </c>
      <c r="R14" s="100" t="s">
        <v>72</v>
      </c>
      <c r="S14" s="100">
        <v>0</v>
      </c>
      <c r="T14" s="100">
        <v>1</v>
      </c>
      <c r="U14" s="100">
        <v>10</v>
      </c>
      <c r="V14" s="438">
        <v>45859</v>
      </c>
      <c r="W14" s="100" t="s">
        <v>71</v>
      </c>
      <c r="X14" s="374"/>
      <c r="Y14" s="374"/>
      <c r="Z14" s="427"/>
      <c r="AA14" s="427"/>
      <c r="AB14" s="427"/>
      <c r="AC14" s="427"/>
      <c r="AD14" s="427"/>
      <c r="AE14" s="427"/>
      <c r="AF14" s="399" t="s">
        <v>1499</v>
      </c>
      <c r="AG14" s="399" t="s">
        <v>73</v>
      </c>
      <c r="AH14" s="400" t="s">
        <v>1585</v>
      </c>
      <c r="AI14" s="400" t="s">
        <v>207</v>
      </c>
      <c r="AJ14" s="400" t="s">
        <v>208</v>
      </c>
      <c r="AK14" s="400" t="s">
        <v>209</v>
      </c>
      <c r="AL14" s="400"/>
      <c r="AM14" s="400"/>
      <c r="AN14" s="400"/>
      <c r="AO14" s="400"/>
      <c r="AP14" s="400"/>
      <c r="AQ14" s="400"/>
      <c r="AR14" s="401"/>
      <c r="AS14" s="401"/>
      <c r="AT14" s="401"/>
      <c r="AU14" s="402"/>
      <c r="AV14" s="432"/>
      <c r="AW14" s="280"/>
      <c r="AX14" s="281"/>
      <c r="AY14" s="281"/>
      <c r="AZ14" s="281"/>
      <c r="BA14" s="281"/>
      <c r="BB14" s="281"/>
      <c r="BC14" s="281"/>
      <c r="BD14" s="281"/>
      <c r="BE14" s="281"/>
      <c r="BF14" s="281"/>
      <c r="BG14" s="281"/>
      <c r="BH14" s="281"/>
      <c r="BI14" s="282"/>
      <c r="BJ14" s="265"/>
      <c r="BK14" s="265"/>
      <c r="BL14" s="265"/>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row>
    <row r="15" spans="1:105" customFormat="1" ht="17.25" customHeight="1">
      <c r="A15" s="14">
        <v>1</v>
      </c>
      <c r="B15" s="446"/>
      <c r="C15" s="292"/>
      <c r="D15" s="12" t="str">
        <f>ASC(①基本情報!$C$8)</f>
        <v/>
      </c>
      <c r="E15" s="11" t="str">
        <f>ASC(①基本情報!$C$9)</f>
        <v/>
      </c>
      <c r="F15" s="422"/>
      <c r="G15" s="422"/>
      <c r="H15" s="422"/>
      <c r="I15" s="422"/>
      <c r="J15" s="422"/>
      <c r="K15" s="422"/>
      <c r="L15" s="422"/>
      <c r="M15" s="423"/>
      <c r="N15" s="105" t="str">
        <f>IF(O15="",$N$14,"")</f>
        <v>様</v>
      </c>
      <c r="O15" s="60"/>
      <c r="P15" s="105" t="str">
        <f>IF(N15="",$P$14,"")</f>
        <v/>
      </c>
      <c r="Q15" s="426"/>
      <c r="R15" s="243" t="str">
        <f>①基本情報!$C$20&amp;""</f>
        <v>C07</v>
      </c>
      <c r="S15" s="243">
        <f>VLOOKUP(①基本情報!$C$21,①基本情報!$S:$T,2,0)</f>
        <v>0</v>
      </c>
      <c r="T15" s="243">
        <f>VLOOKUP(①基本情報!$C$22,①基本情報!$Q:$R,2,0)</f>
        <v>1</v>
      </c>
      <c r="U15" s="243">
        <v>10</v>
      </c>
      <c r="V15" s="245">
        <v>45859</v>
      </c>
      <c r="W15" s="243" t="str">
        <f>IF(①基本情報!$D$28="","",①基本情報!$D$28)</f>
        <v>その日中</v>
      </c>
      <c r="X15" s="375" t="str">
        <f>IF(①基本情報!$C$27="","",①基本情報!$C$27)</f>
        <v/>
      </c>
      <c r="Y15" s="376" t="str">
        <f>IF(①基本情報!$D$27="","",①基本情報!$D$27)</f>
        <v/>
      </c>
      <c r="Z15" s="60"/>
      <c r="AA15" s="60"/>
      <c r="AB15" s="60"/>
      <c r="AC15" s="60"/>
      <c r="AD15" s="60"/>
      <c r="AE15" s="60"/>
      <c r="AF15" s="57" t="str">
        <f>IF(O15="",M15,O15)&amp;""</f>
        <v/>
      </c>
      <c r="AG15" s="105" t="str">
        <f>IF(N15="",P15,N15)</f>
        <v>様</v>
      </c>
      <c r="AH15" s="255" t="str">
        <f>IF(②メッセージ・差出名!$C$14="","",②メッセージ・差出名!$C$14)</f>
        <v/>
      </c>
      <c r="AI15" s="255" t="str">
        <f>IF(②メッセージ・差出名!$C$15="","",②メッセージ・差出名!$C$15)</f>
        <v/>
      </c>
      <c r="AJ15" s="255" t="str">
        <f>IF(②メッセージ・差出名!$C$16="","",②メッセージ・差出名!$C$16)</f>
        <v/>
      </c>
      <c r="AK15" s="256" t="str">
        <f>IF(②メッセージ・差出名!$C$17="","",②メッセージ・差出名!$C$17)</f>
        <v/>
      </c>
      <c r="AL15" s="256" t="str">
        <f>IF(②メッセージ・差出名!$C$18="","",②メッセージ・差出名!$C$18)</f>
        <v/>
      </c>
      <c r="AM15" s="256" t="str">
        <f>IF(②メッセージ・差出名!$C$19="","",②メッセージ・差出名!$C$19)</f>
        <v/>
      </c>
      <c r="AN15" s="256" t="str">
        <f>IF(②メッセージ・差出名!$C$20="","",②メッセージ・差出名!$C$20)</f>
        <v/>
      </c>
      <c r="AO15" s="256" t="str">
        <f>IF(②メッセージ・差出名!$C$21="","",②メッセージ・差出名!$C$21)</f>
        <v/>
      </c>
      <c r="AP15" s="256" t="str">
        <f>IF(②メッセージ・差出名!$C$22="","",②メッセージ・差出名!$C$22)</f>
        <v/>
      </c>
      <c r="AQ15" s="256" t="str">
        <f>IF(②メッセージ・差出名!$C$23="","",②メッセージ・差出名!$C$23)</f>
        <v/>
      </c>
      <c r="AR15" s="257" t="str">
        <f>IF(②メッセージ・差出名!$C$27="","",②メッセージ・差出名!$C$27)</f>
        <v/>
      </c>
      <c r="AS15" s="257" t="str">
        <f>IF(②メッセージ・差出名!$C$28="","",②メッセージ・差出名!$C$28)</f>
        <v/>
      </c>
      <c r="AT15" s="258" t="str">
        <f>IF(②メッセージ・差出名!$C$29="","",②メッセージ・差出名!$C$29)</f>
        <v/>
      </c>
      <c r="AU15" s="259" t="str">
        <f>IF(②メッセージ・差出名!$C$30="","",②メッセージ・差出名!$C$30)</f>
        <v/>
      </c>
      <c r="AV15" s="433"/>
      <c r="AW15" s="283"/>
      <c r="AX15" s="284"/>
      <c r="AY15" s="284"/>
      <c r="AZ15" s="284"/>
      <c r="BA15" s="284"/>
      <c r="BB15" s="284"/>
      <c r="BC15" s="284"/>
      <c r="BD15" s="284"/>
      <c r="BE15" s="284"/>
      <c r="BF15" s="284"/>
      <c r="BG15" s="284"/>
      <c r="BH15" s="284"/>
      <c r="BI15" s="285"/>
      <c r="BJ15" s="260">
        <f>LEN(F15)</f>
        <v>0</v>
      </c>
      <c r="BK15" s="260">
        <f t="shared" ref="BK15:BU30" si="0">LEN(G15)</f>
        <v>0</v>
      </c>
      <c r="BL15" s="260">
        <f t="shared" si="0"/>
        <v>0</v>
      </c>
      <c r="BM15" s="260">
        <f t="shared" si="0"/>
        <v>0</v>
      </c>
      <c r="BN15" s="260">
        <f t="shared" si="0"/>
        <v>0</v>
      </c>
      <c r="BO15" s="260">
        <f t="shared" si="0"/>
        <v>0</v>
      </c>
      <c r="BP15" s="260">
        <f t="shared" si="0"/>
        <v>0</v>
      </c>
      <c r="BQ15" s="260">
        <f t="shared" si="0"/>
        <v>0</v>
      </c>
      <c r="BR15" s="267">
        <f t="shared" si="0"/>
        <v>1</v>
      </c>
      <c r="BS15" s="260">
        <f t="shared" si="0"/>
        <v>0</v>
      </c>
      <c r="BT15" s="267">
        <f t="shared" si="0"/>
        <v>0</v>
      </c>
      <c r="BU15" s="260">
        <f t="shared" si="0"/>
        <v>0</v>
      </c>
      <c r="BV15" s="260">
        <f t="shared" ref="BV15:BV78" si="1">LEN(R15)</f>
        <v>3</v>
      </c>
      <c r="BW15" s="260">
        <f t="shared" ref="BW15:BW78" si="2">LEN(S15)</f>
        <v>1</v>
      </c>
      <c r="BX15" s="260">
        <f t="shared" ref="BX15:BX78" si="3">LEN(T15)</f>
        <v>1</v>
      </c>
      <c r="BY15" s="260">
        <f t="shared" ref="BY15:BY78" si="4">LEN(U15)</f>
        <v>2</v>
      </c>
      <c r="BZ15" s="260">
        <f t="shared" ref="BZ15:BZ78" si="5">LEN(V15)</f>
        <v>5</v>
      </c>
      <c r="CA15" s="260">
        <f t="shared" ref="CA15:CA78" si="6">LEN(W15)</f>
        <v>4</v>
      </c>
      <c r="CB15" s="260">
        <f t="shared" ref="CB15:CB78" si="7">LEN(X15)</f>
        <v>0</v>
      </c>
      <c r="CC15" s="260">
        <f t="shared" ref="CC15:CC78" si="8">LEN(Y15)</f>
        <v>0</v>
      </c>
      <c r="CD15" s="260">
        <f t="shared" ref="CD15:CD78" si="9">LEN(Z15)</f>
        <v>0</v>
      </c>
      <c r="CE15" s="260">
        <f t="shared" ref="CE15:CE78" si="10">LEN(AA15)</f>
        <v>0</v>
      </c>
      <c r="CF15" s="260">
        <f t="shared" ref="CF15:CF78" si="11">LEN(AB15)</f>
        <v>0</v>
      </c>
      <c r="CG15" s="260">
        <f t="shared" ref="CG15:CG78" si="12">LEN(AC15)</f>
        <v>0</v>
      </c>
      <c r="CH15" s="260">
        <f t="shared" ref="CH15:CH78" si="13">LEN(AD15)</f>
        <v>0</v>
      </c>
      <c r="CI15" s="260">
        <f t="shared" ref="CI15:CI78" si="14">LEN(AE15)</f>
        <v>0</v>
      </c>
      <c r="CJ15" s="267">
        <f t="shared" ref="CJ15:CJ78" si="15">LEN(AF15)</f>
        <v>0</v>
      </c>
      <c r="CK15" s="267">
        <f t="shared" ref="CK15:CK78" si="16">LEN(AG15)</f>
        <v>1</v>
      </c>
      <c r="CL15" s="267">
        <f t="shared" ref="CL15:CL78" si="17">LEN(AH15)</f>
        <v>0</v>
      </c>
      <c r="CM15" s="267">
        <f>LEN(AI15)</f>
        <v>0</v>
      </c>
      <c r="CN15" s="267">
        <f t="shared" ref="CN15:CN78" si="18">LEN(AJ15)</f>
        <v>0</v>
      </c>
      <c r="CO15" s="267">
        <f t="shared" ref="CO15:CO78" si="19">LEN(AK15)</f>
        <v>0</v>
      </c>
      <c r="CP15" s="267">
        <f t="shared" ref="CP15:CP78" si="20">LEN(AL15)</f>
        <v>0</v>
      </c>
      <c r="CQ15" s="267">
        <f t="shared" ref="CQ15:CQ78" si="21">LEN(AM15)</f>
        <v>0</v>
      </c>
      <c r="CR15" s="267">
        <f t="shared" ref="CR15:CR78" si="22">LEN(AN15)</f>
        <v>0</v>
      </c>
      <c r="CS15" s="267">
        <f t="shared" ref="CS15:CS78" si="23">LEN(AO15)</f>
        <v>0</v>
      </c>
      <c r="CT15" s="267">
        <f t="shared" ref="CT15:CT78" si="24">LEN(AP15)</f>
        <v>0</v>
      </c>
      <c r="CU15" s="267">
        <f t="shared" ref="CU15:CU78" si="25">LEN(AQ15)</f>
        <v>0</v>
      </c>
      <c r="CV15" s="268">
        <f t="shared" ref="CV15:CV78" si="26">LEN(AR15)</f>
        <v>0</v>
      </c>
      <c r="CW15" s="268">
        <f t="shared" ref="CW15:CW78" si="27">LEN(AS15)</f>
        <v>0</v>
      </c>
      <c r="CX15" s="268">
        <f t="shared" ref="CX15:CX78" si="28">LEN(AT15)</f>
        <v>0</v>
      </c>
      <c r="CY15" s="268">
        <f>LEN(AU15)</f>
        <v>0</v>
      </c>
      <c r="CZ15" s="260">
        <f t="shared" ref="CZ15:CZ78" si="29">LEN(AV15)</f>
        <v>0</v>
      </c>
      <c r="DA15" s="3"/>
    </row>
    <row r="16" spans="1:105" customFormat="1" ht="17.25" customHeight="1">
      <c r="A16" s="8">
        <v>2</v>
      </c>
      <c r="B16" s="447"/>
      <c r="C16" s="293"/>
      <c r="D16" s="6" t="str">
        <f>ASC(①基本情報!$C$8)</f>
        <v/>
      </c>
      <c r="E16" s="5" t="str">
        <f>ASC(①基本情報!$C$9)</f>
        <v/>
      </c>
      <c r="F16" s="347"/>
      <c r="G16" s="287"/>
      <c r="H16" s="287"/>
      <c r="I16" s="287"/>
      <c r="J16" s="287"/>
      <c r="K16" s="287"/>
      <c r="L16" s="424"/>
      <c r="M16" s="287"/>
      <c r="N16" s="57" t="str">
        <f t="shared" ref="N16:N79" si="30">IF(O16="",$N$14,"")</f>
        <v>様</v>
      </c>
      <c r="O16" s="59"/>
      <c r="P16" s="57" t="str">
        <f t="shared" ref="P16:P79" si="31">IF(N16="",$P$14,"")</f>
        <v/>
      </c>
      <c r="Q16" s="59"/>
      <c r="R16" s="244" t="str">
        <f>①基本情報!$C$20&amp;""</f>
        <v>C07</v>
      </c>
      <c r="S16" s="244">
        <f>VLOOKUP(①基本情報!$C$21,①基本情報!$S:$T,2,0)</f>
        <v>0</v>
      </c>
      <c r="T16" s="244">
        <f>VLOOKUP(①基本情報!$C$22,①基本情報!$Q:$R,2,0)</f>
        <v>1</v>
      </c>
      <c r="U16" s="244">
        <v>10</v>
      </c>
      <c r="V16" s="246">
        <f>①基本情報!$C$28</f>
        <v>45859</v>
      </c>
      <c r="W16" s="244" t="str">
        <f>IF(①基本情報!$D$28="","",①基本情報!$D$28)</f>
        <v>その日中</v>
      </c>
      <c r="X16" s="375" t="str">
        <f>IF(①基本情報!$C$27="","",①基本情報!$C$27)</f>
        <v/>
      </c>
      <c r="Y16" s="376" t="str">
        <f>IF(①基本情報!$D$27="","",①基本情報!$D$27)</f>
        <v/>
      </c>
      <c r="Z16" s="59"/>
      <c r="AA16" s="59"/>
      <c r="AB16" s="59"/>
      <c r="AC16" s="59"/>
      <c r="AD16" s="59"/>
      <c r="AE16" s="59"/>
      <c r="AF16" s="57" t="str">
        <f>IF(O16="",M16,O16)&amp;""</f>
        <v/>
      </c>
      <c r="AG16" s="57" t="str">
        <f>IF(N16="",P16,N16)</f>
        <v>様</v>
      </c>
      <c r="AH16" s="396" t="str">
        <f>IF(②メッセージ・差出名!$C$14="","",②メッセージ・差出名!$C$14)</f>
        <v/>
      </c>
      <c r="AI16" s="396" t="str">
        <f>IF(②メッセージ・差出名!$C$15="","",②メッセージ・差出名!$C$15)</f>
        <v/>
      </c>
      <c r="AJ16" s="396" t="str">
        <f>IF(②メッセージ・差出名!$C$16="","",②メッセージ・差出名!$C$16)</f>
        <v/>
      </c>
      <c r="AK16" s="396" t="str">
        <f>IF(②メッセージ・差出名!$C$17="","",②メッセージ・差出名!$C$17)</f>
        <v/>
      </c>
      <c r="AL16" s="396" t="str">
        <f>IF(②メッセージ・差出名!$C$18="","",②メッセージ・差出名!$C$18)</f>
        <v/>
      </c>
      <c r="AM16" s="396" t="str">
        <f>IF(②メッセージ・差出名!$C$19="","",②メッセージ・差出名!$C$19)</f>
        <v/>
      </c>
      <c r="AN16" s="396" t="str">
        <f>IF(②メッセージ・差出名!$C$20="","",②メッセージ・差出名!$C$20)</f>
        <v/>
      </c>
      <c r="AO16" s="396" t="str">
        <f>IF(②メッセージ・差出名!$C$21="","",②メッセージ・差出名!$C$21)</f>
        <v/>
      </c>
      <c r="AP16" s="396" t="str">
        <f>IF(②メッセージ・差出名!$C$22="","",②メッセージ・差出名!$C$22)</f>
        <v/>
      </c>
      <c r="AQ16" s="396" t="str">
        <f>IF(②メッセージ・差出名!$C$23="","",②メッセージ・差出名!$C$23)</f>
        <v/>
      </c>
      <c r="AR16" s="397" t="str">
        <f>IF(②メッセージ・差出名!$C$27="","",②メッセージ・差出名!$C$27)</f>
        <v/>
      </c>
      <c r="AS16" s="397" t="str">
        <f>IF(②メッセージ・差出名!$C$28="","",②メッセージ・差出名!$C$28)</f>
        <v/>
      </c>
      <c r="AT16" s="397" t="str">
        <f>IF(②メッセージ・差出名!$C$29="","",②メッセージ・差出名!$C$29)</f>
        <v/>
      </c>
      <c r="AU16" s="398" t="str">
        <f>IF(②メッセージ・差出名!$C$30="","",②メッセージ・差出名!$C$30)</f>
        <v/>
      </c>
      <c r="AV16" s="431"/>
      <c r="AW16" s="286"/>
      <c r="AX16" s="287"/>
      <c r="AY16" s="287"/>
      <c r="AZ16" s="287"/>
      <c r="BA16" s="287"/>
      <c r="BB16" s="287"/>
      <c r="BC16" s="287"/>
      <c r="BD16" s="287"/>
      <c r="BE16" s="287"/>
      <c r="BF16" s="287"/>
      <c r="BG16" s="287"/>
      <c r="BH16" s="287"/>
      <c r="BI16" s="288"/>
      <c r="BJ16" s="260">
        <f t="shared" ref="BJ16:BJ79" si="32">LEN(F16)</f>
        <v>0</v>
      </c>
      <c r="BK16" s="260">
        <f t="shared" si="0"/>
        <v>0</v>
      </c>
      <c r="BL16" s="260">
        <f t="shared" si="0"/>
        <v>0</v>
      </c>
      <c r="BM16" s="260">
        <f t="shared" si="0"/>
        <v>0</v>
      </c>
      <c r="BN16" s="260">
        <f t="shared" si="0"/>
        <v>0</v>
      </c>
      <c r="BO16" s="260">
        <f t="shared" si="0"/>
        <v>0</v>
      </c>
      <c r="BP16" s="260">
        <f t="shared" si="0"/>
        <v>0</v>
      </c>
      <c r="BQ16" s="260">
        <f t="shared" si="0"/>
        <v>0</v>
      </c>
      <c r="BR16" s="267">
        <f t="shared" si="0"/>
        <v>1</v>
      </c>
      <c r="BS16" s="260">
        <f t="shared" si="0"/>
        <v>0</v>
      </c>
      <c r="BT16" s="267">
        <f t="shared" si="0"/>
        <v>0</v>
      </c>
      <c r="BU16" s="260">
        <f t="shared" si="0"/>
        <v>0</v>
      </c>
      <c r="BV16" s="260">
        <f t="shared" si="1"/>
        <v>3</v>
      </c>
      <c r="BW16" s="260">
        <f t="shared" si="2"/>
        <v>1</v>
      </c>
      <c r="BX16" s="260">
        <f t="shared" si="3"/>
        <v>1</v>
      </c>
      <c r="BY16" s="260">
        <f t="shared" si="4"/>
        <v>2</v>
      </c>
      <c r="BZ16" s="260">
        <f t="shared" si="5"/>
        <v>5</v>
      </c>
      <c r="CA16" s="260">
        <f t="shared" si="6"/>
        <v>4</v>
      </c>
      <c r="CB16" s="260">
        <f t="shared" si="7"/>
        <v>0</v>
      </c>
      <c r="CC16" s="260">
        <f t="shared" si="8"/>
        <v>0</v>
      </c>
      <c r="CD16" s="260">
        <f t="shared" si="9"/>
        <v>0</v>
      </c>
      <c r="CE16" s="260">
        <f t="shared" si="10"/>
        <v>0</v>
      </c>
      <c r="CF16" s="260">
        <f t="shared" si="11"/>
        <v>0</v>
      </c>
      <c r="CG16" s="260">
        <f t="shared" si="12"/>
        <v>0</v>
      </c>
      <c r="CH16" s="260">
        <f t="shared" si="13"/>
        <v>0</v>
      </c>
      <c r="CI16" s="260">
        <f t="shared" si="14"/>
        <v>0</v>
      </c>
      <c r="CJ16" s="267">
        <f t="shared" si="15"/>
        <v>0</v>
      </c>
      <c r="CK16" s="267">
        <f t="shared" si="16"/>
        <v>1</v>
      </c>
      <c r="CL16" s="267">
        <f t="shared" si="17"/>
        <v>0</v>
      </c>
      <c r="CM16" s="267">
        <f t="shared" ref="CM16:CM78" si="33">LEN(AI16)</f>
        <v>0</v>
      </c>
      <c r="CN16" s="267">
        <f t="shared" si="18"/>
        <v>0</v>
      </c>
      <c r="CO16" s="267">
        <f t="shared" si="19"/>
        <v>0</v>
      </c>
      <c r="CP16" s="267">
        <f t="shared" si="20"/>
        <v>0</v>
      </c>
      <c r="CQ16" s="267">
        <f t="shared" si="21"/>
        <v>0</v>
      </c>
      <c r="CR16" s="267">
        <f t="shared" si="22"/>
        <v>0</v>
      </c>
      <c r="CS16" s="267">
        <f t="shared" si="23"/>
        <v>0</v>
      </c>
      <c r="CT16" s="267">
        <f t="shared" si="24"/>
        <v>0</v>
      </c>
      <c r="CU16" s="267">
        <f t="shared" si="25"/>
        <v>0</v>
      </c>
      <c r="CV16" s="268">
        <f t="shared" si="26"/>
        <v>0</v>
      </c>
      <c r="CW16" s="268">
        <f t="shared" si="27"/>
        <v>0</v>
      </c>
      <c r="CX16" s="268">
        <f t="shared" si="28"/>
        <v>0</v>
      </c>
      <c r="CY16" s="268">
        <f t="shared" ref="CY16:CY79" si="34">LEN(AU16)</f>
        <v>0</v>
      </c>
      <c r="CZ16" s="260">
        <f t="shared" si="29"/>
        <v>0</v>
      </c>
      <c r="DA16" s="3"/>
    </row>
    <row r="17" spans="1:105" customFormat="1" ht="17.25" customHeight="1">
      <c r="A17" s="8">
        <v>3</v>
      </c>
      <c r="B17" s="447"/>
      <c r="C17" s="293"/>
      <c r="D17" s="6" t="str">
        <f>ASC(①基本情報!$C$8)</f>
        <v/>
      </c>
      <c r="E17" s="5" t="str">
        <f>ASC(①基本情報!$C$9)</f>
        <v/>
      </c>
      <c r="F17" s="347"/>
      <c r="G17" s="287"/>
      <c r="H17" s="287"/>
      <c r="I17" s="287"/>
      <c r="J17" s="287"/>
      <c r="K17" s="287"/>
      <c r="L17" s="287"/>
      <c r="M17" s="287"/>
      <c r="N17" s="57" t="str">
        <f t="shared" si="30"/>
        <v>様</v>
      </c>
      <c r="O17" s="59"/>
      <c r="P17" s="57" t="str">
        <f t="shared" si="31"/>
        <v/>
      </c>
      <c r="Q17" s="59"/>
      <c r="R17" s="244" t="str">
        <f>①基本情報!$C$20&amp;""</f>
        <v>C07</v>
      </c>
      <c r="S17" s="244">
        <f>VLOOKUP(①基本情報!$C$21,①基本情報!$S:$T,2,0)</f>
        <v>0</v>
      </c>
      <c r="T17" s="244">
        <f>VLOOKUP(①基本情報!$C$22,①基本情報!$Q:$R,2,0)</f>
        <v>1</v>
      </c>
      <c r="U17" s="244">
        <v>10</v>
      </c>
      <c r="V17" s="246">
        <f>①基本情報!$C$28</f>
        <v>45859</v>
      </c>
      <c r="W17" s="244" t="str">
        <f>IF(①基本情報!$D$28="","",①基本情報!$D$28)</f>
        <v>その日中</v>
      </c>
      <c r="X17" s="375" t="str">
        <f>IF(①基本情報!$C$27="","",①基本情報!$C$27)</f>
        <v/>
      </c>
      <c r="Y17" s="376" t="str">
        <f>IF(①基本情報!$D$27="","",①基本情報!$D$27)</f>
        <v/>
      </c>
      <c r="Z17" s="59"/>
      <c r="AA17" s="59"/>
      <c r="AB17" s="59"/>
      <c r="AC17" s="59"/>
      <c r="AD17" s="59"/>
      <c r="AE17" s="59"/>
      <c r="AF17" s="57" t="str">
        <f t="shared" ref="AF17:AF80" si="35">IF(O17="",M17,O17)&amp;""</f>
        <v/>
      </c>
      <c r="AG17" s="57" t="str">
        <f t="shared" ref="AG17:AG80" si="36">IF(N17="",P17,N17)</f>
        <v>様</v>
      </c>
      <c r="AH17" s="396" t="str">
        <f>IF(②メッセージ・差出名!$C$14="","",②メッセージ・差出名!$C$14)</f>
        <v/>
      </c>
      <c r="AI17" s="396" t="str">
        <f>IF(②メッセージ・差出名!$C$15="","",②メッセージ・差出名!$C$15)</f>
        <v/>
      </c>
      <c r="AJ17" s="396" t="str">
        <f>IF(②メッセージ・差出名!$C$16="","",②メッセージ・差出名!$C$16)</f>
        <v/>
      </c>
      <c r="AK17" s="396" t="str">
        <f>IF(②メッセージ・差出名!$C$17="","",②メッセージ・差出名!$C$17)</f>
        <v/>
      </c>
      <c r="AL17" s="396" t="str">
        <f>IF(②メッセージ・差出名!$C$18="","",②メッセージ・差出名!$C$18)</f>
        <v/>
      </c>
      <c r="AM17" s="396" t="str">
        <f>IF(②メッセージ・差出名!$C$19="","",②メッセージ・差出名!$C$19)</f>
        <v/>
      </c>
      <c r="AN17" s="396" t="str">
        <f>IF(②メッセージ・差出名!$C$20="","",②メッセージ・差出名!$C$20)</f>
        <v/>
      </c>
      <c r="AO17" s="396" t="str">
        <f>IF(②メッセージ・差出名!$C$21="","",②メッセージ・差出名!$C$21)</f>
        <v/>
      </c>
      <c r="AP17" s="396" t="str">
        <f>IF(②メッセージ・差出名!$C$22="","",②メッセージ・差出名!$C$22)</f>
        <v/>
      </c>
      <c r="AQ17" s="396" t="str">
        <f>IF(②メッセージ・差出名!$C$23="","",②メッセージ・差出名!$C$23)</f>
        <v/>
      </c>
      <c r="AR17" s="397" t="str">
        <f>IF(②メッセージ・差出名!$C$27="","",②メッセージ・差出名!$C$27)</f>
        <v/>
      </c>
      <c r="AS17" s="397" t="str">
        <f>IF(②メッセージ・差出名!$C$28="","",②メッセージ・差出名!$C$28)</f>
        <v/>
      </c>
      <c r="AT17" s="397" t="str">
        <f>IF(②メッセージ・差出名!$C$29="","",②メッセージ・差出名!$C$29)</f>
        <v/>
      </c>
      <c r="AU17" s="398" t="str">
        <f>IF(②メッセージ・差出名!$C$30="","",②メッセージ・差出名!$C$30)</f>
        <v/>
      </c>
      <c r="AV17" s="431"/>
      <c r="AW17" s="286"/>
      <c r="AX17" s="287"/>
      <c r="AY17" s="287"/>
      <c r="AZ17" s="287"/>
      <c r="BA17" s="287"/>
      <c r="BB17" s="287"/>
      <c r="BC17" s="287"/>
      <c r="BD17" s="287"/>
      <c r="BE17" s="287"/>
      <c r="BF17" s="287"/>
      <c r="BG17" s="287"/>
      <c r="BH17" s="287"/>
      <c r="BI17" s="288"/>
      <c r="BJ17" s="260">
        <f t="shared" si="32"/>
        <v>0</v>
      </c>
      <c r="BK17" s="260">
        <f t="shared" si="0"/>
        <v>0</v>
      </c>
      <c r="BL17" s="260">
        <f t="shared" si="0"/>
        <v>0</v>
      </c>
      <c r="BM17" s="260">
        <f t="shared" si="0"/>
        <v>0</v>
      </c>
      <c r="BN17" s="260">
        <f t="shared" si="0"/>
        <v>0</v>
      </c>
      <c r="BO17" s="260">
        <f t="shared" si="0"/>
        <v>0</v>
      </c>
      <c r="BP17" s="260">
        <f t="shared" si="0"/>
        <v>0</v>
      </c>
      <c r="BQ17" s="260">
        <f t="shared" si="0"/>
        <v>0</v>
      </c>
      <c r="BR17" s="267">
        <f t="shared" si="0"/>
        <v>1</v>
      </c>
      <c r="BS17" s="260">
        <f t="shared" si="0"/>
        <v>0</v>
      </c>
      <c r="BT17" s="267">
        <f t="shared" si="0"/>
        <v>0</v>
      </c>
      <c r="BU17" s="260">
        <f t="shared" si="0"/>
        <v>0</v>
      </c>
      <c r="BV17" s="260">
        <f t="shared" si="1"/>
        <v>3</v>
      </c>
      <c r="BW17" s="260">
        <f t="shared" si="2"/>
        <v>1</v>
      </c>
      <c r="BX17" s="260">
        <f t="shared" si="3"/>
        <v>1</v>
      </c>
      <c r="BY17" s="260">
        <f t="shared" si="4"/>
        <v>2</v>
      </c>
      <c r="BZ17" s="260">
        <f t="shared" si="5"/>
        <v>5</v>
      </c>
      <c r="CA17" s="260">
        <f t="shared" si="6"/>
        <v>4</v>
      </c>
      <c r="CB17" s="260">
        <f t="shared" si="7"/>
        <v>0</v>
      </c>
      <c r="CC17" s="260">
        <f t="shared" si="8"/>
        <v>0</v>
      </c>
      <c r="CD17" s="260">
        <f t="shared" si="9"/>
        <v>0</v>
      </c>
      <c r="CE17" s="260">
        <f t="shared" si="10"/>
        <v>0</v>
      </c>
      <c r="CF17" s="260">
        <f t="shared" si="11"/>
        <v>0</v>
      </c>
      <c r="CG17" s="260">
        <f t="shared" si="12"/>
        <v>0</v>
      </c>
      <c r="CH17" s="260">
        <f t="shared" si="13"/>
        <v>0</v>
      </c>
      <c r="CI17" s="260">
        <f t="shared" si="14"/>
        <v>0</v>
      </c>
      <c r="CJ17" s="267">
        <f t="shared" si="15"/>
        <v>0</v>
      </c>
      <c r="CK17" s="267">
        <f t="shared" si="16"/>
        <v>1</v>
      </c>
      <c r="CL17" s="267">
        <f t="shared" si="17"/>
        <v>0</v>
      </c>
      <c r="CM17" s="267">
        <f t="shared" si="33"/>
        <v>0</v>
      </c>
      <c r="CN17" s="267">
        <f t="shared" si="18"/>
        <v>0</v>
      </c>
      <c r="CO17" s="267">
        <f t="shared" si="19"/>
        <v>0</v>
      </c>
      <c r="CP17" s="267">
        <f t="shared" si="20"/>
        <v>0</v>
      </c>
      <c r="CQ17" s="267">
        <f t="shared" si="21"/>
        <v>0</v>
      </c>
      <c r="CR17" s="267">
        <f t="shared" si="22"/>
        <v>0</v>
      </c>
      <c r="CS17" s="267">
        <f t="shared" si="23"/>
        <v>0</v>
      </c>
      <c r="CT17" s="267">
        <f t="shared" si="24"/>
        <v>0</v>
      </c>
      <c r="CU17" s="267">
        <f t="shared" si="25"/>
        <v>0</v>
      </c>
      <c r="CV17" s="268">
        <f t="shared" si="26"/>
        <v>0</v>
      </c>
      <c r="CW17" s="268">
        <f t="shared" si="27"/>
        <v>0</v>
      </c>
      <c r="CX17" s="268">
        <f t="shared" si="28"/>
        <v>0</v>
      </c>
      <c r="CY17" s="268">
        <f t="shared" si="34"/>
        <v>0</v>
      </c>
      <c r="CZ17" s="260">
        <f t="shared" si="29"/>
        <v>0</v>
      </c>
      <c r="DA17" s="3"/>
    </row>
    <row r="18" spans="1:105" customFormat="1" ht="17.25" customHeight="1">
      <c r="A18" s="8">
        <v>4</v>
      </c>
      <c r="B18" s="447"/>
      <c r="C18" s="293"/>
      <c r="D18" s="6" t="str">
        <f>ASC(①基本情報!$C$8)</f>
        <v/>
      </c>
      <c r="E18" s="5" t="str">
        <f>ASC(①基本情報!$C$9)</f>
        <v/>
      </c>
      <c r="F18" s="347"/>
      <c r="G18" s="287"/>
      <c r="H18" s="287"/>
      <c r="I18" s="287"/>
      <c r="J18" s="287"/>
      <c r="K18" s="287"/>
      <c r="L18" s="287"/>
      <c r="M18" s="287"/>
      <c r="N18" s="57" t="str">
        <f t="shared" si="30"/>
        <v>様</v>
      </c>
      <c r="O18" s="59"/>
      <c r="P18" s="57" t="str">
        <f t="shared" si="31"/>
        <v/>
      </c>
      <c r="Q18" s="59"/>
      <c r="R18" s="244" t="str">
        <f>①基本情報!$C$20&amp;""</f>
        <v>C07</v>
      </c>
      <c r="S18" s="244">
        <f>VLOOKUP(①基本情報!$C$21,①基本情報!$S:$T,2,0)</f>
        <v>0</v>
      </c>
      <c r="T18" s="244">
        <f>VLOOKUP(①基本情報!$C$22,①基本情報!$Q:$R,2,0)</f>
        <v>1</v>
      </c>
      <c r="U18" s="244">
        <v>10</v>
      </c>
      <c r="V18" s="246">
        <f>①基本情報!$C$28</f>
        <v>45859</v>
      </c>
      <c r="W18" s="244" t="str">
        <f>IF(①基本情報!$D$28="","",①基本情報!$D$28)</f>
        <v>その日中</v>
      </c>
      <c r="X18" s="375" t="str">
        <f>IF(①基本情報!$C$27="","",①基本情報!$C$27)</f>
        <v/>
      </c>
      <c r="Y18" s="376" t="str">
        <f>IF(①基本情報!$D$27="","",①基本情報!$D$27)</f>
        <v/>
      </c>
      <c r="Z18" s="59"/>
      <c r="AA18" s="59"/>
      <c r="AB18" s="59"/>
      <c r="AC18" s="59"/>
      <c r="AD18" s="59"/>
      <c r="AE18" s="59"/>
      <c r="AF18" s="57" t="str">
        <f t="shared" si="35"/>
        <v/>
      </c>
      <c r="AG18" s="57" t="str">
        <f t="shared" si="36"/>
        <v>様</v>
      </c>
      <c r="AH18" s="396" t="str">
        <f>IF(②メッセージ・差出名!$C$14="","",②メッセージ・差出名!$C$14)</f>
        <v/>
      </c>
      <c r="AI18" s="396" t="str">
        <f>IF(②メッセージ・差出名!$C$15="","",②メッセージ・差出名!$C$15)</f>
        <v/>
      </c>
      <c r="AJ18" s="396" t="str">
        <f>IF(②メッセージ・差出名!$C$16="","",②メッセージ・差出名!$C$16)</f>
        <v/>
      </c>
      <c r="AK18" s="396" t="str">
        <f>IF(②メッセージ・差出名!$C$17="","",②メッセージ・差出名!$C$17)</f>
        <v/>
      </c>
      <c r="AL18" s="396" t="str">
        <f>IF(②メッセージ・差出名!$C$18="","",②メッセージ・差出名!$C$18)</f>
        <v/>
      </c>
      <c r="AM18" s="396" t="str">
        <f>IF(②メッセージ・差出名!$C$19="","",②メッセージ・差出名!$C$19)</f>
        <v/>
      </c>
      <c r="AN18" s="396" t="str">
        <f>IF(②メッセージ・差出名!$C$20="","",②メッセージ・差出名!$C$20)</f>
        <v/>
      </c>
      <c r="AO18" s="396" t="str">
        <f>IF(②メッセージ・差出名!$C$21="","",②メッセージ・差出名!$C$21)</f>
        <v/>
      </c>
      <c r="AP18" s="396" t="str">
        <f>IF(②メッセージ・差出名!$C$22="","",②メッセージ・差出名!$C$22)</f>
        <v/>
      </c>
      <c r="AQ18" s="396" t="str">
        <f>IF(②メッセージ・差出名!$C$23="","",②メッセージ・差出名!$C$23)</f>
        <v/>
      </c>
      <c r="AR18" s="397" t="str">
        <f>IF(②メッセージ・差出名!$C$27="","",②メッセージ・差出名!$C$27)</f>
        <v/>
      </c>
      <c r="AS18" s="397" t="str">
        <f>IF(②メッセージ・差出名!$C$28="","",②メッセージ・差出名!$C$28)</f>
        <v/>
      </c>
      <c r="AT18" s="397" t="str">
        <f>IF(②メッセージ・差出名!$C$29="","",②メッセージ・差出名!$C$29)</f>
        <v/>
      </c>
      <c r="AU18" s="398" t="str">
        <f>IF(②メッセージ・差出名!$C$30="","",②メッセージ・差出名!$C$30)</f>
        <v/>
      </c>
      <c r="AV18" s="431"/>
      <c r="AW18" s="286"/>
      <c r="AX18" s="287"/>
      <c r="AY18" s="287"/>
      <c r="AZ18" s="287"/>
      <c r="BA18" s="287"/>
      <c r="BB18" s="287"/>
      <c r="BC18" s="287"/>
      <c r="BD18" s="287"/>
      <c r="BE18" s="287"/>
      <c r="BF18" s="287"/>
      <c r="BG18" s="287"/>
      <c r="BH18" s="287"/>
      <c r="BI18" s="288"/>
      <c r="BJ18" s="260">
        <f t="shared" si="32"/>
        <v>0</v>
      </c>
      <c r="BK18" s="260">
        <f t="shared" si="0"/>
        <v>0</v>
      </c>
      <c r="BL18" s="260">
        <f t="shared" si="0"/>
        <v>0</v>
      </c>
      <c r="BM18" s="260">
        <f t="shared" si="0"/>
        <v>0</v>
      </c>
      <c r="BN18" s="260">
        <f t="shared" si="0"/>
        <v>0</v>
      </c>
      <c r="BO18" s="260">
        <f t="shared" si="0"/>
        <v>0</v>
      </c>
      <c r="BP18" s="260">
        <f t="shared" si="0"/>
        <v>0</v>
      </c>
      <c r="BQ18" s="260">
        <f t="shared" si="0"/>
        <v>0</v>
      </c>
      <c r="BR18" s="267">
        <f t="shared" si="0"/>
        <v>1</v>
      </c>
      <c r="BS18" s="260">
        <f t="shared" si="0"/>
        <v>0</v>
      </c>
      <c r="BT18" s="267">
        <f t="shared" si="0"/>
        <v>0</v>
      </c>
      <c r="BU18" s="260">
        <f t="shared" si="0"/>
        <v>0</v>
      </c>
      <c r="BV18" s="260">
        <f t="shared" si="1"/>
        <v>3</v>
      </c>
      <c r="BW18" s="260">
        <f t="shared" si="2"/>
        <v>1</v>
      </c>
      <c r="BX18" s="260">
        <f t="shared" si="3"/>
        <v>1</v>
      </c>
      <c r="BY18" s="260">
        <f t="shared" si="4"/>
        <v>2</v>
      </c>
      <c r="BZ18" s="260">
        <f t="shared" si="5"/>
        <v>5</v>
      </c>
      <c r="CA18" s="260">
        <f t="shared" si="6"/>
        <v>4</v>
      </c>
      <c r="CB18" s="260">
        <f t="shared" si="7"/>
        <v>0</v>
      </c>
      <c r="CC18" s="260">
        <f t="shared" si="8"/>
        <v>0</v>
      </c>
      <c r="CD18" s="260">
        <f t="shared" si="9"/>
        <v>0</v>
      </c>
      <c r="CE18" s="260">
        <f t="shared" si="10"/>
        <v>0</v>
      </c>
      <c r="CF18" s="260">
        <f t="shared" si="11"/>
        <v>0</v>
      </c>
      <c r="CG18" s="260">
        <f t="shared" si="12"/>
        <v>0</v>
      </c>
      <c r="CH18" s="260">
        <f t="shared" si="13"/>
        <v>0</v>
      </c>
      <c r="CI18" s="260">
        <f t="shared" si="14"/>
        <v>0</v>
      </c>
      <c r="CJ18" s="267">
        <f t="shared" si="15"/>
        <v>0</v>
      </c>
      <c r="CK18" s="267">
        <f t="shared" si="16"/>
        <v>1</v>
      </c>
      <c r="CL18" s="267">
        <f t="shared" si="17"/>
        <v>0</v>
      </c>
      <c r="CM18" s="267">
        <f t="shared" si="33"/>
        <v>0</v>
      </c>
      <c r="CN18" s="267">
        <f t="shared" si="18"/>
        <v>0</v>
      </c>
      <c r="CO18" s="267">
        <f t="shared" si="19"/>
        <v>0</v>
      </c>
      <c r="CP18" s="267">
        <f t="shared" si="20"/>
        <v>0</v>
      </c>
      <c r="CQ18" s="267">
        <f t="shared" si="21"/>
        <v>0</v>
      </c>
      <c r="CR18" s="267">
        <f t="shared" si="22"/>
        <v>0</v>
      </c>
      <c r="CS18" s="267">
        <f t="shared" si="23"/>
        <v>0</v>
      </c>
      <c r="CT18" s="267">
        <f t="shared" si="24"/>
        <v>0</v>
      </c>
      <c r="CU18" s="267">
        <f t="shared" si="25"/>
        <v>0</v>
      </c>
      <c r="CV18" s="268">
        <f t="shared" si="26"/>
        <v>0</v>
      </c>
      <c r="CW18" s="268">
        <f t="shared" si="27"/>
        <v>0</v>
      </c>
      <c r="CX18" s="268">
        <f t="shared" si="28"/>
        <v>0</v>
      </c>
      <c r="CY18" s="268">
        <f t="shared" si="34"/>
        <v>0</v>
      </c>
      <c r="CZ18" s="260">
        <f t="shared" si="29"/>
        <v>0</v>
      </c>
      <c r="DA18" s="3"/>
    </row>
    <row r="19" spans="1:105" s="10" customFormat="1" ht="17.25" customHeight="1">
      <c r="A19" s="8">
        <v>5</v>
      </c>
      <c r="B19" s="447"/>
      <c r="C19" s="293"/>
      <c r="D19" s="6" t="str">
        <f>ASC(①基本情報!$C$8)</f>
        <v/>
      </c>
      <c r="E19" s="5" t="str">
        <f>ASC(①基本情報!$C$9)</f>
        <v/>
      </c>
      <c r="F19" s="347"/>
      <c r="G19" s="287"/>
      <c r="H19" s="287"/>
      <c r="I19" s="287"/>
      <c r="J19" s="287"/>
      <c r="K19" s="287"/>
      <c r="L19" s="287"/>
      <c r="M19" s="287"/>
      <c r="N19" s="57" t="str">
        <f t="shared" si="30"/>
        <v>様</v>
      </c>
      <c r="O19" s="59"/>
      <c r="P19" s="57" t="str">
        <f t="shared" si="31"/>
        <v/>
      </c>
      <c r="Q19" s="59"/>
      <c r="R19" s="244" t="str">
        <f>①基本情報!$C$20&amp;""</f>
        <v>C07</v>
      </c>
      <c r="S19" s="244">
        <f>VLOOKUP(①基本情報!$C$21,①基本情報!$S:$T,2,0)</f>
        <v>0</v>
      </c>
      <c r="T19" s="244">
        <f>VLOOKUP(①基本情報!$C$22,①基本情報!$Q:$R,2,0)</f>
        <v>1</v>
      </c>
      <c r="U19" s="244">
        <v>10</v>
      </c>
      <c r="V19" s="246">
        <f>①基本情報!$C$28</f>
        <v>45859</v>
      </c>
      <c r="W19" s="244" t="str">
        <f>IF(①基本情報!$D$28="","",①基本情報!$D$28)</f>
        <v>その日中</v>
      </c>
      <c r="X19" s="375" t="str">
        <f>IF(①基本情報!$C$27="","",①基本情報!$C$27)</f>
        <v/>
      </c>
      <c r="Y19" s="376" t="str">
        <f>IF(①基本情報!$D$27="","",①基本情報!$D$27)</f>
        <v/>
      </c>
      <c r="Z19" s="59"/>
      <c r="AA19" s="59"/>
      <c r="AB19" s="59"/>
      <c r="AC19" s="59"/>
      <c r="AD19" s="59"/>
      <c r="AE19" s="59"/>
      <c r="AF19" s="57" t="str">
        <f t="shared" si="35"/>
        <v/>
      </c>
      <c r="AG19" s="57" t="str">
        <f t="shared" si="36"/>
        <v>様</v>
      </c>
      <c r="AH19" s="396" t="str">
        <f>IF(②メッセージ・差出名!$C$14="","",②メッセージ・差出名!$C$14)</f>
        <v/>
      </c>
      <c r="AI19" s="396" t="str">
        <f>IF(②メッセージ・差出名!$C$15="","",②メッセージ・差出名!$C$15)</f>
        <v/>
      </c>
      <c r="AJ19" s="396" t="str">
        <f>IF(②メッセージ・差出名!$C$16="","",②メッセージ・差出名!$C$16)</f>
        <v/>
      </c>
      <c r="AK19" s="396" t="str">
        <f>IF(②メッセージ・差出名!$C$17="","",②メッセージ・差出名!$C$17)</f>
        <v/>
      </c>
      <c r="AL19" s="396" t="str">
        <f>IF(②メッセージ・差出名!$C$18="","",②メッセージ・差出名!$C$18)</f>
        <v/>
      </c>
      <c r="AM19" s="396" t="str">
        <f>IF(②メッセージ・差出名!$C$19="","",②メッセージ・差出名!$C$19)</f>
        <v/>
      </c>
      <c r="AN19" s="396" t="str">
        <f>IF(②メッセージ・差出名!$C$20="","",②メッセージ・差出名!$C$20)</f>
        <v/>
      </c>
      <c r="AO19" s="396" t="str">
        <f>IF(②メッセージ・差出名!$C$21="","",②メッセージ・差出名!$C$21)</f>
        <v/>
      </c>
      <c r="AP19" s="396" t="str">
        <f>IF(②メッセージ・差出名!$C$22="","",②メッセージ・差出名!$C$22)</f>
        <v/>
      </c>
      <c r="AQ19" s="396" t="str">
        <f>IF(②メッセージ・差出名!$C$23="","",②メッセージ・差出名!$C$23)</f>
        <v/>
      </c>
      <c r="AR19" s="397" t="str">
        <f>IF(②メッセージ・差出名!$C$27="","",②メッセージ・差出名!$C$27)</f>
        <v/>
      </c>
      <c r="AS19" s="397" t="str">
        <f>IF(②メッセージ・差出名!$C$28="","",②メッセージ・差出名!$C$28)</f>
        <v/>
      </c>
      <c r="AT19" s="397" t="str">
        <f>IF(②メッセージ・差出名!$C$29="","",②メッセージ・差出名!$C$29)</f>
        <v/>
      </c>
      <c r="AU19" s="398" t="str">
        <f>IF(②メッセージ・差出名!$C$30="","",②メッセージ・差出名!$C$30)</f>
        <v/>
      </c>
      <c r="AV19" s="431"/>
      <c r="AW19" s="286"/>
      <c r="AX19" s="287"/>
      <c r="AY19" s="287"/>
      <c r="AZ19" s="287"/>
      <c r="BA19" s="287"/>
      <c r="BB19" s="287"/>
      <c r="BC19" s="287"/>
      <c r="BD19" s="287"/>
      <c r="BE19" s="287"/>
      <c r="BF19" s="287"/>
      <c r="BG19" s="287"/>
      <c r="BH19" s="287"/>
      <c r="BI19" s="288"/>
      <c r="BJ19" s="260">
        <f t="shared" si="32"/>
        <v>0</v>
      </c>
      <c r="BK19" s="260">
        <f t="shared" si="0"/>
        <v>0</v>
      </c>
      <c r="BL19" s="260">
        <f t="shared" si="0"/>
        <v>0</v>
      </c>
      <c r="BM19" s="260">
        <f t="shared" si="0"/>
        <v>0</v>
      </c>
      <c r="BN19" s="260">
        <f t="shared" si="0"/>
        <v>0</v>
      </c>
      <c r="BO19" s="260">
        <f t="shared" si="0"/>
        <v>0</v>
      </c>
      <c r="BP19" s="260">
        <f t="shared" si="0"/>
        <v>0</v>
      </c>
      <c r="BQ19" s="260">
        <f t="shared" si="0"/>
        <v>0</v>
      </c>
      <c r="BR19" s="267">
        <f t="shared" si="0"/>
        <v>1</v>
      </c>
      <c r="BS19" s="260">
        <f t="shared" si="0"/>
        <v>0</v>
      </c>
      <c r="BT19" s="267">
        <f t="shared" si="0"/>
        <v>0</v>
      </c>
      <c r="BU19" s="260">
        <f t="shared" si="0"/>
        <v>0</v>
      </c>
      <c r="BV19" s="260">
        <f t="shared" si="1"/>
        <v>3</v>
      </c>
      <c r="BW19" s="260">
        <f t="shared" si="2"/>
        <v>1</v>
      </c>
      <c r="BX19" s="260">
        <f t="shared" si="3"/>
        <v>1</v>
      </c>
      <c r="BY19" s="260">
        <f t="shared" si="4"/>
        <v>2</v>
      </c>
      <c r="BZ19" s="260">
        <f t="shared" si="5"/>
        <v>5</v>
      </c>
      <c r="CA19" s="260">
        <f t="shared" si="6"/>
        <v>4</v>
      </c>
      <c r="CB19" s="260">
        <f t="shared" si="7"/>
        <v>0</v>
      </c>
      <c r="CC19" s="260">
        <f t="shared" si="8"/>
        <v>0</v>
      </c>
      <c r="CD19" s="260">
        <f t="shared" si="9"/>
        <v>0</v>
      </c>
      <c r="CE19" s="260">
        <f t="shared" si="10"/>
        <v>0</v>
      </c>
      <c r="CF19" s="260">
        <f t="shared" si="11"/>
        <v>0</v>
      </c>
      <c r="CG19" s="260">
        <f t="shared" si="12"/>
        <v>0</v>
      </c>
      <c r="CH19" s="260">
        <f t="shared" si="13"/>
        <v>0</v>
      </c>
      <c r="CI19" s="260">
        <f t="shared" si="14"/>
        <v>0</v>
      </c>
      <c r="CJ19" s="267">
        <f t="shared" si="15"/>
        <v>0</v>
      </c>
      <c r="CK19" s="267">
        <f t="shared" si="16"/>
        <v>1</v>
      </c>
      <c r="CL19" s="267">
        <f t="shared" si="17"/>
        <v>0</v>
      </c>
      <c r="CM19" s="267">
        <f t="shared" si="33"/>
        <v>0</v>
      </c>
      <c r="CN19" s="267">
        <f t="shared" si="18"/>
        <v>0</v>
      </c>
      <c r="CO19" s="267">
        <f t="shared" si="19"/>
        <v>0</v>
      </c>
      <c r="CP19" s="267">
        <f t="shared" si="20"/>
        <v>0</v>
      </c>
      <c r="CQ19" s="267">
        <f t="shared" si="21"/>
        <v>0</v>
      </c>
      <c r="CR19" s="267">
        <f t="shared" si="22"/>
        <v>0</v>
      </c>
      <c r="CS19" s="267">
        <f t="shared" si="23"/>
        <v>0</v>
      </c>
      <c r="CT19" s="267">
        <f t="shared" si="24"/>
        <v>0</v>
      </c>
      <c r="CU19" s="267">
        <f t="shared" si="25"/>
        <v>0</v>
      </c>
      <c r="CV19" s="268">
        <f t="shared" si="26"/>
        <v>0</v>
      </c>
      <c r="CW19" s="268">
        <f t="shared" si="27"/>
        <v>0</v>
      </c>
      <c r="CX19" s="268">
        <f t="shared" si="28"/>
        <v>0</v>
      </c>
      <c r="CY19" s="268">
        <f t="shared" si="34"/>
        <v>0</v>
      </c>
      <c r="CZ19" s="260">
        <f t="shared" si="29"/>
        <v>0</v>
      </c>
      <c r="DA19" s="3"/>
    </row>
    <row r="20" spans="1:105" s="10" customFormat="1" ht="17.25" customHeight="1">
      <c r="A20" s="8">
        <v>6</v>
      </c>
      <c r="B20" s="447"/>
      <c r="C20" s="293"/>
      <c r="D20" s="6" t="str">
        <f>ASC(①基本情報!$C$8)</f>
        <v/>
      </c>
      <c r="E20" s="5" t="str">
        <f>ASC(①基本情報!$C$9)</f>
        <v/>
      </c>
      <c r="F20" s="347"/>
      <c r="G20" s="287"/>
      <c r="H20" s="287"/>
      <c r="I20" s="287"/>
      <c r="J20" s="287"/>
      <c r="K20" s="287"/>
      <c r="L20" s="287"/>
      <c r="M20" s="287"/>
      <c r="N20" s="57" t="str">
        <f t="shared" si="30"/>
        <v>様</v>
      </c>
      <c r="O20" s="58"/>
      <c r="P20" s="57" t="str">
        <f t="shared" si="31"/>
        <v/>
      </c>
      <c r="Q20" s="59"/>
      <c r="R20" s="244" t="str">
        <f>①基本情報!$C$20&amp;""</f>
        <v>C07</v>
      </c>
      <c r="S20" s="244">
        <f>VLOOKUP(①基本情報!$C$21,①基本情報!$S:$T,2,0)</f>
        <v>0</v>
      </c>
      <c r="T20" s="244">
        <f>VLOOKUP(①基本情報!$C$22,①基本情報!$Q:$R,2,0)</f>
        <v>1</v>
      </c>
      <c r="U20" s="244">
        <v>10</v>
      </c>
      <c r="V20" s="246">
        <f>①基本情報!$C$28</f>
        <v>45859</v>
      </c>
      <c r="W20" s="244" t="str">
        <f>IF(①基本情報!$D$28="","",①基本情報!$D$28)</f>
        <v>その日中</v>
      </c>
      <c r="X20" s="375" t="str">
        <f>IF(①基本情報!$C$27="","",①基本情報!$C$27)</f>
        <v/>
      </c>
      <c r="Y20" s="376" t="str">
        <f>IF(①基本情報!$D$27="","",①基本情報!$D$27)</f>
        <v/>
      </c>
      <c r="Z20" s="59"/>
      <c r="AA20" s="59"/>
      <c r="AB20" s="59"/>
      <c r="AC20" s="59"/>
      <c r="AD20" s="59"/>
      <c r="AE20" s="59"/>
      <c r="AF20" s="57" t="str">
        <f t="shared" si="35"/>
        <v/>
      </c>
      <c r="AG20" s="57" t="str">
        <f t="shared" si="36"/>
        <v>様</v>
      </c>
      <c r="AH20" s="396" t="str">
        <f>IF(②メッセージ・差出名!$C$14="","",②メッセージ・差出名!$C$14)</f>
        <v/>
      </c>
      <c r="AI20" s="396" t="str">
        <f>IF(②メッセージ・差出名!$C$15="","",②メッセージ・差出名!$C$15)</f>
        <v/>
      </c>
      <c r="AJ20" s="396" t="str">
        <f>IF(②メッセージ・差出名!$C$16="","",②メッセージ・差出名!$C$16)</f>
        <v/>
      </c>
      <c r="AK20" s="396" t="str">
        <f>IF(②メッセージ・差出名!$C$17="","",②メッセージ・差出名!$C$17)</f>
        <v/>
      </c>
      <c r="AL20" s="396" t="str">
        <f>IF(②メッセージ・差出名!$C$18="","",②メッセージ・差出名!$C$18)</f>
        <v/>
      </c>
      <c r="AM20" s="396" t="str">
        <f>IF(②メッセージ・差出名!$C$19="","",②メッセージ・差出名!$C$19)</f>
        <v/>
      </c>
      <c r="AN20" s="396" t="str">
        <f>IF(②メッセージ・差出名!$C$20="","",②メッセージ・差出名!$C$20)</f>
        <v/>
      </c>
      <c r="AO20" s="396" t="str">
        <f>IF(②メッセージ・差出名!$C$21="","",②メッセージ・差出名!$C$21)</f>
        <v/>
      </c>
      <c r="AP20" s="396" t="str">
        <f>IF(②メッセージ・差出名!$C$22="","",②メッセージ・差出名!$C$22)</f>
        <v/>
      </c>
      <c r="AQ20" s="396" t="str">
        <f>IF(②メッセージ・差出名!$C$23="","",②メッセージ・差出名!$C$23)</f>
        <v/>
      </c>
      <c r="AR20" s="397" t="str">
        <f>IF(②メッセージ・差出名!$C$27="","",②メッセージ・差出名!$C$27)</f>
        <v/>
      </c>
      <c r="AS20" s="397" t="str">
        <f>IF(②メッセージ・差出名!$C$28="","",②メッセージ・差出名!$C$28)</f>
        <v/>
      </c>
      <c r="AT20" s="397" t="str">
        <f>IF(②メッセージ・差出名!$C$29="","",②メッセージ・差出名!$C$29)</f>
        <v/>
      </c>
      <c r="AU20" s="398" t="str">
        <f>IF(②メッセージ・差出名!$C$30="","",②メッセージ・差出名!$C$30)</f>
        <v/>
      </c>
      <c r="AV20" s="431"/>
      <c r="AW20" s="286"/>
      <c r="AX20" s="287"/>
      <c r="AY20" s="287"/>
      <c r="AZ20" s="287"/>
      <c r="BA20" s="287"/>
      <c r="BB20" s="287"/>
      <c r="BC20" s="287"/>
      <c r="BD20" s="287"/>
      <c r="BE20" s="287"/>
      <c r="BF20" s="287"/>
      <c r="BG20" s="287"/>
      <c r="BH20" s="287"/>
      <c r="BI20" s="288"/>
      <c r="BJ20" s="260">
        <f t="shared" si="32"/>
        <v>0</v>
      </c>
      <c r="BK20" s="260">
        <f t="shared" si="0"/>
        <v>0</v>
      </c>
      <c r="BL20" s="260">
        <f t="shared" si="0"/>
        <v>0</v>
      </c>
      <c r="BM20" s="260">
        <f t="shared" si="0"/>
        <v>0</v>
      </c>
      <c r="BN20" s="260">
        <f t="shared" si="0"/>
        <v>0</v>
      </c>
      <c r="BO20" s="260">
        <f t="shared" si="0"/>
        <v>0</v>
      </c>
      <c r="BP20" s="260">
        <f t="shared" si="0"/>
        <v>0</v>
      </c>
      <c r="BQ20" s="260">
        <f t="shared" si="0"/>
        <v>0</v>
      </c>
      <c r="BR20" s="267">
        <f t="shared" si="0"/>
        <v>1</v>
      </c>
      <c r="BS20" s="260">
        <f t="shared" si="0"/>
        <v>0</v>
      </c>
      <c r="BT20" s="267">
        <f t="shared" si="0"/>
        <v>0</v>
      </c>
      <c r="BU20" s="260">
        <f t="shared" si="0"/>
        <v>0</v>
      </c>
      <c r="BV20" s="260">
        <f t="shared" si="1"/>
        <v>3</v>
      </c>
      <c r="BW20" s="260">
        <f t="shared" si="2"/>
        <v>1</v>
      </c>
      <c r="BX20" s="260">
        <f t="shared" si="3"/>
        <v>1</v>
      </c>
      <c r="BY20" s="260">
        <f t="shared" si="4"/>
        <v>2</v>
      </c>
      <c r="BZ20" s="260">
        <f t="shared" si="5"/>
        <v>5</v>
      </c>
      <c r="CA20" s="260">
        <f t="shared" si="6"/>
        <v>4</v>
      </c>
      <c r="CB20" s="260">
        <f t="shared" si="7"/>
        <v>0</v>
      </c>
      <c r="CC20" s="260">
        <f t="shared" si="8"/>
        <v>0</v>
      </c>
      <c r="CD20" s="260">
        <f t="shared" si="9"/>
        <v>0</v>
      </c>
      <c r="CE20" s="260">
        <f t="shared" si="10"/>
        <v>0</v>
      </c>
      <c r="CF20" s="260">
        <f t="shared" si="11"/>
        <v>0</v>
      </c>
      <c r="CG20" s="260">
        <f t="shared" si="12"/>
        <v>0</v>
      </c>
      <c r="CH20" s="260">
        <f t="shared" si="13"/>
        <v>0</v>
      </c>
      <c r="CI20" s="260">
        <f t="shared" si="14"/>
        <v>0</v>
      </c>
      <c r="CJ20" s="267">
        <f t="shared" si="15"/>
        <v>0</v>
      </c>
      <c r="CK20" s="267">
        <f t="shared" si="16"/>
        <v>1</v>
      </c>
      <c r="CL20" s="267">
        <f t="shared" si="17"/>
        <v>0</v>
      </c>
      <c r="CM20" s="267">
        <f t="shared" si="33"/>
        <v>0</v>
      </c>
      <c r="CN20" s="267">
        <f t="shared" si="18"/>
        <v>0</v>
      </c>
      <c r="CO20" s="267">
        <f t="shared" si="19"/>
        <v>0</v>
      </c>
      <c r="CP20" s="267">
        <f t="shared" si="20"/>
        <v>0</v>
      </c>
      <c r="CQ20" s="267">
        <f t="shared" si="21"/>
        <v>0</v>
      </c>
      <c r="CR20" s="267">
        <f t="shared" si="22"/>
        <v>0</v>
      </c>
      <c r="CS20" s="267">
        <f t="shared" si="23"/>
        <v>0</v>
      </c>
      <c r="CT20" s="267">
        <f t="shared" si="24"/>
        <v>0</v>
      </c>
      <c r="CU20" s="267">
        <f t="shared" si="25"/>
        <v>0</v>
      </c>
      <c r="CV20" s="268">
        <f t="shared" si="26"/>
        <v>0</v>
      </c>
      <c r="CW20" s="268">
        <f t="shared" si="27"/>
        <v>0</v>
      </c>
      <c r="CX20" s="268">
        <f t="shared" si="28"/>
        <v>0</v>
      </c>
      <c r="CY20" s="268">
        <f t="shared" si="34"/>
        <v>0</v>
      </c>
      <c r="CZ20" s="260">
        <f t="shared" si="29"/>
        <v>0</v>
      </c>
      <c r="DA20" s="3"/>
    </row>
    <row r="21" spans="1:105" s="10" customFormat="1" ht="17.25" customHeight="1">
      <c r="A21" s="8">
        <v>7</v>
      </c>
      <c r="B21" s="447"/>
      <c r="C21" s="293"/>
      <c r="D21" s="6" t="str">
        <f>ASC(①基本情報!$C$8)</f>
        <v/>
      </c>
      <c r="E21" s="5" t="str">
        <f>ASC(①基本情報!$C$9)</f>
        <v/>
      </c>
      <c r="F21" s="347"/>
      <c r="G21" s="287"/>
      <c r="H21" s="287"/>
      <c r="I21" s="287"/>
      <c r="J21" s="287"/>
      <c r="K21" s="287"/>
      <c r="L21" s="287"/>
      <c r="M21" s="287"/>
      <c r="N21" s="57" t="str">
        <f t="shared" si="30"/>
        <v>様</v>
      </c>
      <c r="O21" s="58"/>
      <c r="P21" s="57" t="str">
        <f t="shared" si="31"/>
        <v/>
      </c>
      <c r="Q21" s="59"/>
      <c r="R21" s="244" t="str">
        <f>①基本情報!$C$20&amp;""</f>
        <v>C07</v>
      </c>
      <c r="S21" s="244">
        <f>VLOOKUP(①基本情報!$C$21,①基本情報!$S:$T,2,0)</f>
        <v>0</v>
      </c>
      <c r="T21" s="244">
        <f>VLOOKUP(①基本情報!$C$22,①基本情報!$Q:$R,2,0)</f>
        <v>1</v>
      </c>
      <c r="U21" s="244">
        <v>10</v>
      </c>
      <c r="V21" s="246">
        <f>①基本情報!$C$28</f>
        <v>45859</v>
      </c>
      <c r="W21" s="244" t="str">
        <f>IF(①基本情報!$D$28="","",①基本情報!$D$28)</f>
        <v>その日中</v>
      </c>
      <c r="X21" s="375" t="str">
        <f>IF(①基本情報!$C$27="","",①基本情報!$C$27)</f>
        <v/>
      </c>
      <c r="Y21" s="376" t="str">
        <f>IF(①基本情報!$D$27="","",①基本情報!$D$27)</f>
        <v/>
      </c>
      <c r="Z21" s="59"/>
      <c r="AA21" s="59"/>
      <c r="AB21" s="59"/>
      <c r="AC21" s="59"/>
      <c r="AD21" s="59"/>
      <c r="AE21" s="59"/>
      <c r="AF21" s="57" t="str">
        <f t="shared" si="35"/>
        <v/>
      </c>
      <c r="AG21" s="57" t="str">
        <f t="shared" si="36"/>
        <v>様</v>
      </c>
      <c r="AH21" s="396" t="str">
        <f>IF(②メッセージ・差出名!$C$14="","",②メッセージ・差出名!$C$14)</f>
        <v/>
      </c>
      <c r="AI21" s="396" t="str">
        <f>IF(②メッセージ・差出名!$C$15="","",②メッセージ・差出名!$C$15)</f>
        <v/>
      </c>
      <c r="AJ21" s="396" t="str">
        <f>IF(②メッセージ・差出名!$C$16="","",②メッセージ・差出名!$C$16)</f>
        <v/>
      </c>
      <c r="AK21" s="396" t="str">
        <f>IF(②メッセージ・差出名!$C$17="","",②メッセージ・差出名!$C$17)</f>
        <v/>
      </c>
      <c r="AL21" s="396" t="str">
        <f>IF(②メッセージ・差出名!$C$18="","",②メッセージ・差出名!$C$18)</f>
        <v/>
      </c>
      <c r="AM21" s="396" t="str">
        <f>IF(②メッセージ・差出名!$C$19="","",②メッセージ・差出名!$C$19)</f>
        <v/>
      </c>
      <c r="AN21" s="396" t="str">
        <f>IF(②メッセージ・差出名!$C$20="","",②メッセージ・差出名!$C$20)</f>
        <v/>
      </c>
      <c r="AO21" s="396" t="str">
        <f>IF(②メッセージ・差出名!$C$21="","",②メッセージ・差出名!$C$21)</f>
        <v/>
      </c>
      <c r="AP21" s="396" t="str">
        <f>IF(②メッセージ・差出名!$C$22="","",②メッセージ・差出名!$C$22)</f>
        <v/>
      </c>
      <c r="AQ21" s="396" t="str">
        <f>IF(②メッセージ・差出名!$C$23="","",②メッセージ・差出名!$C$23)</f>
        <v/>
      </c>
      <c r="AR21" s="397" t="str">
        <f>IF(②メッセージ・差出名!$C$27="","",②メッセージ・差出名!$C$27)</f>
        <v/>
      </c>
      <c r="AS21" s="397" t="str">
        <f>IF(②メッセージ・差出名!$C$28="","",②メッセージ・差出名!$C$28)</f>
        <v/>
      </c>
      <c r="AT21" s="397" t="str">
        <f>IF(②メッセージ・差出名!$C$29="","",②メッセージ・差出名!$C$29)</f>
        <v/>
      </c>
      <c r="AU21" s="398" t="str">
        <f>IF(②メッセージ・差出名!$C$30="","",②メッセージ・差出名!$C$30)</f>
        <v/>
      </c>
      <c r="AV21" s="431"/>
      <c r="AW21" s="286"/>
      <c r="AX21" s="287"/>
      <c r="AY21" s="287"/>
      <c r="AZ21" s="287"/>
      <c r="BA21" s="287"/>
      <c r="BB21" s="287"/>
      <c r="BC21" s="287"/>
      <c r="BD21" s="287"/>
      <c r="BE21" s="287"/>
      <c r="BF21" s="287"/>
      <c r="BG21" s="287"/>
      <c r="BH21" s="287"/>
      <c r="BI21" s="288"/>
      <c r="BJ21" s="260">
        <f t="shared" si="32"/>
        <v>0</v>
      </c>
      <c r="BK21" s="260">
        <f t="shared" si="0"/>
        <v>0</v>
      </c>
      <c r="BL21" s="260">
        <f t="shared" si="0"/>
        <v>0</v>
      </c>
      <c r="BM21" s="260">
        <f t="shared" si="0"/>
        <v>0</v>
      </c>
      <c r="BN21" s="260">
        <f t="shared" si="0"/>
        <v>0</v>
      </c>
      <c r="BO21" s="260">
        <f t="shared" si="0"/>
        <v>0</v>
      </c>
      <c r="BP21" s="260">
        <f t="shared" si="0"/>
        <v>0</v>
      </c>
      <c r="BQ21" s="260">
        <f t="shared" si="0"/>
        <v>0</v>
      </c>
      <c r="BR21" s="267">
        <f t="shared" si="0"/>
        <v>1</v>
      </c>
      <c r="BS21" s="260">
        <f t="shared" si="0"/>
        <v>0</v>
      </c>
      <c r="BT21" s="267">
        <f t="shared" si="0"/>
        <v>0</v>
      </c>
      <c r="BU21" s="260">
        <f t="shared" si="0"/>
        <v>0</v>
      </c>
      <c r="BV21" s="260">
        <f t="shared" si="1"/>
        <v>3</v>
      </c>
      <c r="BW21" s="260">
        <f t="shared" si="2"/>
        <v>1</v>
      </c>
      <c r="BX21" s="260">
        <f t="shared" si="3"/>
        <v>1</v>
      </c>
      <c r="BY21" s="260">
        <f t="shared" si="4"/>
        <v>2</v>
      </c>
      <c r="BZ21" s="260">
        <f t="shared" si="5"/>
        <v>5</v>
      </c>
      <c r="CA21" s="260">
        <f t="shared" si="6"/>
        <v>4</v>
      </c>
      <c r="CB21" s="260">
        <f t="shared" si="7"/>
        <v>0</v>
      </c>
      <c r="CC21" s="260">
        <f t="shared" si="8"/>
        <v>0</v>
      </c>
      <c r="CD21" s="260">
        <f t="shared" si="9"/>
        <v>0</v>
      </c>
      <c r="CE21" s="260">
        <f t="shared" si="10"/>
        <v>0</v>
      </c>
      <c r="CF21" s="260">
        <f t="shared" si="11"/>
        <v>0</v>
      </c>
      <c r="CG21" s="260">
        <f t="shared" si="12"/>
        <v>0</v>
      </c>
      <c r="CH21" s="260">
        <f t="shared" si="13"/>
        <v>0</v>
      </c>
      <c r="CI21" s="260">
        <f t="shared" si="14"/>
        <v>0</v>
      </c>
      <c r="CJ21" s="267">
        <f t="shared" si="15"/>
        <v>0</v>
      </c>
      <c r="CK21" s="267">
        <f t="shared" si="16"/>
        <v>1</v>
      </c>
      <c r="CL21" s="267">
        <f t="shared" si="17"/>
        <v>0</v>
      </c>
      <c r="CM21" s="267">
        <f t="shared" si="33"/>
        <v>0</v>
      </c>
      <c r="CN21" s="267">
        <f t="shared" si="18"/>
        <v>0</v>
      </c>
      <c r="CO21" s="267">
        <f t="shared" si="19"/>
        <v>0</v>
      </c>
      <c r="CP21" s="267">
        <f t="shared" si="20"/>
        <v>0</v>
      </c>
      <c r="CQ21" s="267">
        <f t="shared" si="21"/>
        <v>0</v>
      </c>
      <c r="CR21" s="267">
        <f t="shared" si="22"/>
        <v>0</v>
      </c>
      <c r="CS21" s="267">
        <f t="shared" si="23"/>
        <v>0</v>
      </c>
      <c r="CT21" s="267">
        <f t="shared" si="24"/>
        <v>0</v>
      </c>
      <c r="CU21" s="267">
        <f t="shared" si="25"/>
        <v>0</v>
      </c>
      <c r="CV21" s="268">
        <f t="shared" si="26"/>
        <v>0</v>
      </c>
      <c r="CW21" s="268">
        <f t="shared" si="27"/>
        <v>0</v>
      </c>
      <c r="CX21" s="268">
        <f t="shared" si="28"/>
        <v>0</v>
      </c>
      <c r="CY21" s="268">
        <f t="shared" si="34"/>
        <v>0</v>
      </c>
      <c r="CZ21" s="260">
        <f t="shared" si="29"/>
        <v>0</v>
      </c>
      <c r="DA21" s="3"/>
    </row>
    <row r="22" spans="1:105" s="10" customFormat="1" ht="17.25" customHeight="1">
      <c r="A22" s="8">
        <v>8</v>
      </c>
      <c r="B22" s="447"/>
      <c r="C22" s="293"/>
      <c r="D22" s="6" t="str">
        <f>ASC(①基本情報!$C$8)</f>
        <v/>
      </c>
      <c r="E22" s="5" t="str">
        <f>ASC(①基本情報!$C$9)</f>
        <v/>
      </c>
      <c r="F22" s="347"/>
      <c r="G22" s="287"/>
      <c r="H22" s="287"/>
      <c r="I22" s="287"/>
      <c r="J22" s="287"/>
      <c r="K22" s="287"/>
      <c r="L22" s="287"/>
      <c r="M22" s="287"/>
      <c r="N22" s="57" t="str">
        <f t="shared" si="30"/>
        <v>様</v>
      </c>
      <c r="O22" s="58"/>
      <c r="P22" s="57" t="str">
        <f t="shared" si="31"/>
        <v/>
      </c>
      <c r="Q22" s="59"/>
      <c r="R22" s="244" t="str">
        <f>①基本情報!$C$20&amp;""</f>
        <v>C07</v>
      </c>
      <c r="S22" s="244">
        <f>VLOOKUP(①基本情報!$C$21,①基本情報!$S:$T,2,0)</f>
        <v>0</v>
      </c>
      <c r="T22" s="244">
        <f>VLOOKUP(①基本情報!$C$22,①基本情報!$Q:$R,2,0)</f>
        <v>1</v>
      </c>
      <c r="U22" s="244">
        <v>10</v>
      </c>
      <c r="V22" s="246">
        <f>①基本情報!$C$28</f>
        <v>45859</v>
      </c>
      <c r="W22" s="244" t="str">
        <f>IF(①基本情報!$D$28="","",①基本情報!$D$28)</f>
        <v>その日中</v>
      </c>
      <c r="X22" s="375" t="str">
        <f>IF(①基本情報!$C$27="","",①基本情報!$C$27)</f>
        <v/>
      </c>
      <c r="Y22" s="376" t="str">
        <f>IF(①基本情報!$D$27="","",①基本情報!$D$27)</f>
        <v/>
      </c>
      <c r="Z22" s="59"/>
      <c r="AA22" s="59"/>
      <c r="AB22" s="59"/>
      <c r="AC22" s="59"/>
      <c r="AD22" s="59"/>
      <c r="AE22" s="59"/>
      <c r="AF22" s="57" t="str">
        <f t="shared" si="35"/>
        <v/>
      </c>
      <c r="AG22" s="57" t="str">
        <f t="shared" si="36"/>
        <v>様</v>
      </c>
      <c r="AH22" s="396" t="str">
        <f>IF(②メッセージ・差出名!$C$14="","",②メッセージ・差出名!$C$14)</f>
        <v/>
      </c>
      <c r="AI22" s="396" t="str">
        <f>IF(②メッセージ・差出名!$C$15="","",②メッセージ・差出名!$C$15)</f>
        <v/>
      </c>
      <c r="AJ22" s="396" t="str">
        <f>IF(②メッセージ・差出名!$C$16="","",②メッセージ・差出名!$C$16)</f>
        <v/>
      </c>
      <c r="AK22" s="396" t="str">
        <f>IF(②メッセージ・差出名!$C$17="","",②メッセージ・差出名!$C$17)</f>
        <v/>
      </c>
      <c r="AL22" s="396" t="str">
        <f>IF(②メッセージ・差出名!$C$18="","",②メッセージ・差出名!$C$18)</f>
        <v/>
      </c>
      <c r="AM22" s="396" t="str">
        <f>IF(②メッセージ・差出名!$C$19="","",②メッセージ・差出名!$C$19)</f>
        <v/>
      </c>
      <c r="AN22" s="396" t="str">
        <f>IF(②メッセージ・差出名!$C$20="","",②メッセージ・差出名!$C$20)</f>
        <v/>
      </c>
      <c r="AO22" s="396" t="str">
        <f>IF(②メッセージ・差出名!$C$21="","",②メッセージ・差出名!$C$21)</f>
        <v/>
      </c>
      <c r="AP22" s="396" t="str">
        <f>IF(②メッセージ・差出名!$C$22="","",②メッセージ・差出名!$C$22)</f>
        <v/>
      </c>
      <c r="AQ22" s="396" t="str">
        <f>IF(②メッセージ・差出名!$C$23="","",②メッセージ・差出名!$C$23)</f>
        <v/>
      </c>
      <c r="AR22" s="397" t="str">
        <f>IF(②メッセージ・差出名!$C$27="","",②メッセージ・差出名!$C$27)</f>
        <v/>
      </c>
      <c r="AS22" s="397" t="str">
        <f>IF(②メッセージ・差出名!$C$28="","",②メッセージ・差出名!$C$28)</f>
        <v/>
      </c>
      <c r="AT22" s="397" t="str">
        <f>IF(②メッセージ・差出名!$C$29="","",②メッセージ・差出名!$C$29)</f>
        <v/>
      </c>
      <c r="AU22" s="398" t="str">
        <f>IF(②メッセージ・差出名!$C$30="","",②メッセージ・差出名!$C$30)</f>
        <v/>
      </c>
      <c r="AV22" s="431"/>
      <c r="AW22" s="286"/>
      <c r="AX22" s="287"/>
      <c r="AY22" s="287"/>
      <c r="AZ22" s="287"/>
      <c r="BA22" s="287"/>
      <c r="BB22" s="287"/>
      <c r="BC22" s="287"/>
      <c r="BD22" s="287"/>
      <c r="BE22" s="287"/>
      <c r="BF22" s="287"/>
      <c r="BG22" s="287"/>
      <c r="BH22" s="287"/>
      <c r="BI22" s="288"/>
      <c r="BJ22" s="260">
        <f t="shared" si="32"/>
        <v>0</v>
      </c>
      <c r="BK22" s="260">
        <f t="shared" si="0"/>
        <v>0</v>
      </c>
      <c r="BL22" s="260">
        <f t="shared" si="0"/>
        <v>0</v>
      </c>
      <c r="BM22" s="260">
        <f t="shared" si="0"/>
        <v>0</v>
      </c>
      <c r="BN22" s="260">
        <f t="shared" si="0"/>
        <v>0</v>
      </c>
      <c r="BO22" s="260">
        <f t="shared" si="0"/>
        <v>0</v>
      </c>
      <c r="BP22" s="260">
        <f t="shared" si="0"/>
        <v>0</v>
      </c>
      <c r="BQ22" s="260">
        <f t="shared" si="0"/>
        <v>0</v>
      </c>
      <c r="BR22" s="267">
        <f t="shared" si="0"/>
        <v>1</v>
      </c>
      <c r="BS22" s="260">
        <f t="shared" si="0"/>
        <v>0</v>
      </c>
      <c r="BT22" s="267">
        <f t="shared" si="0"/>
        <v>0</v>
      </c>
      <c r="BU22" s="260">
        <f t="shared" si="0"/>
        <v>0</v>
      </c>
      <c r="BV22" s="260">
        <f t="shared" si="1"/>
        <v>3</v>
      </c>
      <c r="BW22" s="260">
        <f t="shared" si="2"/>
        <v>1</v>
      </c>
      <c r="BX22" s="260">
        <f t="shared" si="3"/>
        <v>1</v>
      </c>
      <c r="BY22" s="260">
        <f t="shared" si="4"/>
        <v>2</v>
      </c>
      <c r="BZ22" s="260">
        <f t="shared" si="5"/>
        <v>5</v>
      </c>
      <c r="CA22" s="260">
        <f t="shared" si="6"/>
        <v>4</v>
      </c>
      <c r="CB22" s="260">
        <f t="shared" si="7"/>
        <v>0</v>
      </c>
      <c r="CC22" s="260">
        <f t="shared" si="8"/>
        <v>0</v>
      </c>
      <c r="CD22" s="260">
        <f t="shared" si="9"/>
        <v>0</v>
      </c>
      <c r="CE22" s="260">
        <f t="shared" si="10"/>
        <v>0</v>
      </c>
      <c r="CF22" s="260">
        <f t="shared" si="11"/>
        <v>0</v>
      </c>
      <c r="CG22" s="260">
        <f t="shared" si="12"/>
        <v>0</v>
      </c>
      <c r="CH22" s="260">
        <f t="shared" si="13"/>
        <v>0</v>
      </c>
      <c r="CI22" s="260">
        <f t="shared" si="14"/>
        <v>0</v>
      </c>
      <c r="CJ22" s="267">
        <f t="shared" si="15"/>
        <v>0</v>
      </c>
      <c r="CK22" s="267">
        <f t="shared" si="16"/>
        <v>1</v>
      </c>
      <c r="CL22" s="267">
        <f t="shared" si="17"/>
        <v>0</v>
      </c>
      <c r="CM22" s="267">
        <f t="shared" si="33"/>
        <v>0</v>
      </c>
      <c r="CN22" s="267">
        <f t="shared" si="18"/>
        <v>0</v>
      </c>
      <c r="CO22" s="267">
        <f t="shared" si="19"/>
        <v>0</v>
      </c>
      <c r="CP22" s="267">
        <f t="shared" si="20"/>
        <v>0</v>
      </c>
      <c r="CQ22" s="267">
        <f t="shared" si="21"/>
        <v>0</v>
      </c>
      <c r="CR22" s="267">
        <f t="shared" si="22"/>
        <v>0</v>
      </c>
      <c r="CS22" s="267">
        <f t="shared" si="23"/>
        <v>0</v>
      </c>
      <c r="CT22" s="267">
        <f t="shared" si="24"/>
        <v>0</v>
      </c>
      <c r="CU22" s="267">
        <f t="shared" si="25"/>
        <v>0</v>
      </c>
      <c r="CV22" s="268">
        <f t="shared" si="26"/>
        <v>0</v>
      </c>
      <c r="CW22" s="268">
        <f t="shared" si="27"/>
        <v>0</v>
      </c>
      <c r="CX22" s="268">
        <f t="shared" si="28"/>
        <v>0</v>
      </c>
      <c r="CY22" s="268">
        <f t="shared" si="34"/>
        <v>0</v>
      </c>
      <c r="CZ22" s="260">
        <f t="shared" si="29"/>
        <v>0</v>
      </c>
      <c r="DA22" s="3"/>
    </row>
    <row r="23" spans="1:105" customFormat="1" ht="17.25" customHeight="1">
      <c r="A23" s="8">
        <v>9</v>
      </c>
      <c r="B23" s="447"/>
      <c r="C23" s="293"/>
      <c r="D23" s="6" t="str">
        <f>ASC(①基本情報!$C$8)</f>
        <v/>
      </c>
      <c r="E23" s="5" t="str">
        <f>ASC(①基本情報!$C$9)</f>
        <v/>
      </c>
      <c r="F23" s="347"/>
      <c r="G23" s="287"/>
      <c r="H23" s="287"/>
      <c r="I23" s="287"/>
      <c r="J23" s="287"/>
      <c r="K23" s="287"/>
      <c r="L23" s="287"/>
      <c r="M23" s="287"/>
      <c r="N23" s="57" t="str">
        <f t="shared" si="30"/>
        <v>様</v>
      </c>
      <c r="O23" s="58"/>
      <c r="P23" s="57" t="str">
        <f t="shared" si="31"/>
        <v/>
      </c>
      <c r="Q23" s="59"/>
      <c r="R23" s="244" t="str">
        <f>①基本情報!$C$20&amp;""</f>
        <v>C07</v>
      </c>
      <c r="S23" s="244">
        <f>VLOOKUP(①基本情報!$C$21,①基本情報!$S:$T,2,0)</f>
        <v>0</v>
      </c>
      <c r="T23" s="244">
        <f>VLOOKUP(①基本情報!$C$22,①基本情報!$Q:$R,2,0)</f>
        <v>1</v>
      </c>
      <c r="U23" s="244">
        <v>10</v>
      </c>
      <c r="V23" s="246">
        <f>①基本情報!$C$28</f>
        <v>45859</v>
      </c>
      <c r="W23" s="244" t="str">
        <f>IF(①基本情報!$D$28="","",①基本情報!$D$28)</f>
        <v>その日中</v>
      </c>
      <c r="X23" s="375" t="str">
        <f>IF(①基本情報!$C$27="","",①基本情報!$C$27)</f>
        <v/>
      </c>
      <c r="Y23" s="376" t="str">
        <f>IF(①基本情報!$D$27="","",①基本情報!$D$27)</f>
        <v/>
      </c>
      <c r="Z23" s="59"/>
      <c r="AA23" s="59"/>
      <c r="AB23" s="59"/>
      <c r="AC23" s="59"/>
      <c r="AD23" s="59"/>
      <c r="AE23" s="59"/>
      <c r="AF23" s="57" t="str">
        <f t="shared" si="35"/>
        <v/>
      </c>
      <c r="AG23" s="57" t="str">
        <f t="shared" si="36"/>
        <v>様</v>
      </c>
      <c r="AH23" s="396" t="str">
        <f>IF(②メッセージ・差出名!$C$14="","",②メッセージ・差出名!$C$14)</f>
        <v/>
      </c>
      <c r="AI23" s="396" t="str">
        <f>IF(②メッセージ・差出名!$C$15="","",②メッセージ・差出名!$C$15)</f>
        <v/>
      </c>
      <c r="AJ23" s="396" t="str">
        <f>IF(②メッセージ・差出名!$C$16="","",②メッセージ・差出名!$C$16)</f>
        <v/>
      </c>
      <c r="AK23" s="396" t="str">
        <f>IF(②メッセージ・差出名!$C$17="","",②メッセージ・差出名!$C$17)</f>
        <v/>
      </c>
      <c r="AL23" s="396" t="str">
        <f>IF(②メッセージ・差出名!$C$18="","",②メッセージ・差出名!$C$18)</f>
        <v/>
      </c>
      <c r="AM23" s="396" t="str">
        <f>IF(②メッセージ・差出名!$C$19="","",②メッセージ・差出名!$C$19)</f>
        <v/>
      </c>
      <c r="AN23" s="396" t="str">
        <f>IF(②メッセージ・差出名!$C$20="","",②メッセージ・差出名!$C$20)</f>
        <v/>
      </c>
      <c r="AO23" s="396" t="str">
        <f>IF(②メッセージ・差出名!$C$21="","",②メッセージ・差出名!$C$21)</f>
        <v/>
      </c>
      <c r="AP23" s="396" t="str">
        <f>IF(②メッセージ・差出名!$C$22="","",②メッセージ・差出名!$C$22)</f>
        <v/>
      </c>
      <c r="AQ23" s="396" t="str">
        <f>IF(②メッセージ・差出名!$C$23="","",②メッセージ・差出名!$C$23)</f>
        <v/>
      </c>
      <c r="AR23" s="397" t="str">
        <f>IF(②メッセージ・差出名!$C$27="","",②メッセージ・差出名!$C$27)</f>
        <v/>
      </c>
      <c r="AS23" s="397" t="str">
        <f>IF(②メッセージ・差出名!$C$28="","",②メッセージ・差出名!$C$28)</f>
        <v/>
      </c>
      <c r="AT23" s="397" t="str">
        <f>IF(②メッセージ・差出名!$C$29="","",②メッセージ・差出名!$C$29)</f>
        <v/>
      </c>
      <c r="AU23" s="398" t="str">
        <f>IF(②メッセージ・差出名!$C$30="","",②メッセージ・差出名!$C$30)</f>
        <v/>
      </c>
      <c r="AV23" s="431"/>
      <c r="AW23" s="286"/>
      <c r="AX23" s="287"/>
      <c r="AY23" s="287"/>
      <c r="AZ23" s="287"/>
      <c r="BA23" s="287"/>
      <c r="BB23" s="287"/>
      <c r="BC23" s="287"/>
      <c r="BD23" s="287"/>
      <c r="BE23" s="287"/>
      <c r="BF23" s="287"/>
      <c r="BG23" s="287"/>
      <c r="BH23" s="287"/>
      <c r="BI23" s="288"/>
      <c r="BJ23" s="260">
        <f t="shared" si="32"/>
        <v>0</v>
      </c>
      <c r="BK23" s="260">
        <f t="shared" si="0"/>
        <v>0</v>
      </c>
      <c r="BL23" s="260">
        <f t="shared" si="0"/>
        <v>0</v>
      </c>
      <c r="BM23" s="260">
        <f t="shared" si="0"/>
        <v>0</v>
      </c>
      <c r="BN23" s="260">
        <f t="shared" si="0"/>
        <v>0</v>
      </c>
      <c r="BO23" s="260">
        <f t="shared" si="0"/>
        <v>0</v>
      </c>
      <c r="BP23" s="260">
        <f t="shared" si="0"/>
        <v>0</v>
      </c>
      <c r="BQ23" s="260">
        <f t="shared" si="0"/>
        <v>0</v>
      </c>
      <c r="BR23" s="267">
        <f t="shared" si="0"/>
        <v>1</v>
      </c>
      <c r="BS23" s="260">
        <f t="shared" si="0"/>
        <v>0</v>
      </c>
      <c r="BT23" s="267">
        <f t="shared" si="0"/>
        <v>0</v>
      </c>
      <c r="BU23" s="260">
        <f t="shared" si="0"/>
        <v>0</v>
      </c>
      <c r="BV23" s="260">
        <f t="shared" si="1"/>
        <v>3</v>
      </c>
      <c r="BW23" s="260">
        <f t="shared" si="2"/>
        <v>1</v>
      </c>
      <c r="BX23" s="260">
        <f t="shared" si="3"/>
        <v>1</v>
      </c>
      <c r="BY23" s="260">
        <f t="shared" si="4"/>
        <v>2</v>
      </c>
      <c r="BZ23" s="260">
        <f t="shared" si="5"/>
        <v>5</v>
      </c>
      <c r="CA23" s="260">
        <f t="shared" si="6"/>
        <v>4</v>
      </c>
      <c r="CB23" s="260">
        <f t="shared" si="7"/>
        <v>0</v>
      </c>
      <c r="CC23" s="260">
        <f t="shared" si="8"/>
        <v>0</v>
      </c>
      <c r="CD23" s="260">
        <f t="shared" si="9"/>
        <v>0</v>
      </c>
      <c r="CE23" s="260">
        <f t="shared" si="10"/>
        <v>0</v>
      </c>
      <c r="CF23" s="260">
        <f t="shared" si="11"/>
        <v>0</v>
      </c>
      <c r="CG23" s="260">
        <f t="shared" si="12"/>
        <v>0</v>
      </c>
      <c r="CH23" s="260">
        <f t="shared" si="13"/>
        <v>0</v>
      </c>
      <c r="CI23" s="260">
        <f t="shared" si="14"/>
        <v>0</v>
      </c>
      <c r="CJ23" s="267">
        <f t="shared" si="15"/>
        <v>0</v>
      </c>
      <c r="CK23" s="267">
        <f t="shared" si="16"/>
        <v>1</v>
      </c>
      <c r="CL23" s="267">
        <f t="shared" si="17"/>
        <v>0</v>
      </c>
      <c r="CM23" s="267">
        <f t="shared" si="33"/>
        <v>0</v>
      </c>
      <c r="CN23" s="267">
        <f t="shared" si="18"/>
        <v>0</v>
      </c>
      <c r="CO23" s="267">
        <f t="shared" si="19"/>
        <v>0</v>
      </c>
      <c r="CP23" s="267">
        <f t="shared" si="20"/>
        <v>0</v>
      </c>
      <c r="CQ23" s="267">
        <f t="shared" si="21"/>
        <v>0</v>
      </c>
      <c r="CR23" s="267">
        <f t="shared" si="22"/>
        <v>0</v>
      </c>
      <c r="CS23" s="267">
        <f t="shared" si="23"/>
        <v>0</v>
      </c>
      <c r="CT23" s="267">
        <f t="shared" si="24"/>
        <v>0</v>
      </c>
      <c r="CU23" s="267">
        <f t="shared" si="25"/>
        <v>0</v>
      </c>
      <c r="CV23" s="268">
        <f t="shared" si="26"/>
        <v>0</v>
      </c>
      <c r="CW23" s="268">
        <f t="shared" si="27"/>
        <v>0</v>
      </c>
      <c r="CX23" s="268">
        <f t="shared" si="28"/>
        <v>0</v>
      </c>
      <c r="CY23" s="268">
        <f t="shared" si="34"/>
        <v>0</v>
      </c>
      <c r="CZ23" s="260">
        <f t="shared" si="29"/>
        <v>0</v>
      </c>
      <c r="DA23" s="3"/>
    </row>
    <row r="24" spans="1:105" s="10" customFormat="1" ht="17.25" customHeight="1">
      <c r="A24" s="8">
        <v>10</v>
      </c>
      <c r="B24" s="447"/>
      <c r="C24" s="293"/>
      <c r="D24" s="6" t="str">
        <f>ASC(①基本情報!$C$8)</f>
        <v/>
      </c>
      <c r="E24" s="5" t="str">
        <f>ASC(①基本情報!$C$9)</f>
        <v/>
      </c>
      <c r="F24" s="347"/>
      <c r="G24" s="287"/>
      <c r="H24" s="287"/>
      <c r="I24" s="287"/>
      <c r="J24" s="287"/>
      <c r="K24" s="287"/>
      <c r="L24" s="287"/>
      <c r="M24" s="287"/>
      <c r="N24" s="57" t="str">
        <f t="shared" si="30"/>
        <v>様</v>
      </c>
      <c r="O24" s="4"/>
      <c r="P24" s="57" t="str">
        <f t="shared" si="31"/>
        <v/>
      </c>
      <c r="Q24" s="287"/>
      <c r="R24" s="244" t="str">
        <f>①基本情報!$C$20&amp;""</f>
        <v>C07</v>
      </c>
      <c r="S24" s="244">
        <f>VLOOKUP(①基本情報!$C$21,①基本情報!$S:$T,2,0)</f>
        <v>0</v>
      </c>
      <c r="T24" s="244">
        <f>VLOOKUP(①基本情報!$C$22,①基本情報!$Q:$R,2,0)</f>
        <v>1</v>
      </c>
      <c r="U24" s="244">
        <v>10</v>
      </c>
      <c r="V24" s="246">
        <f>①基本情報!$C$28</f>
        <v>45859</v>
      </c>
      <c r="W24" s="244" t="str">
        <f>IF(①基本情報!$D$28="","",①基本情報!$D$28)</f>
        <v>その日中</v>
      </c>
      <c r="X24" s="375" t="str">
        <f>IF(①基本情報!$C$27="","",①基本情報!$C$27)</f>
        <v/>
      </c>
      <c r="Y24" s="376" t="str">
        <f>IF(①基本情報!$D$27="","",①基本情報!$D$27)</f>
        <v/>
      </c>
      <c r="Z24" s="59"/>
      <c r="AA24" s="59"/>
      <c r="AB24" s="59"/>
      <c r="AC24" s="59"/>
      <c r="AD24" s="59"/>
      <c r="AE24" s="59"/>
      <c r="AF24" s="57" t="str">
        <f t="shared" si="35"/>
        <v/>
      </c>
      <c r="AG24" s="57" t="str">
        <f t="shared" si="36"/>
        <v>様</v>
      </c>
      <c r="AH24" s="396" t="str">
        <f>IF(②メッセージ・差出名!$C$14="","",②メッセージ・差出名!$C$14)</f>
        <v/>
      </c>
      <c r="AI24" s="396" t="str">
        <f>IF(②メッセージ・差出名!$C$15="","",②メッセージ・差出名!$C$15)</f>
        <v/>
      </c>
      <c r="AJ24" s="396" t="str">
        <f>IF(②メッセージ・差出名!$C$16="","",②メッセージ・差出名!$C$16)</f>
        <v/>
      </c>
      <c r="AK24" s="396" t="str">
        <f>IF(②メッセージ・差出名!$C$17="","",②メッセージ・差出名!$C$17)</f>
        <v/>
      </c>
      <c r="AL24" s="396" t="str">
        <f>IF(②メッセージ・差出名!$C$18="","",②メッセージ・差出名!$C$18)</f>
        <v/>
      </c>
      <c r="AM24" s="396" t="str">
        <f>IF(②メッセージ・差出名!$C$19="","",②メッセージ・差出名!$C$19)</f>
        <v/>
      </c>
      <c r="AN24" s="396" t="str">
        <f>IF(②メッセージ・差出名!$C$20="","",②メッセージ・差出名!$C$20)</f>
        <v/>
      </c>
      <c r="AO24" s="396" t="str">
        <f>IF(②メッセージ・差出名!$C$21="","",②メッセージ・差出名!$C$21)</f>
        <v/>
      </c>
      <c r="AP24" s="396" t="str">
        <f>IF(②メッセージ・差出名!$C$22="","",②メッセージ・差出名!$C$22)</f>
        <v/>
      </c>
      <c r="AQ24" s="396" t="str">
        <f>IF(②メッセージ・差出名!$C$23="","",②メッセージ・差出名!$C$23)</f>
        <v/>
      </c>
      <c r="AR24" s="397" t="str">
        <f>IF(②メッセージ・差出名!$C$27="","",②メッセージ・差出名!$C$27)</f>
        <v/>
      </c>
      <c r="AS24" s="397" t="str">
        <f>IF(②メッセージ・差出名!$C$28="","",②メッセージ・差出名!$C$28)</f>
        <v/>
      </c>
      <c r="AT24" s="397" t="str">
        <f>IF(②メッセージ・差出名!$C$29="","",②メッセージ・差出名!$C$29)</f>
        <v/>
      </c>
      <c r="AU24" s="398" t="str">
        <f>IF(②メッセージ・差出名!$C$30="","",②メッセージ・差出名!$C$30)</f>
        <v/>
      </c>
      <c r="AV24" s="431"/>
      <c r="AW24" s="286"/>
      <c r="AX24" s="287"/>
      <c r="AY24" s="287"/>
      <c r="AZ24" s="287"/>
      <c r="BA24" s="287"/>
      <c r="BB24" s="287"/>
      <c r="BC24" s="287"/>
      <c r="BD24" s="287"/>
      <c r="BE24" s="287"/>
      <c r="BF24" s="287"/>
      <c r="BG24" s="287"/>
      <c r="BH24" s="287"/>
      <c r="BI24" s="288"/>
      <c r="BJ24" s="260">
        <f t="shared" si="32"/>
        <v>0</v>
      </c>
      <c r="BK24" s="260">
        <f t="shared" si="0"/>
        <v>0</v>
      </c>
      <c r="BL24" s="260">
        <f t="shared" si="0"/>
        <v>0</v>
      </c>
      <c r="BM24" s="260">
        <f t="shared" si="0"/>
        <v>0</v>
      </c>
      <c r="BN24" s="260">
        <f t="shared" si="0"/>
        <v>0</v>
      </c>
      <c r="BO24" s="260">
        <f t="shared" si="0"/>
        <v>0</v>
      </c>
      <c r="BP24" s="260">
        <f t="shared" si="0"/>
        <v>0</v>
      </c>
      <c r="BQ24" s="260">
        <f t="shared" si="0"/>
        <v>0</v>
      </c>
      <c r="BR24" s="267">
        <f t="shared" si="0"/>
        <v>1</v>
      </c>
      <c r="BS24" s="260">
        <f t="shared" si="0"/>
        <v>0</v>
      </c>
      <c r="BT24" s="267">
        <f t="shared" si="0"/>
        <v>0</v>
      </c>
      <c r="BU24" s="260">
        <f t="shared" si="0"/>
        <v>0</v>
      </c>
      <c r="BV24" s="260">
        <f t="shared" si="1"/>
        <v>3</v>
      </c>
      <c r="BW24" s="260">
        <f t="shared" si="2"/>
        <v>1</v>
      </c>
      <c r="BX24" s="260">
        <f t="shared" si="3"/>
        <v>1</v>
      </c>
      <c r="BY24" s="260">
        <f t="shared" si="4"/>
        <v>2</v>
      </c>
      <c r="BZ24" s="260">
        <f t="shared" si="5"/>
        <v>5</v>
      </c>
      <c r="CA24" s="260">
        <f t="shared" si="6"/>
        <v>4</v>
      </c>
      <c r="CB24" s="260">
        <f t="shared" si="7"/>
        <v>0</v>
      </c>
      <c r="CC24" s="260">
        <f t="shared" si="8"/>
        <v>0</v>
      </c>
      <c r="CD24" s="260">
        <f t="shared" si="9"/>
        <v>0</v>
      </c>
      <c r="CE24" s="260">
        <f t="shared" si="10"/>
        <v>0</v>
      </c>
      <c r="CF24" s="260">
        <f t="shared" si="11"/>
        <v>0</v>
      </c>
      <c r="CG24" s="260">
        <f t="shared" si="12"/>
        <v>0</v>
      </c>
      <c r="CH24" s="260">
        <f t="shared" si="13"/>
        <v>0</v>
      </c>
      <c r="CI24" s="260">
        <f t="shared" si="14"/>
        <v>0</v>
      </c>
      <c r="CJ24" s="267">
        <f t="shared" si="15"/>
        <v>0</v>
      </c>
      <c r="CK24" s="267">
        <f t="shared" si="16"/>
        <v>1</v>
      </c>
      <c r="CL24" s="267">
        <f t="shared" si="17"/>
        <v>0</v>
      </c>
      <c r="CM24" s="267">
        <f t="shared" si="33"/>
        <v>0</v>
      </c>
      <c r="CN24" s="267">
        <f t="shared" si="18"/>
        <v>0</v>
      </c>
      <c r="CO24" s="267">
        <f t="shared" si="19"/>
        <v>0</v>
      </c>
      <c r="CP24" s="267">
        <f t="shared" si="20"/>
        <v>0</v>
      </c>
      <c r="CQ24" s="267">
        <f t="shared" si="21"/>
        <v>0</v>
      </c>
      <c r="CR24" s="267">
        <f t="shared" si="22"/>
        <v>0</v>
      </c>
      <c r="CS24" s="267">
        <f t="shared" si="23"/>
        <v>0</v>
      </c>
      <c r="CT24" s="267">
        <f t="shared" si="24"/>
        <v>0</v>
      </c>
      <c r="CU24" s="267">
        <f t="shared" si="25"/>
        <v>0</v>
      </c>
      <c r="CV24" s="268">
        <f t="shared" si="26"/>
        <v>0</v>
      </c>
      <c r="CW24" s="268">
        <f t="shared" si="27"/>
        <v>0</v>
      </c>
      <c r="CX24" s="268">
        <f t="shared" si="28"/>
        <v>0</v>
      </c>
      <c r="CY24" s="268">
        <f t="shared" si="34"/>
        <v>0</v>
      </c>
      <c r="CZ24" s="260">
        <f t="shared" si="29"/>
        <v>0</v>
      </c>
      <c r="DA24" s="3"/>
    </row>
    <row r="25" spans="1:105" customFormat="1" ht="17.25" customHeight="1">
      <c r="A25" s="8">
        <v>11</v>
      </c>
      <c r="B25" s="447"/>
      <c r="C25" s="293"/>
      <c r="D25" s="6" t="str">
        <f>ASC(①基本情報!$C$8)</f>
        <v/>
      </c>
      <c r="E25" s="5" t="str">
        <f>ASC(①基本情報!$C$9)</f>
        <v/>
      </c>
      <c r="F25" s="347"/>
      <c r="G25" s="287"/>
      <c r="H25" s="287"/>
      <c r="I25" s="287"/>
      <c r="J25" s="287"/>
      <c r="K25" s="287"/>
      <c r="L25" s="287"/>
      <c r="M25" s="287"/>
      <c r="N25" s="57" t="str">
        <f t="shared" si="30"/>
        <v>様</v>
      </c>
      <c r="O25" s="4"/>
      <c r="P25" s="57" t="str">
        <f t="shared" si="31"/>
        <v/>
      </c>
      <c r="Q25" s="287"/>
      <c r="R25" s="244" t="str">
        <f>①基本情報!$C$20&amp;""</f>
        <v>C07</v>
      </c>
      <c r="S25" s="244">
        <f>VLOOKUP(①基本情報!$C$21,①基本情報!$S:$T,2,0)</f>
        <v>0</v>
      </c>
      <c r="T25" s="244">
        <f>VLOOKUP(①基本情報!$C$22,①基本情報!$Q:$R,2,0)</f>
        <v>1</v>
      </c>
      <c r="U25" s="244">
        <v>10</v>
      </c>
      <c r="V25" s="246">
        <f>①基本情報!$C$28</f>
        <v>45859</v>
      </c>
      <c r="W25" s="244" t="str">
        <f>IF(①基本情報!$D$28="","",①基本情報!$D$28)</f>
        <v>その日中</v>
      </c>
      <c r="X25" s="375" t="str">
        <f>IF(①基本情報!$C$27="","",①基本情報!$C$27)</f>
        <v/>
      </c>
      <c r="Y25" s="376" t="str">
        <f>IF(①基本情報!$D$27="","",①基本情報!$D$27)</f>
        <v/>
      </c>
      <c r="Z25" s="59"/>
      <c r="AA25" s="59"/>
      <c r="AB25" s="59"/>
      <c r="AC25" s="59"/>
      <c r="AD25" s="59"/>
      <c r="AE25" s="59"/>
      <c r="AF25" s="57" t="str">
        <f t="shared" si="35"/>
        <v/>
      </c>
      <c r="AG25" s="57" t="str">
        <f t="shared" si="36"/>
        <v>様</v>
      </c>
      <c r="AH25" s="396" t="str">
        <f>IF(②メッセージ・差出名!$C$14="","",②メッセージ・差出名!$C$14)</f>
        <v/>
      </c>
      <c r="AI25" s="396" t="str">
        <f>IF(②メッセージ・差出名!$C$15="","",②メッセージ・差出名!$C$15)</f>
        <v/>
      </c>
      <c r="AJ25" s="396" t="str">
        <f>IF(②メッセージ・差出名!$C$16="","",②メッセージ・差出名!$C$16)</f>
        <v/>
      </c>
      <c r="AK25" s="396" t="str">
        <f>IF(②メッセージ・差出名!$C$17="","",②メッセージ・差出名!$C$17)</f>
        <v/>
      </c>
      <c r="AL25" s="396" t="str">
        <f>IF(②メッセージ・差出名!$C$18="","",②メッセージ・差出名!$C$18)</f>
        <v/>
      </c>
      <c r="AM25" s="396" t="str">
        <f>IF(②メッセージ・差出名!$C$19="","",②メッセージ・差出名!$C$19)</f>
        <v/>
      </c>
      <c r="AN25" s="396" t="str">
        <f>IF(②メッセージ・差出名!$C$20="","",②メッセージ・差出名!$C$20)</f>
        <v/>
      </c>
      <c r="AO25" s="396" t="str">
        <f>IF(②メッセージ・差出名!$C$21="","",②メッセージ・差出名!$C$21)</f>
        <v/>
      </c>
      <c r="AP25" s="396" t="str">
        <f>IF(②メッセージ・差出名!$C$22="","",②メッセージ・差出名!$C$22)</f>
        <v/>
      </c>
      <c r="AQ25" s="396" t="str">
        <f>IF(②メッセージ・差出名!$C$23="","",②メッセージ・差出名!$C$23)</f>
        <v/>
      </c>
      <c r="AR25" s="397" t="str">
        <f>IF(②メッセージ・差出名!$C$27="","",②メッセージ・差出名!$C$27)</f>
        <v/>
      </c>
      <c r="AS25" s="397" t="str">
        <f>IF(②メッセージ・差出名!$C$28="","",②メッセージ・差出名!$C$28)</f>
        <v/>
      </c>
      <c r="AT25" s="397" t="str">
        <f>IF(②メッセージ・差出名!$C$29="","",②メッセージ・差出名!$C$29)</f>
        <v/>
      </c>
      <c r="AU25" s="398" t="str">
        <f>IF(②メッセージ・差出名!$C$30="","",②メッセージ・差出名!$C$30)</f>
        <v/>
      </c>
      <c r="AV25" s="431"/>
      <c r="AW25" s="286"/>
      <c r="AX25" s="287"/>
      <c r="AY25" s="287"/>
      <c r="AZ25" s="287"/>
      <c r="BA25" s="287"/>
      <c r="BB25" s="287"/>
      <c r="BC25" s="287"/>
      <c r="BD25" s="287"/>
      <c r="BE25" s="287"/>
      <c r="BF25" s="287"/>
      <c r="BG25" s="287"/>
      <c r="BH25" s="287"/>
      <c r="BI25" s="288"/>
      <c r="BJ25" s="260">
        <f t="shared" si="32"/>
        <v>0</v>
      </c>
      <c r="BK25" s="260">
        <f t="shared" si="0"/>
        <v>0</v>
      </c>
      <c r="BL25" s="260">
        <f t="shared" si="0"/>
        <v>0</v>
      </c>
      <c r="BM25" s="260">
        <f t="shared" si="0"/>
        <v>0</v>
      </c>
      <c r="BN25" s="260">
        <f t="shared" si="0"/>
        <v>0</v>
      </c>
      <c r="BO25" s="260">
        <f t="shared" si="0"/>
        <v>0</v>
      </c>
      <c r="BP25" s="260">
        <f t="shared" si="0"/>
        <v>0</v>
      </c>
      <c r="BQ25" s="260">
        <f t="shared" si="0"/>
        <v>0</v>
      </c>
      <c r="BR25" s="267">
        <f t="shared" si="0"/>
        <v>1</v>
      </c>
      <c r="BS25" s="260">
        <f t="shared" si="0"/>
        <v>0</v>
      </c>
      <c r="BT25" s="267">
        <f t="shared" si="0"/>
        <v>0</v>
      </c>
      <c r="BU25" s="260">
        <f t="shared" si="0"/>
        <v>0</v>
      </c>
      <c r="BV25" s="260">
        <f t="shared" si="1"/>
        <v>3</v>
      </c>
      <c r="BW25" s="260">
        <f t="shared" si="2"/>
        <v>1</v>
      </c>
      <c r="BX25" s="260">
        <f t="shared" si="3"/>
        <v>1</v>
      </c>
      <c r="BY25" s="260">
        <f t="shared" si="4"/>
        <v>2</v>
      </c>
      <c r="BZ25" s="260">
        <f t="shared" si="5"/>
        <v>5</v>
      </c>
      <c r="CA25" s="260">
        <f t="shared" si="6"/>
        <v>4</v>
      </c>
      <c r="CB25" s="260">
        <f t="shared" si="7"/>
        <v>0</v>
      </c>
      <c r="CC25" s="260">
        <f t="shared" si="8"/>
        <v>0</v>
      </c>
      <c r="CD25" s="260">
        <f t="shared" si="9"/>
        <v>0</v>
      </c>
      <c r="CE25" s="260">
        <f t="shared" si="10"/>
        <v>0</v>
      </c>
      <c r="CF25" s="260">
        <f t="shared" si="11"/>
        <v>0</v>
      </c>
      <c r="CG25" s="260">
        <f t="shared" si="12"/>
        <v>0</v>
      </c>
      <c r="CH25" s="260">
        <f t="shared" si="13"/>
        <v>0</v>
      </c>
      <c r="CI25" s="260">
        <f t="shared" si="14"/>
        <v>0</v>
      </c>
      <c r="CJ25" s="267">
        <f t="shared" si="15"/>
        <v>0</v>
      </c>
      <c r="CK25" s="267">
        <f t="shared" si="16"/>
        <v>1</v>
      </c>
      <c r="CL25" s="267">
        <f t="shared" si="17"/>
        <v>0</v>
      </c>
      <c r="CM25" s="267">
        <f t="shared" si="33"/>
        <v>0</v>
      </c>
      <c r="CN25" s="267">
        <f t="shared" si="18"/>
        <v>0</v>
      </c>
      <c r="CO25" s="267">
        <f t="shared" si="19"/>
        <v>0</v>
      </c>
      <c r="CP25" s="267">
        <f t="shared" si="20"/>
        <v>0</v>
      </c>
      <c r="CQ25" s="267">
        <f t="shared" si="21"/>
        <v>0</v>
      </c>
      <c r="CR25" s="267">
        <f t="shared" si="22"/>
        <v>0</v>
      </c>
      <c r="CS25" s="267">
        <f t="shared" si="23"/>
        <v>0</v>
      </c>
      <c r="CT25" s="267">
        <f t="shared" si="24"/>
        <v>0</v>
      </c>
      <c r="CU25" s="267">
        <f t="shared" si="25"/>
        <v>0</v>
      </c>
      <c r="CV25" s="268">
        <f t="shared" si="26"/>
        <v>0</v>
      </c>
      <c r="CW25" s="268">
        <f t="shared" si="27"/>
        <v>0</v>
      </c>
      <c r="CX25" s="268">
        <f t="shared" si="28"/>
        <v>0</v>
      </c>
      <c r="CY25" s="268">
        <f t="shared" si="34"/>
        <v>0</v>
      </c>
      <c r="CZ25" s="260">
        <f t="shared" si="29"/>
        <v>0</v>
      </c>
      <c r="DA25" s="3"/>
    </row>
    <row r="26" spans="1:105" customFormat="1" ht="17.25" customHeight="1">
      <c r="A26" s="8">
        <v>12</v>
      </c>
      <c r="B26" s="447"/>
      <c r="C26" s="293"/>
      <c r="D26" s="6" t="str">
        <f>ASC(①基本情報!$C$8)</f>
        <v/>
      </c>
      <c r="E26" s="5" t="str">
        <f>ASC(①基本情報!$C$9)</f>
        <v/>
      </c>
      <c r="F26" s="347"/>
      <c r="G26" s="287"/>
      <c r="H26" s="287"/>
      <c r="I26" s="287"/>
      <c r="J26" s="287"/>
      <c r="K26" s="287"/>
      <c r="L26" s="287"/>
      <c r="M26" s="287"/>
      <c r="N26" s="57" t="str">
        <f t="shared" si="30"/>
        <v>様</v>
      </c>
      <c r="O26" s="4"/>
      <c r="P26" s="57" t="str">
        <f t="shared" si="31"/>
        <v/>
      </c>
      <c r="Q26" s="287"/>
      <c r="R26" s="244" t="str">
        <f>①基本情報!$C$20&amp;""</f>
        <v>C07</v>
      </c>
      <c r="S26" s="244">
        <f>VLOOKUP(①基本情報!$C$21,①基本情報!$S:$T,2,0)</f>
        <v>0</v>
      </c>
      <c r="T26" s="244">
        <f>VLOOKUP(①基本情報!$C$22,①基本情報!$Q:$R,2,0)</f>
        <v>1</v>
      </c>
      <c r="U26" s="244">
        <v>10</v>
      </c>
      <c r="V26" s="246">
        <f>①基本情報!$C$28</f>
        <v>45859</v>
      </c>
      <c r="W26" s="244" t="str">
        <f>IF(①基本情報!$D$28="","",①基本情報!$D$28)</f>
        <v>その日中</v>
      </c>
      <c r="X26" s="375" t="str">
        <f>IF(①基本情報!$C$27="","",①基本情報!$C$27)</f>
        <v/>
      </c>
      <c r="Y26" s="376" t="str">
        <f>IF(①基本情報!$D$27="","",①基本情報!$D$27)</f>
        <v/>
      </c>
      <c r="Z26" s="59"/>
      <c r="AA26" s="59"/>
      <c r="AB26" s="59"/>
      <c r="AC26" s="59"/>
      <c r="AD26" s="59"/>
      <c r="AE26" s="59"/>
      <c r="AF26" s="57" t="str">
        <f t="shared" si="35"/>
        <v/>
      </c>
      <c r="AG26" s="57" t="str">
        <f t="shared" si="36"/>
        <v>様</v>
      </c>
      <c r="AH26" s="396" t="str">
        <f>IF(②メッセージ・差出名!$C$14="","",②メッセージ・差出名!$C$14)</f>
        <v/>
      </c>
      <c r="AI26" s="396" t="str">
        <f>IF(②メッセージ・差出名!$C$15="","",②メッセージ・差出名!$C$15)</f>
        <v/>
      </c>
      <c r="AJ26" s="396" t="str">
        <f>IF(②メッセージ・差出名!$C$16="","",②メッセージ・差出名!$C$16)</f>
        <v/>
      </c>
      <c r="AK26" s="396" t="str">
        <f>IF(②メッセージ・差出名!$C$17="","",②メッセージ・差出名!$C$17)</f>
        <v/>
      </c>
      <c r="AL26" s="396" t="str">
        <f>IF(②メッセージ・差出名!$C$18="","",②メッセージ・差出名!$C$18)</f>
        <v/>
      </c>
      <c r="AM26" s="396" t="str">
        <f>IF(②メッセージ・差出名!$C$19="","",②メッセージ・差出名!$C$19)</f>
        <v/>
      </c>
      <c r="AN26" s="396" t="str">
        <f>IF(②メッセージ・差出名!$C$20="","",②メッセージ・差出名!$C$20)</f>
        <v/>
      </c>
      <c r="AO26" s="396" t="str">
        <f>IF(②メッセージ・差出名!$C$21="","",②メッセージ・差出名!$C$21)</f>
        <v/>
      </c>
      <c r="AP26" s="396" t="str">
        <f>IF(②メッセージ・差出名!$C$22="","",②メッセージ・差出名!$C$22)</f>
        <v/>
      </c>
      <c r="AQ26" s="396" t="str">
        <f>IF(②メッセージ・差出名!$C$23="","",②メッセージ・差出名!$C$23)</f>
        <v/>
      </c>
      <c r="AR26" s="397" t="str">
        <f>IF(②メッセージ・差出名!$C$27="","",②メッセージ・差出名!$C$27)</f>
        <v/>
      </c>
      <c r="AS26" s="397" t="str">
        <f>IF(②メッセージ・差出名!$C$28="","",②メッセージ・差出名!$C$28)</f>
        <v/>
      </c>
      <c r="AT26" s="397" t="str">
        <f>IF(②メッセージ・差出名!$C$29="","",②メッセージ・差出名!$C$29)</f>
        <v/>
      </c>
      <c r="AU26" s="398" t="str">
        <f>IF(②メッセージ・差出名!$C$30="","",②メッセージ・差出名!$C$30)</f>
        <v/>
      </c>
      <c r="AV26" s="431"/>
      <c r="AW26" s="286"/>
      <c r="AX26" s="287"/>
      <c r="AY26" s="287"/>
      <c r="AZ26" s="287"/>
      <c r="BA26" s="287"/>
      <c r="BB26" s="287"/>
      <c r="BC26" s="287"/>
      <c r="BD26" s="287"/>
      <c r="BE26" s="287"/>
      <c r="BF26" s="287"/>
      <c r="BG26" s="287"/>
      <c r="BH26" s="287"/>
      <c r="BI26" s="288"/>
      <c r="BJ26" s="260">
        <f t="shared" si="32"/>
        <v>0</v>
      </c>
      <c r="BK26" s="260">
        <f t="shared" si="0"/>
        <v>0</v>
      </c>
      <c r="BL26" s="260">
        <f t="shared" si="0"/>
        <v>0</v>
      </c>
      <c r="BM26" s="260">
        <f t="shared" si="0"/>
        <v>0</v>
      </c>
      <c r="BN26" s="260">
        <f t="shared" si="0"/>
        <v>0</v>
      </c>
      <c r="BO26" s="260">
        <f t="shared" si="0"/>
        <v>0</v>
      </c>
      <c r="BP26" s="260">
        <f t="shared" si="0"/>
        <v>0</v>
      </c>
      <c r="BQ26" s="260">
        <f t="shared" si="0"/>
        <v>0</v>
      </c>
      <c r="BR26" s="267">
        <f t="shared" si="0"/>
        <v>1</v>
      </c>
      <c r="BS26" s="260">
        <f t="shared" si="0"/>
        <v>0</v>
      </c>
      <c r="BT26" s="267">
        <f t="shared" si="0"/>
        <v>0</v>
      </c>
      <c r="BU26" s="260">
        <f t="shared" si="0"/>
        <v>0</v>
      </c>
      <c r="BV26" s="260">
        <f t="shared" si="1"/>
        <v>3</v>
      </c>
      <c r="BW26" s="260">
        <f t="shared" si="2"/>
        <v>1</v>
      </c>
      <c r="BX26" s="260">
        <f t="shared" si="3"/>
        <v>1</v>
      </c>
      <c r="BY26" s="260">
        <f t="shared" si="4"/>
        <v>2</v>
      </c>
      <c r="BZ26" s="260">
        <f t="shared" si="5"/>
        <v>5</v>
      </c>
      <c r="CA26" s="260">
        <f t="shared" si="6"/>
        <v>4</v>
      </c>
      <c r="CB26" s="260">
        <f t="shared" si="7"/>
        <v>0</v>
      </c>
      <c r="CC26" s="260">
        <f t="shared" si="8"/>
        <v>0</v>
      </c>
      <c r="CD26" s="260">
        <f t="shared" si="9"/>
        <v>0</v>
      </c>
      <c r="CE26" s="260">
        <f t="shared" si="10"/>
        <v>0</v>
      </c>
      <c r="CF26" s="260">
        <f t="shared" si="11"/>
        <v>0</v>
      </c>
      <c r="CG26" s="260">
        <f t="shared" si="12"/>
        <v>0</v>
      </c>
      <c r="CH26" s="260">
        <f t="shared" si="13"/>
        <v>0</v>
      </c>
      <c r="CI26" s="260">
        <f t="shared" si="14"/>
        <v>0</v>
      </c>
      <c r="CJ26" s="267">
        <f t="shared" si="15"/>
        <v>0</v>
      </c>
      <c r="CK26" s="267">
        <f t="shared" si="16"/>
        <v>1</v>
      </c>
      <c r="CL26" s="267">
        <f t="shared" si="17"/>
        <v>0</v>
      </c>
      <c r="CM26" s="267">
        <f t="shared" si="33"/>
        <v>0</v>
      </c>
      <c r="CN26" s="267">
        <f t="shared" si="18"/>
        <v>0</v>
      </c>
      <c r="CO26" s="267">
        <f t="shared" si="19"/>
        <v>0</v>
      </c>
      <c r="CP26" s="267">
        <f t="shared" si="20"/>
        <v>0</v>
      </c>
      <c r="CQ26" s="267">
        <f t="shared" si="21"/>
        <v>0</v>
      </c>
      <c r="CR26" s="267">
        <f t="shared" si="22"/>
        <v>0</v>
      </c>
      <c r="CS26" s="267">
        <f t="shared" si="23"/>
        <v>0</v>
      </c>
      <c r="CT26" s="267">
        <f t="shared" si="24"/>
        <v>0</v>
      </c>
      <c r="CU26" s="267">
        <f t="shared" si="25"/>
        <v>0</v>
      </c>
      <c r="CV26" s="268">
        <f t="shared" si="26"/>
        <v>0</v>
      </c>
      <c r="CW26" s="268">
        <f t="shared" si="27"/>
        <v>0</v>
      </c>
      <c r="CX26" s="268">
        <f t="shared" si="28"/>
        <v>0</v>
      </c>
      <c r="CY26" s="268">
        <f t="shared" si="34"/>
        <v>0</v>
      </c>
      <c r="CZ26" s="260">
        <f t="shared" si="29"/>
        <v>0</v>
      </c>
      <c r="DA26" s="3"/>
    </row>
    <row r="27" spans="1:105" customFormat="1" ht="17.25" customHeight="1">
      <c r="A27" s="8">
        <v>13</v>
      </c>
      <c r="B27" s="447"/>
      <c r="C27" s="293"/>
      <c r="D27" s="6" t="str">
        <f>ASC(①基本情報!$C$8)</f>
        <v/>
      </c>
      <c r="E27" s="5" t="str">
        <f>ASC(①基本情報!$C$9)</f>
        <v/>
      </c>
      <c r="F27" s="347"/>
      <c r="G27" s="287"/>
      <c r="H27" s="287"/>
      <c r="I27" s="287"/>
      <c r="J27" s="287"/>
      <c r="K27" s="287"/>
      <c r="L27" s="287"/>
      <c r="M27" s="287"/>
      <c r="N27" s="57" t="str">
        <f t="shared" si="30"/>
        <v>様</v>
      </c>
      <c r="O27" s="4"/>
      <c r="P27" s="57" t="str">
        <f t="shared" si="31"/>
        <v/>
      </c>
      <c r="Q27" s="287"/>
      <c r="R27" s="244" t="str">
        <f>①基本情報!$C$20&amp;""</f>
        <v>C07</v>
      </c>
      <c r="S27" s="244">
        <f>VLOOKUP(①基本情報!$C$21,①基本情報!$S:$T,2,0)</f>
        <v>0</v>
      </c>
      <c r="T27" s="244">
        <f>VLOOKUP(①基本情報!$C$22,①基本情報!$Q:$R,2,0)</f>
        <v>1</v>
      </c>
      <c r="U27" s="244">
        <v>10</v>
      </c>
      <c r="V27" s="246">
        <f>①基本情報!$C$28</f>
        <v>45859</v>
      </c>
      <c r="W27" s="244" t="str">
        <f>IF(①基本情報!$D$28="","",①基本情報!$D$28)</f>
        <v>その日中</v>
      </c>
      <c r="X27" s="375" t="str">
        <f>IF(①基本情報!$C$27="","",①基本情報!$C$27)</f>
        <v/>
      </c>
      <c r="Y27" s="376" t="str">
        <f>IF(①基本情報!$D$27="","",①基本情報!$D$27)</f>
        <v/>
      </c>
      <c r="Z27" s="59"/>
      <c r="AA27" s="59"/>
      <c r="AB27" s="59"/>
      <c r="AC27" s="59"/>
      <c r="AD27" s="59"/>
      <c r="AE27" s="59"/>
      <c r="AF27" s="57" t="str">
        <f t="shared" si="35"/>
        <v/>
      </c>
      <c r="AG27" s="57" t="str">
        <f t="shared" si="36"/>
        <v>様</v>
      </c>
      <c r="AH27" s="396" t="str">
        <f>IF(②メッセージ・差出名!$C$14="","",②メッセージ・差出名!$C$14)</f>
        <v/>
      </c>
      <c r="AI27" s="396" t="str">
        <f>IF(②メッセージ・差出名!$C$15="","",②メッセージ・差出名!$C$15)</f>
        <v/>
      </c>
      <c r="AJ27" s="396" t="str">
        <f>IF(②メッセージ・差出名!$C$16="","",②メッセージ・差出名!$C$16)</f>
        <v/>
      </c>
      <c r="AK27" s="396" t="str">
        <f>IF(②メッセージ・差出名!$C$17="","",②メッセージ・差出名!$C$17)</f>
        <v/>
      </c>
      <c r="AL27" s="396" t="str">
        <f>IF(②メッセージ・差出名!$C$18="","",②メッセージ・差出名!$C$18)</f>
        <v/>
      </c>
      <c r="AM27" s="396" t="str">
        <f>IF(②メッセージ・差出名!$C$19="","",②メッセージ・差出名!$C$19)</f>
        <v/>
      </c>
      <c r="AN27" s="396" t="str">
        <f>IF(②メッセージ・差出名!$C$20="","",②メッセージ・差出名!$C$20)</f>
        <v/>
      </c>
      <c r="AO27" s="396" t="str">
        <f>IF(②メッセージ・差出名!$C$21="","",②メッセージ・差出名!$C$21)</f>
        <v/>
      </c>
      <c r="AP27" s="396" t="str">
        <f>IF(②メッセージ・差出名!$C$22="","",②メッセージ・差出名!$C$22)</f>
        <v/>
      </c>
      <c r="AQ27" s="396" t="str">
        <f>IF(②メッセージ・差出名!$C$23="","",②メッセージ・差出名!$C$23)</f>
        <v/>
      </c>
      <c r="AR27" s="397" t="str">
        <f>IF(②メッセージ・差出名!$C$27="","",②メッセージ・差出名!$C$27)</f>
        <v/>
      </c>
      <c r="AS27" s="397" t="str">
        <f>IF(②メッセージ・差出名!$C$28="","",②メッセージ・差出名!$C$28)</f>
        <v/>
      </c>
      <c r="AT27" s="397" t="str">
        <f>IF(②メッセージ・差出名!$C$29="","",②メッセージ・差出名!$C$29)</f>
        <v/>
      </c>
      <c r="AU27" s="398" t="str">
        <f>IF(②メッセージ・差出名!$C$30="","",②メッセージ・差出名!$C$30)</f>
        <v/>
      </c>
      <c r="AV27" s="431"/>
      <c r="AW27" s="286"/>
      <c r="AX27" s="287"/>
      <c r="AY27" s="287"/>
      <c r="AZ27" s="287"/>
      <c r="BA27" s="287"/>
      <c r="BB27" s="287"/>
      <c r="BC27" s="287"/>
      <c r="BD27" s="287"/>
      <c r="BE27" s="287"/>
      <c r="BF27" s="287"/>
      <c r="BG27" s="287"/>
      <c r="BH27" s="287"/>
      <c r="BI27" s="288"/>
      <c r="BJ27" s="260">
        <f t="shared" si="32"/>
        <v>0</v>
      </c>
      <c r="BK27" s="260">
        <f t="shared" si="0"/>
        <v>0</v>
      </c>
      <c r="BL27" s="260">
        <f t="shared" si="0"/>
        <v>0</v>
      </c>
      <c r="BM27" s="260">
        <f t="shared" si="0"/>
        <v>0</v>
      </c>
      <c r="BN27" s="260">
        <f t="shared" si="0"/>
        <v>0</v>
      </c>
      <c r="BO27" s="260">
        <f t="shared" si="0"/>
        <v>0</v>
      </c>
      <c r="BP27" s="260">
        <f t="shared" si="0"/>
        <v>0</v>
      </c>
      <c r="BQ27" s="260">
        <f t="shared" si="0"/>
        <v>0</v>
      </c>
      <c r="BR27" s="267">
        <f t="shared" si="0"/>
        <v>1</v>
      </c>
      <c r="BS27" s="260">
        <f t="shared" si="0"/>
        <v>0</v>
      </c>
      <c r="BT27" s="267">
        <f t="shared" si="0"/>
        <v>0</v>
      </c>
      <c r="BU27" s="260">
        <f t="shared" si="0"/>
        <v>0</v>
      </c>
      <c r="BV27" s="260">
        <f t="shared" si="1"/>
        <v>3</v>
      </c>
      <c r="BW27" s="260">
        <f t="shared" si="2"/>
        <v>1</v>
      </c>
      <c r="BX27" s="260">
        <f t="shared" si="3"/>
        <v>1</v>
      </c>
      <c r="BY27" s="260">
        <f t="shared" si="4"/>
        <v>2</v>
      </c>
      <c r="BZ27" s="260">
        <f t="shared" si="5"/>
        <v>5</v>
      </c>
      <c r="CA27" s="260">
        <f t="shared" si="6"/>
        <v>4</v>
      </c>
      <c r="CB27" s="260">
        <f t="shared" si="7"/>
        <v>0</v>
      </c>
      <c r="CC27" s="260">
        <f t="shared" si="8"/>
        <v>0</v>
      </c>
      <c r="CD27" s="260">
        <f t="shared" si="9"/>
        <v>0</v>
      </c>
      <c r="CE27" s="260">
        <f t="shared" si="10"/>
        <v>0</v>
      </c>
      <c r="CF27" s="260">
        <f t="shared" si="11"/>
        <v>0</v>
      </c>
      <c r="CG27" s="260">
        <f t="shared" si="12"/>
        <v>0</v>
      </c>
      <c r="CH27" s="260">
        <f t="shared" si="13"/>
        <v>0</v>
      </c>
      <c r="CI27" s="260">
        <f t="shared" si="14"/>
        <v>0</v>
      </c>
      <c r="CJ27" s="267">
        <f t="shared" si="15"/>
        <v>0</v>
      </c>
      <c r="CK27" s="267">
        <f t="shared" si="16"/>
        <v>1</v>
      </c>
      <c r="CL27" s="267">
        <f t="shared" si="17"/>
        <v>0</v>
      </c>
      <c r="CM27" s="267">
        <f t="shared" si="33"/>
        <v>0</v>
      </c>
      <c r="CN27" s="267">
        <f t="shared" si="18"/>
        <v>0</v>
      </c>
      <c r="CO27" s="267">
        <f t="shared" si="19"/>
        <v>0</v>
      </c>
      <c r="CP27" s="267">
        <f t="shared" si="20"/>
        <v>0</v>
      </c>
      <c r="CQ27" s="267">
        <f t="shared" si="21"/>
        <v>0</v>
      </c>
      <c r="CR27" s="267">
        <f t="shared" si="22"/>
        <v>0</v>
      </c>
      <c r="CS27" s="267">
        <f t="shared" si="23"/>
        <v>0</v>
      </c>
      <c r="CT27" s="267">
        <f t="shared" si="24"/>
        <v>0</v>
      </c>
      <c r="CU27" s="267">
        <f t="shared" si="25"/>
        <v>0</v>
      </c>
      <c r="CV27" s="268">
        <f t="shared" si="26"/>
        <v>0</v>
      </c>
      <c r="CW27" s="268">
        <f t="shared" si="27"/>
        <v>0</v>
      </c>
      <c r="CX27" s="268">
        <f t="shared" si="28"/>
        <v>0</v>
      </c>
      <c r="CY27" s="268">
        <f t="shared" si="34"/>
        <v>0</v>
      </c>
      <c r="CZ27" s="260">
        <f t="shared" si="29"/>
        <v>0</v>
      </c>
      <c r="DA27" s="3"/>
    </row>
    <row r="28" spans="1:105" customFormat="1" ht="17.25" customHeight="1">
      <c r="A28" s="8">
        <v>14</v>
      </c>
      <c r="B28" s="447"/>
      <c r="C28" s="293"/>
      <c r="D28" s="6" t="str">
        <f>ASC(①基本情報!$C$8)</f>
        <v/>
      </c>
      <c r="E28" s="5" t="str">
        <f>ASC(①基本情報!$C$9)</f>
        <v/>
      </c>
      <c r="F28" s="347"/>
      <c r="G28" s="287"/>
      <c r="H28" s="287"/>
      <c r="I28" s="287"/>
      <c r="J28" s="287"/>
      <c r="K28" s="287"/>
      <c r="L28" s="287"/>
      <c r="M28" s="287"/>
      <c r="N28" s="57" t="str">
        <f t="shared" si="30"/>
        <v>様</v>
      </c>
      <c r="O28" s="4"/>
      <c r="P28" s="57" t="str">
        <f t="shared" si="31"/>
        <v/>
      </c>
      <c r="Q28" s="287"/>
      <c r="R28" s="244" t="str">
        <f>①基本情報!$C$20&amp;""</f>
        <v>C07</v>
      </c>
      <c r="S28" s="244">
        <f>VLOOKUP(①基本情報!$C$21,①基本情報!$S:$T,2,0)</f>
        <v>0</v>
      </c>
      <c r="T28" s="244">
        <f>VLOOKUP(①基本情報!$C$22,①基本情報!$Q:$R,2,0)</f>
        <v>1</v>
      </c>
      <c r="U28" s="244">
        <v>10</v>
      </c>
      <c r="V28" s="246">
        <f>①基本情報!$C$28</f>
        <v>45859</v>
      </c>
      <c r="W28" s="244" t="str">
        <f>IF(①基本情報!$D$28="","",①基本情報!$D$28)</f>
        <v>その日中</v>
      </c>
      <c r="X28" s="375" t="str">
        <f>IF(①基本情報!$C$27="","",①基本情報!$C$27)</f>
        <v/>
      </c>
      <c r="Y28" s="376" t="str">
        <f>IF(①基本情報!$D$27="","",①基本情報!$D$27)</f>
        <v/>
      </c>
      <c r="Z28" s="59"/>
      <c r="AA28" s="59"/>
      <c r="AB28" s="59"/>
      <c r="AC28" s="59"/>
      <c r="AD28" s="59"/>
      <c r="AE28" s="59"/>
      <c r="AF28" s="57" t="str">
        <f t="shared" si="35"/>
        <v/>
      </c>
      <c r="AG28" s="57" t="str">
        <f t="shared" si="36"/>
        <v>様</v>
      </c>
      <c r="AH28" s="396" t="str">
        <f>IF(②メッセージ・差出名!$C$14="","",②メッセージ・差出名!$C$14)</f>
        <v/>
      </c>
      <c r="AI28" s="396" t="str">
        <f>IF(②メッセージ・差出名!$C$15="","",②メッセージ・差出名!$C$15)</f>
        <v/>
      </c>
      <c r="AJ28" s="396" t="str">
        <f>IF(②メッセージ・差出名!$C$16="","",②メッセージ・差出名!$C$16)</f>
        <v/>
      </c>
      <c r="AK28" s="396" t="str">
        <f>IF(②メッセージ・差出名!$C$17="","",②メッセージ・差出名!$C$17)</f>
        <v/>
      </c>
      <c r="AL28" s="396" t="str">
        <f>IF(②メッセージ・差出名!$C$18="","",②メッセージ・差出名!$C$18)</f>
        <v/>
      </c>
      <c r="AM28" s="396" t="str">
        <f>IF(②メッセージ・差出名!$C$19="","",②メッセージ・差出名!$C$19)</f>
        <v/>
      </c>
      <c r="AN28" s="396" t="str">
        <f>IF(②メッセージ・差出名!$C$20="","",②メッセージ・差出名!$C$20)</f>
        <v/>
      </c>
      <c r="AO28" s="396" t="str">
        <f>IF(②メッセージ・差出名!$C$21="","",②メッセージ・差出名!$C$21)</f>
        <v/>
      </c>
      <c r="AP28" s="396" t="str">
        <f>IF(②メッセージ・差出名!$C$22="","",②メッセージ・差出名!$C$22)</f>
        <v/>
      </c>
      <c r="AQ28" s="396" t="str">
        <f>IF(②メッセージ・差出名!$C$23="","",②メッセージ・差出名!$C$23)</f>
        <v/>
      </c>
      <c r="AR28" s="397" t="str">
        <f>IF(②メッセージ・差出名!$C$27="","",②メッセージ・差出名!$C$27)</f>
        <v/>
      </c>
      <c r="AS28" s="397" t="str">
        <f>IF(②メッセージ・差出名!$C$28="","",②メッセージ・差出名!$C$28)</f>
        <v/>
      </c>
      <c r="AT28" s="397" t="str">
        <f>IF(②メッセージ・差出名!$C$29="","",②メッセージ・差出名!$C$29)</f>
        <v/>
      </c>
      <c r="AU28" s="398" t="str">
        <f>IF(②メッセージ・差出名!$C$30="","",②メッセージ・差出名!$C$30)</f>
        <v/>
      </c>
      <c r="AV28" s="431"/>
      <c r="AW28" s="286"/>
      <c r="AX28" s="287"/>
      <c r="AY28" s="287"/>
      <c r="AZ28" s="287"/>
      <c r="BA28" s="287"/>
      <c r="BB28" s="287"/>
      <c r="BC28" s="287"/>
      <c r="BD28" s="287"/>
      <c r="BE28" s="287"/>
      <c r="BF28" s="287"/>
      <c r="BG28" s="287"/>
      <c r="BH28" s="287"/>
      <c r="BI28" s="288"/>
      <c r="BJ28" s="260">
        <f t="shared" si="32"/>
        <v>0</v>
      </c>
      <c r="BK28" s="260">
        <f t="shared" si="0"/>
        <v>0</v>
      </c>
      <c r="BL28" s="260">
        <f t="shared" si="0"/>
        <v>0</v>
      </c>
      <c r="BM28" s="260">
        <f t="shared" si="0"/>
        <v>0</v>
      </c>
      <c r="BN28" s="260">
        <f t="shared" si="0"/>
        <v>0</v>
      </c>
      <c r="BO28" s="260">
        <f t="shared" si="0"/>
        <v>0</v>
      </c>
      <c r="BP28" s="260">
        <f t="shared" si="0"/>
        <v>0</v>
      </c>
      <c r="BQ28" s="260">
        <f t="shared" si="0"/>
        <v>0</v>
      </c>
      <c r="BR28" s="267">
        <f t="shared" si="0"/>
        <v>1</v>
      </c>
      <c r="BS28" s="260">
        <f t="shared" si="0"/>
        <v>0</v>
      </c>
      <c r="BT28" s="267">
        <f t="shared" si="0"/>
        <v>0</v>
      </c>
      <c r="BU28" s="260">
        <f t="shared" si="0"/>
        <v>0</v>
      </c>
      <c r="BV28" s="260">
        <f t="shared" si="1"/>
        <v>3</v>
      </c>
      <c r="BW28" s="260">
        <f t="shared" si="2"/>
        <v>1</v>
      </c>
      <c r="BX28" s="260">
        <f t="shared" si="3"/>
        <v>1</v>
      </c>
      <c r="BY28" s="260">
        <f t="shared" si="4"/>
        <v>2</v>
      </c>
      <c r="BZ28" s="260">
        <f t="shared" si="5"/>
        <v>5</v>
      </c>
      <c r="CA28" s="260">
        <f t="shared" si="6"/>
        <v>4</v>
      </c>
      <c r="CB28" s="260">
        <f t="shared" si="7"/>
        <v>0</v>
      </c>
      <c r="CC28" s="260">
        <f t="shared" si="8"/>
        <v>0</v>
      </c>
      <c r="CD28" s="260">
        <f t="shared" si="9"/>
        <v>0</v>
      </c>
      <c r="CE28" s="260">
        <f t="shared" si="10"/>
        <v>0</v>
      </c>
      <c r="CF28" s="260">
        <f t="shared" si="11"/>
        <v>0</v>
      </c>
      <c r="CG28" s="260">
        <f t="shared" si="12"/>
        <v>0</v>
      </c>
      <c r="CH28" s="260">
        <f t="shared" si="13"/>
        <v>0</v>
      </c>
      <c r="CI28" s="260">
        <f t="shared" si="14"/>
        <v>0</v>
      </c>
      <c r="CJ28" s="267">
        <f t="shared" si="15"/>
        <v>0</v>
      </c>
      <c r="CK28" s="267">
        <f t="shared" si="16"/>
        <v>1</v>
      </c>
      <c r="CL28" s="267">
        <f t="shared" si="17"/>
        <v>0</v>
      </c>
      <c r="CM28" s="267">
        <f t="shared" si="33"/>
        <v>0</v>
      </c>
      <c r="CN28" s="267">
        <f t="shared" si="18"/>
        <v>0</v>
      </c>
      <c r="CO28" s="267">
        <f t="shared" si="19"/>
        <v>0</v>
      </c>
      <c r="CP28" s="267">
        <f t="shared" si="20"/>
        <v>0</v>
      </c>
      <c r="CQ28" s="267">
        <f t="shared" si="21"/>
        <v>0</v>
      </c>
      <c r="CR28" s="267">
        <f t="shared" si="22"/>
        <v>0</v>
      </c>
      <c r="CS28" s="267">
        <f t="shared" si="23"/>
        <v>0</v>
      </c>
      <c r="CT28" s="267">
        <f t="shared" si="24"/>
        <v>0</v>
      </c>
      <c r="CU28" s="267">
        <f t="shared" si="25"/>
        <v>0</v>
      </c>
      <c r="CV28" s="268">
        <f t="shared" si="26"/>
        <v>0</v>
      </c>
      <c r="CW28" s="268">
        <f t="shared" si="27"/>
        <v>0</v>
      </c>
      <c r="CX28" s="268">
        <f t="shared" si="28"/>
        <v>0</v>
      </c>
      <c r="CY28" s="268">
        <f t="shared" si="34"/>
        <v>0</v>
      </c>
      <c r="CZ28" s="260">
        <f t="shared" si="29"/>
        <v>0</v>
      </c>
      <c r="DA28" s="3"/>
    </row>
    <row r="29" spans="1:105" customFormat="1" ht="17.25" customHeight="1">
      <c r="A29" s="8">
        <v>15</v>
      </c>
      <c r="B29" s="447"/>
      <c r="C29" s="293"/>
      <c r="D29" s="6" t="str">
        <f>ASC(①基本情報!$C$8)</f>
        <v/>
      </c>
      <c r="E29" s="5" t="str">
        <f>ASC(①基本情報!$C$9)</f>
        <v/>
      </c>
      <c r="F29" s="347"/>
      <c r="G29" s="287"/>
      <c r="H29" s="287"/>
      <c r="I29" s="287"/>
      <c r="J29" s="287"/>
      <c r="K29" s="287"/>
      <c r="L29" s="287"/>
      <c r="M29" s="287"/>
      <c r="N29" s="57" t="str">
        <f t="shared" si="30"/>
        <v>様</v>
      </c>
      <c r="O29" s="4"/>
      <c r="P29" s="57" t="str">
        <f t="shared" si="31"/>
        <v/>
      </c>
      <c r="Q29" s="287"/>
      <c r="R29" s="244" t="str">
        <f>①基本情報!$C$20&amp;""</f>
        <v>C07</v>
      </c>
      <c r="S29" s="244">
        <f>VLOOKUP(①基本情報!$C$21,①基本情報!$S:$T,2,0)</f>
        <v>0</v>
      </c>
      <c r="T29" s="244">
        <f>VLOOKUP(①基本情報!$C$22,①基本情報!$Q:$R,2,0)</f>
        <v>1</v>
      </c>
      <c r="U29" s="244">
        <v>10</v>
      </c>
      <c r="V29" s="246">
        <f>①基本情報!$C$28</f>
        <v>45859</v>
      </c>
      <c r="W29" s="244" t="str">
        <f>IF(①基本情報!$D$28="","",①基本情報!$D$28)</f>
        <v>その日中</v>
      </c>
      <c r="X29" s="375" t="str">
        <f>IF(①基本情報!$C$27="","",①基本情報!$C$27)</f>
        <v/>
      </c>
      <c r="Y29" s="376" t="str">
        <f>IF(①基本情報!$D$27="","",①基本情報!$D$27)</f>
        <v/>
      </c>
      <c r="Z29" s="59"/>
      <c r="AA29" s="59"/>
      <c r="AB29" s="59"/>
      <c r="AC29" s="59"/>
      <c r="AD29" s="59"/>
      <c r="AE29" s="59"/>
      <c r="AF29" s="57" t="str">
        <f t="shared" si="35"/>
        <v/>
      </c>
      <c r="AG29" s="57" t="str">
        <f t="shared" si="36"/>
        <v>様</v>
      </c>
      <c r="AH29" s="396" t="str">
        <f>IF(②メッセージ・差出名!$C$14="","",②メッセージ・差出名!$C$14)</f>
        <v/>
      </c>
      <c r="AI29" s="396" t="str">
        <f>IF(②メッセージ・差出名!$C$15="","",②メッセージ・差出名!$C$15)</f>
        <v/>
      </c>
      <c r="AJ29" s="396" t="str">
        <f>IF(②メッセージ・差出名!$C$16="","",②メッセージ・差出名!$C$16)</f>
        <v/>
      </c>
      <c r="AK29" s="396" t="str">
        <f>IF(②メッセージ・差出名!$C$17="","",②メッセージ・差出名!$C$17)</f>
        <v/>
      </c>
      <c r="AL29" s="396" t="str">
        <f>IF(②メッセージ・差出名!$C$18="","",②メッセージ・差出名!$C$18)</f>
        <v/>
      </c>
      <c r="AM29" s="396" t="str">
        <f>IF(②メッセージ・差出名!$C$19="","",②メッセージ・差出名!$C$19)</f>
        <v/>
      </c>
      <c r="AN29" s="396" t="str">
        <f>IF(②メッセージ・差出名!$C$20="","",②メッセージ・差出名!$C$20)</f>
        <v/>
      </c>
      <c r="AO29" s="396" t="str">
        <f>IF(②メッセージ・差出名!$C$21="","",②メッセージ・差出名!$C$21)</f>
        <v/>
      </c>
      <c r="AP29" s="396" t="str">
        <f>IF(②メッセージ・差出名!$C$22="","",②メッセージ・差出名!$C$22)</f>
        <v/>
      </c>
      <c r="AQ29" s="396" t="str">
        <f>IF(②メッセージ・差出名!$C$23="","",②メッセージ・差出名!$C$23)</f>
        <v/>
      </c>
      <c r="AR29" s="397" t="str">
        <f>IF(②メッセージ・差出名!$C$27="","",②メッセージ・差出名!$C$27)</f>
        <v/>
      </c>
      <c r="AS29" s="397" t="str">
        <f>IF(②メッセージ・差出名!$C$28="","",②メッセージ・差出名!$C$28)</f>
        <v/>
      </c>
      <c r="AT29" s="397" t="str">
        <f>IF(②メッセージ・差出名!$C$29="","",②メッセージ・差出名!$C$29)</f>
        <v/>
      </c>
      <c r="AU29" s="398" t="str">
        <f>IF(②メッセージ・差出名!$C$30="","",②メッセージ・差出名!$C$30)</f>
        <v/>
      </c>
      <c r="AV29" s="431"/>
      <c r="AW29" s="286"/>
      <c r="AX29" s="287"/>
      <c r="AY29" s="287"/>
      <c r="AZ29" s="287"/>
      <c r="BA29" s="287"/>
      <c r="BB29" s="287"/>
      <c r="BC29" s="287"/>
      <c r="BD29" s="287"/>
      <c r="BE29" s="287"/>
      <c r="BF29" s="287"/>
      <c r="BG29" s="287"/>
      <c r="BH29" s="287"/>
      <c r="BI29" s="288"/>
      <c r="BJ29" s="260">
        <f t="shared" si="32"/>
        <v>0</v>
      </c>
      <c r="BK29" s="260">
        <f t="shared" si="0"/>
        <v>0</v>
      </c>
      <c r="BL29" s="260">
        <f t="shared" si="0"/>
        <v>0</v>
      </c>
      <c r="BM29" s="260">
        <f t="shared" si="0"/>
        <v>0</v>
      </c>
      <c r="BN29" s="260">
        <f t="shared" si="0"/>
        <v>0</v>
      </c>
      <c r="BO29" s="260">
        <f t="shared" si="0"/>
        <v>0</v>
      </c>
      <c r="BP29" s="260">
        <f t="shared" si="0"/>
        <v>0</v>
      </c>
      <c r="BQ29" s="260">
        <f t="shared" si="0"/>
        <v>0</v>
      </c>
      <c r="BR29" s="267">
        <f t="shared" si="0"/>
        <v>1</v>
      </c>
      <c r="BS29" s="260">
        <f t="shared" si="0"/>
        <v>0</v>
      </c>
      <c r="BT29" s="267">
        <f t="shared" si="0"/>
        <v>0</v>
      </c>
      <c r="BU29" s="260">
        <f t="shared" si="0"/>
        <v>0</v>
      </c>
      <c r="BV29" s="260">
        <f t="shared" si="1"/>
        <v>3</v>
      </c>
      <c r="BW29" s="260">
        <f t="shared" si="2"/>
        <v>1</v>
      </c>
      <c r="BX29" s="260">
        <f t="shared" si="3"/>
        <v>1</v>
      </c>
      <c r="BY29" s="260">
        <f t="shared" si="4"/>
        <v>2</v>
      </c>
      <c r="BZ29" s="260">
        <f t="shared" si="5"/>
        <v>5</v>
      </c>
      <c r="CA29" s="260">
        <f t="shared" si="6"/>
        <v>4</v>
      </c>
      <c r="CB29" s="260">
        <f t="shared" si="7"/>
        <v>0</v>
      </c>
      <c r="CC29" s="260">
        <f t="shared" si="8"/>
        <v>0</v>
      </c>
      <c r="CD29" s="260">
        <f t="shared" si="9"/>
        <v>0</v>
      </c>
      <c r="CE29" s="260">
        <f t="shared" si="10"/>
        <v>0</v>
      </c>
      <c r="CF29" s="260">
        <f t="shared" si="11"/>
        <v>0</v>
      </c>
      <c r="CG29" s="260">
        <f t="shared" si="12"/>
        <v>0</v>
      </c>
      <c r="CH29" s="260">
        <f t="shared" si="13"/>
        <v>0</v>
      </c>
      <c r="CI29" s="260">
        <f t="shared" si="14"/>
        <v>0</v>
      </c>
      <c r="CJ29" s="267">
        <f t="shared" si="15"/>
        <v>0</v>
      </c>
      <c r="CK29" s="267">
        <f t="shared" si="16"/>
        <v>1</v>
      </c>
      <c r="CL29" s="267">
        <f t="shared" si="17"/>
        <v>0</v>
      </c>
      <c r="CM29" s="267">
        <f t="shared" si="33"/>
        <v>0</v>
      </c>
      <c r="CN29" s="267">
        <f t="shared" si="18"/>
        <v>0</v>
      </c>
      <c r="CO29" s="267">
        <f t="shared" si="19"/>
        <v>0</v>
      </c>
      <c r="CP29" s="267">
        <f t="shared" si="20"/>
        <v>0</v>
      </c>
      <c r="CQ29" s="267">
        <f t="shared" si="21"/>
        <v>0</v>
      </c>
      <c r="CR29" s="267">
        <f t="shared" si="22"/>
        <v>0</v>
      </c>
      <c r="CS29" s="267">
        <f t="shared" si="23"/>
        <v>0</v>
      </c>
      <c r="CT29" s="267">
        <f t="shared" si="24"/>
        <v>0</v>
      </c>
      <c r="CU29" s="267">
        <f t="shared" si="25"/>
        <v>0</v>
      </c>
      <c r="CV29" s="268">
        <f t="shared" si="26"/>
        <v>0</v>
      </c>
      <c r="CW29" s="268">
        <f t="shared" si="27"/>
        <v>0</v>
      </c>
      <c r="CX29" s="268">
        <f t="shared" si="28"/>
        <v>0</v>
      </c>
      <c r="CY29" s="268">
        <f t="shared" si="34"/>
        <v>0</v>
      </c>
      <c r="CZ29" s="260">
        <f t="shared" si="29"/>
        <v>0</v>
      </c>
      <c r="DA29" s="3"/>
    </row>
    <row r="30" spans="1:105" customFormat="1" ht="17.25" customHeight="1">
      <c r="A30" s="8">
        <v>16</v>
      </c>
      <c r="B30" s="447"/>
      <c r="C30" s="293"/>
      <c r="D30" s="6" t="str">
        <f>ASC(①基本情報!$C$8)</f>
        <v/>
      </c>
      <c r="E30" s="5" t="str">
        <f>ASC(①基本情報!$C$9)</f>
        <v/>
      </c>
      <c r="F30" s="347"/>
      <c r="G30" s="287"/>
      <c r="H30" s="287"/>
      <c r="I30" s="287"/>
      <c r="J30" s="287"/>
      <c r="K30" s="287"/>
      <c r="L30" s="287"/>
      <c r="M30" s="287"/>
      <c r="N30" s="57" t="str">
        <f t="shared" si="30"/>
        <v>様</v>
      </c>
      <c r="O30" s="4"/>
      <c r="P30" s="57" t="str">
        <f t="shared" si="31"/>
        <v/>
      </c>
      <c r="Q30" s="287"/>
      <c r="R30" s="244" t="str">
        <f>①基本情報!$C$20&amp;""</f>
        <v>C07</v>
      </c>
      <c r="S30" s="244">
        <f>VLOOKUP(①基本情報!$C$21,①基本情報!$S:$T,2,0)</f>
        <v>0</v>
      </c>
      <c r="T30" s="244">
        <f>VLOOKUP(①基本情報!$C$22,①基本情報!$Q:$R,2,0)</f>
        <v>1</v>
      </c>
      <c r="U30" s="244">
        <v>10</v>
      </c>
      <c r="V30" s="246">
        <f>①基本情報!$C$28</f>
        <v>45859</v>
      </c>
      <c r="W30" s="244" t="str">
        <f>IF(①基本情報!$D$28="","",①基本情報!$D$28)</f>
        <v>その日中</v>
      </c>
      <c r="X30" s="375" t="str">
        <f>IF(①基本情報!$C$27="","",①基本情報!$C$27)</f>
        <v/>
      </c>
      <c r="Y30" s="376" t="str">
        <f>IF(①基本情報!$D$27="","",①基本情報!$D$27)</f>
        <v/>
      </c>
      <c r="Z30" s="59"/>
      <c r="AA30" s="59"/>
      <c r="AB30" s="59"/>
      <c r="AC30" s="59"/>
      <c r="AD30" s="59"/>
      <c r="AE30" s="59"/>
      <c r="AF30" s="57" t="str">
        <f t="shared" si="35"/>
        <v/>
      </c>
      <c r="AG30" s="57" t="str">
        <f t="shared" si="36"/>
        <v>様</v>
      </c>
      <c r="AH30" s="396" t="str">
        <f>IF(②メッセージ・差出名!$C$14="","",②メッセージ・差出名!$C$14)</f>
        <v/>
      </c>
      <c r="AI30" s="396" t="str">
        <f>IF(②メッセージ・差出名!$C$15="","",②メッセージ・差出名!$C$15)</f>
        <v/>
      </c>
      <c r="AJ30" s="396" t="str">
        <f>IF(②メッセージ・差出名!$C$16="","",②メッセージ・差出名!$C$16)</f>
        <v/>
      </c>
      <c r="AK30" s="396" t="str">
        <f>IF(②メッセージ・差出名!$C$17="","",②メッセージ・差出名!$C$17)</f>
        <v/>
      </c>
      <c r="AL30" s="396" t="str">
        <f>IF(②メッセージ・差出名!$C$18="","",②メッセージ・差出名!$C$18)</f>
        <v/>
      </c>
      <c r="AM30" s="396" t="str">
        <f>IF(②メッセージ・差出名!$C$19="","",②メッセージ・差出名!$C$19)</f>
        <v/>
      </c>
      <c r="AN30" s="396" t="str">
        <f>IF(②メッセージ・差出名!$C$20="","",②メッセージ・差出名!$C$20)</f>
        <v/>
      </c>
      <c r="AO30" s="396" t="str">
        <f>IF(②メッセージ・差出名!$C$21="","",②メッセージ・差出名!$C$21)</f>
        <v/>
      </c>
      <c r="AP30" s="396" t="str">
        <f>IF(②メッセージ・差出名!$C$22="","",②メッセージ・差出名!$C$22)</f>
        <v/>
      </c>
      <c r="AQ30" s="396" t="str">
        <f>IF(②メッセージ・差出名!$C$23="","",②メッセージ・差出名!$C$23)</f>
        <v/>
      </c>
      <c r="AR30" s="397" t="str">
        <f>IF(②メッセージ・差出名!$C$27="","",②メッセージ・差出名!$C$27)</f>
        <v/>
      </c>
      <c r="AS30" s="397" t="str">
        <f>IF(②メッセージ・差出名!$C$28="","",②メッセージ・差出名!$C$28)</f>
        <v/>
      </c>
      <c r="AT30" s="397" t="str">
        <f>IF(②メッセージ・差出名!$C$29="","",②メッセージ・差出名!$C$29)</f>
        <v/>
      </c>
      <c r="AU30" s="398" t="str">
        <f>IF(②メッセージ・差出名!$C$30="","",②メッセージ・差出名!$C$30)</f>
        <v/>
      </c>
      <c r="AV30" s="431"/>
      <c r="AW30" s="286"/>
      <c r="AX30" s="287"/>
      <c r="AY30" s="287"/>
      <c r="AZ30" s="287"/>
      <c r="BA30" s="287"/>
      <c r="BB30" s="287"/>
      <c r="BC30" s="287"/>
      <c r="BD30" s="287"/>
      <c r="BE30" s="287"/>
      <c r="BF30" s="287"/>
      <c r="BG30" s="287"/>
      <c r="BH30" s="287"/>
      <c r="BI30" s="288"/>
      <c r="BJ30" s="260">
        <f t="shared" si="32"/>
        <v>0</v>
      </c>
      <c r="BK30" s="260">
        <f t="shared" si="0"/>
        <v>0</v>
      </c>
      <c r="BL30" s="260">
        <f t="shared" si="0"/>
        <v>0</v>
      </c>
      <c r="BM30" s="260">
        <f t="shared" si="0"/>
        <v>0</v>
      </c>
      <c r="BN30" s="260">
        <f t="shared" si="0"/>
        <v>0</v>
      </c>
      <c r="BO30" s="260">
        <f t="shared" si="0"/>
        <v>0</v>
      </c>
      <c r="BP30" s="260">
        <f t="shared" si="0"/>
        <v>0</v>
      </c>
      <c r="BQ30" s="260">
        <f t="shared" si="0"/>
        <v>0</v>
      </c>
      <c r="BR30" s="267">
        <f t="shared" si="0"/>
        <v>1</v>
      </c>
      <c r="BS30" s="260">
        <f t="shared" si="0"/>
        <v>0</v>
      </c>
      <c r="BT30" s="267">
        <f t="shared" si="0"/>
        <v>0</v>
      </c>
      <c r="BU30" s="260">
        <f t="shared" si="0"/>
        <v>0</v>
      </c>
      <c r="BV30" s="260">
        <f t="shared" si="1"/>
        <v>3</v>
      </c>
      <c r="BW30" s="260">
        <f t="shared" si="2"/>
        <v>1</v>
      </c>
      <c r="BX30" s="260">
        <f t="shared" si="3"/>
        <v>1</v>
      </c>
      <c r="BY30" s="260">
        <f t="shared" si="4"/>
        <v>2</v>
      </c>
      <c r="BZ30" s="260">
        <f t="shared" si="5"/>
        <v>5</v>
      </c>
      <c r="CA30" s="260">
        <f t="shared" si="6"/>
        <v>4</v>
      </c>
      <c r="CB30" s="260">
        <f t="shared" si="7"/>
        <v>0</v>
      </c>
      <c r="CC30" s="260">
        <f t="shared" si="8"/>
        <v>0</v>
      </c>
      <c r="CD30" s="260">
        <f t="shared" si="9"/>
        <v>0</v>
      </c>
      <c r="CE30" s="260">
        <f t="shared" si="10"/>
        <v>0</v>
      </c>
      <c r="CF30" s="260">
        <f t="shared" si="11"/>
        <v>0</v>
      </c>
      <c r="CG30" s="260">
        <f t="shared" si="12"/>
        <v>0</v>
      </c>
      <c r="CH30" s="260">
        <f t="shared" si="13"/>
        <v>0</v>
      </c>
      <c r="CI30" s="260">
        <f t="shared" si="14"/>
        <v>0</v>
      </c>
      <c r="CJ30" s="267">
        <f t="shared" si="15"/>
        <v>0</v>
      </c>
      <c r="CK30" s="267">
        <f t="shared" si="16"/>
        <v>1</v>
      </c>
      <c r="CL30" s="267">
        <f t="shared" si="17"/>
        <v>0</v>
      </c>
      <c r="CM30" s="267">
        <f t="shared" si="33"/>
        <v>0</v>
      </c>
      <c r="CN30" s="267">
        <f t="shared" si="18"/>
        <v>0</v>
      </c>
      <c r="CO30" s="267">
        <f t="shared" si="19"/>
        <v>0</v>
      </c>
      <c r="CP30" s="267">
        <f t="shared" si="20"/>
        <v>0</v>
      </c>
      <c r="CQ30" s="267">
        <f t="shared" si="21"/>
        <v>0</v>
      </c>
      <c r="CR30" s="267">
        <f t="shared" si="22"/>
        <v>0</v>
      </c>
      <c r="CS30" s="267">
        <f t="shared" si="23"/>
        <v>0</v>
      </c>
      <c r="CT30" s="267">
        <f t="shared" si="24"/>
        <v>0</v>
      </c>
      <c r="CU30" s="267">
        <f t="shared" si="25"/>
        <v>0</v>
      </c>
      <c r="CV30" s="268">
        <f t="shared" si="26"/>
        <v>0</v>
      </c>
      <c r="CW30" s="268">
        <f t="shared" si="27"/>
        <v>0</v>
      </c>
      <c r="CX30" s="268">
        <f t="shared" si="28"/>
        <v>0</v>
      </c>
      <c r="CY30" s="268">
        <f t="shared" si="34"/>
        <v>0</v>
      </c>
      <c r="CZ30" s="260">
        <f t="shared" si="29"/>
        <v>0</v>
      </c>
      <c r="DA30" s="3"/>
    </row>
    <row r="31" spans="1:105" s="10" customFormat="1" ht="17.25" customHeight="1">
      <c r="A31" s="8">
        <v>17</v>
      </c>
      <c r="B31" s="447"/>
      <c r="C31" s="293"/>
      <c r="D31" s="6" t="str">
        <f>ASC(①基本情報!$C$8)</f>
        <v/>
      </c>
      <c r="E31" s="5" t="str">
        <f>ASC(①基本情報!$C$9)</f>
        <v/>
      </c>
      <c r="F31" s="347"/>
      <c r="G31" s="287"/>
      <c r="H31" s="287"/>
      <c r="I31" s="287"/>
      <c r="J31" s="287"/>
      <c r="K31" s="287"/>
      <c r="L31" s="287"/>
      <c r="M31" s="287"/>
      <c r="N31" s="57" t="str">
        <f t="shared" si="30"/>
        <v>様</v>
      </c>
      <c r="O31" s="4"/>
      <c r="P31" s="57" t="str">
        <f t="shared" si="31"/>
        <v/>
      </c>
      <c r="Q31" s="287"/>
      <c r="R31" s="244" t="str">
        <f>①基本情報!$C$20&amp;""</f>
        <v>C07</v>
      </c>
      <c r="S31" s="244">
        <f>VLOOKUP(①基本情報!$C$21,①基本情報!$S:$T,2,0)</f>
        <v>0</v>
      </c>
      <c r="T31" s="244">
        <f>VLOOKUP(①基本情報!$C$22,①基本情報!$Q:$R,2,0)</f>
        <v>1</v>
      </c>
      <c r="U31" s="244">
        <v>10</v>
      </c>
      <c r="V31" s="246">
        <f>①基本情報!$C$28</f>
        <v>45859</v>
      </c>
      <c r="W31" s="244" t="str">
        <f>IF(①基本情報!$D$28="","",①基本情報!$D$28)</f>
        <v>その日中</v>
      </c>
      <c r="X31" s="375" t="str">
        <f>IF(①基本情報!$C$27="","",①基本情報!$C$27)</f>
        <v/>
      </c>
      <c r="Y31" s="376" t="str">
        <f>IF(①基本情報!$D$27="","",①基本情報!$D$27)</f>
        <v/>
      </c>
      <c r="Z31" s="59"/>
      <c r="AA31" s="59"/>
      <c r="AB31" s="59"/>
      <c r="AC31" s="59"/>
      <c r="AD31" s="59"/>
      <c r="AE31" s="59"/>
      <c r="AF31" s="57" t="str">
        <f t="shared" si="35"/>
        <v/>
      </c>
      <c r="AG31" s="57" t="str">
        <f t="shared" si="36"/>
        <v>様</v>
      </c>
      <c r="AH31" s="396" t="str">
        <f>IF(②メッセージ・差出名!$C$14="","",②メッセージ・差出名!$C$14)</f>
        <v/>
      </c>
      <c r="AI31" s="396" t="str">
        <f>IF(②メッセージ・差出名!$C$15="","",②メッセージ・差出名!$C$15)</f>
        <v/>
      </c>
      <c r="AJ31" s="396" t="str">
        <f>IF(②メッセージ・差出名!$C$16="","",②メッセージ・差出名!$C$16)</f>
        <v/>
      </c>
      <c r="AK31" s="396" t="str">
        <f>IF(②メッセージ・差出名!$C$17="","",②メッセージ・差出名!$C$17)</f>
        <v/>
      </c>
      <c r="AL31" s="396" t="str">
        <f>IF(②メッセージ・差出名!$C$18="","",②メッセージ・差出名!$C$18)</f>
        <v/>
      </c>
      <c r="AM31" s="396" t="str">
        <f>IF(②メッセージ・差出名!$C$19="","",②メッセージ・差出名!$C$19)</f>
        <v/>
      </c>
      <c r="AN31" s="396" t="str">
        <f>IF(②メッセージ・差出名!$C$20="","",②メッセージ・差出名!$C$20)</f>
        <v/>
      </c>
      <c r="AO31" s="396" t="str">
        <f>IF(②メッセージ・差出名!$C$21="","",②メッセージ・差出名!$C$21)</f>
        <v/>
      </c>
      <c r="AP31" s="396" t="str">
        <f>IF(②メッセージ・差出名!$C$22="","",②メッセージ・差出名!$C$22)</f>
        <v/>
      </c>
      <c r="AQ31" s="396" t="str">
        <f>IF(②メッセージ・差出名!$C$23="","",②メッセージ・差出名!$C$23)</f>
        <v/>
      </c>
      <c r="AR31" s="397" t="str">
        <f>IF(②メッセージ・差出名!$C$27="","",②メッセージ・差出名!$C$27)</f>
        <v/>
      </c>
      <c r="AS31" s="397" t="str">
        <f>IF(②メッセージ・差出名!$C$28="","",②メッセージ・差出名!$C$28)</f>
        <v/>
      </c>
      <c r="AT31" s="397" t="str">
        <f>IF(②メッセージ・差出名!$C$29="","",②メッセージ・差出名!$C$29)</f>
        <v/>
      </c>
      <c r="AU31" s="398" t="str">
        <f>IF(②メッセージ・差出名!$C$30="","",②メッセージ・差出名!$C$30)</f>
        <v/>
      </c>
      <c r="AV31" s="431"/>
      <c r="AW31" s="286"/>
      <c r="AX31" s="287"/>
      <c r="AY31" s="287"/>
      <c r="AZ31" s="287"/>
      <c r="BA31" s="287"/>
      <c r="BB31" s="287"/>
      <c r="BC31" s="287"/>
      <c r="BD31" s="287"/>
      <c r="BE31" s="287"/>
      <c r="BF31" s="287"/>
      <c r="BG31" s="287"/>
      <c r="BH31" s="287"/>
      <c r="BI31" s="288"/>
      <c r="BJ31" s="260">
        <f t="shared" si="32"/>
        <v>0</v>
      </c>
      <c r="BK31" s="260">
        <f t="shared" ref="BK31:BK94" si="37">LEN(G31)</f>
        <v>0</v>
      </c>
      <c r="BL31" s="260">
        <f t="shared" ref="BL31:BL94" si="38">LEN(H31)</f>
        <v>0</v>
      </c>
      <c r="BM31" s="260">
        <f t="shared" ref="BM31:BM94" si="39">LEN(I31)</f>
        <v>0</v>
      </c>
      <c r="BN31" s="260">
        <f t="shared" ref="BN31:BN94" si="40">LEN(J31)</f>
        <v>0</v>
      </c>
      <c r="BO31" s="260">
        <f t="shared" ref="BO31:BO94" si="41">LEN(K31)</f>
        <v>0</v>
      </c>
      <c r="BP31" s="260">
        <f t="shared" ref="BP31:BP94" si="42">LEN(L31)</f>
        <v>0</v>
      </c>
      <c r="BQ31" s="260">
        <f t="shared" ref="BQ31:BQ94" si="43">LEN(M31)</f>
        <v>0</v>
      </c>
      <c r="BR31" s="267">
        <f t="shared" ref="BR31:BR94" si="44">LEN(N31)</f>
        <v>1</v>
      </c>
      <c r="BS31" s="260">
        <f t="shared" ref="BS31:BS94" si="45">LEN(O31)</f>
        <v>0</v>
      </c>
      <c r="BT31" s="267">
        <f t="shared" ref="BT31:BT94" si="46">LEN(P31)</f>
        <v>0</v>
      </c>
      <c r="BU31" s="260">
        <f t="shared" ref="BU31:BU94" si="47">LEN(Q31)</f>
        <v>0</v>
      </c>
      <c r="BV31" s="260">
        <f t="shared" si="1"/>
        <v>3</v>
      </c>
      <c r="BW31" s="260">
        <f t="shared" si="2"/>
        <v>1</v>
      </c>
      <c r="BX31" s="260">
        <f t="shared" si="3"/>
        <v>1</v>
      </c>
      <c r="BY31" s="260">
        <f t="shared" si="4"/>
        <v>2</v>
      </c>
      <c r="BZ31" s="260">
        <f t="shared" si="5"/>
        <v>5</v>
      </c>
      <c r="CA31" s="260">
        <f t="shared" si="6"/>
        <v>4</v>
      </c>
      <c r="CB31" s="260">
        <f t="shared" si="7"/>
        <v>0</v>
      </c>
      <c r="CC31" s="260">
        <f t="shared" si="8"/>
        <v>0</v>
      </c>
      <c r="CD31" s="260">
        <f t="shared" si="9"/>
        <v>0</v>
      </c>
      <c r="CE31" s="260">
        <f t="shared" si="10"/>
        <v>0</v>
      </c>
      <c r="CF31" s="260">
        <f t="shared" si="11"/>
        <v>0</v>
      </c>
      <c r="CG31" s="260">
        <f t="shared" si="12"/>
        <v>0</v>
      </c>
      <c r="CH31" s="260">
        <f t="shared" si="13"/>
        <v>0</v>
      </c>
      <c r="CI31" s="260">
        <f t="shared" si="14"/>
        <v>0</v>
      </c>
      <c r="CJ31" s="267">
        <f t="shared" si="15"/>
        <v>0</v>
      </c>
      <c r="CK31" s="267">
        <f t="shared" si="16"/>
        <v>1</v>
      </c>
      <c r="CL31" s="267">
        <f t="shared" si="17"/>
        <v>0</v>
      </c>
      <c r="CM31" s="267">
        <f t="shared" si="33"/>
        <v>0</v>
      </c>
      <c r="CN31" s="267">
        <f t="shared" si="18"/>
        <v>0</v>
      </c>
      <c r="CO31" s="267">
        <f t="shared" si="19"/>
        <v>0</v>
      </c>
      <c r="CP31" s="267">
        <f t="shared" si="20"/>
        <v>0</v>
      </c>
      <c r="CQ31" s="267">
        <f t="shared" si="21"/>
        <v>0</v>
      </c>
      <c r="CR31" s="267">
        <f t="shared" si="22"/>
        <v>0</v>
      </c>
      <c r="CS31" s="267">
        <f t="shared" si="23"/>
        <v>0</v>
      </c>
      <c r="CT31" s="267">
        <f t="shared" si="24"/>
        <v>0</v>
      </c>
      <c r="CU31" s="267">
        <f t="shared" si="25"/>
        <v>0</v>
      </c>
      <c r="CV31" s="268">
        <f t="shared" si="26"/>
        <v>0</v>
      </c>
      <c r="CW31" s="268">
        <f t="shared" si="27"/>
        <v>0</v>
      </c>
      <c r="CX31" s="268">
        <f t="shared" si="28"/>
        <v>0</v>
      </c>
      <c r="CY31" s="268">
        <f t="shared" si="34"/>
        <v>0</v>
      </c>
      <c r="CZ31" s="260">
        <f t="shared" si="29"/>
        <v>0</v>
      </c>
      <c r="DA31" s="3"/>
    </row>
    <row r="32" spans="1:105" customFormat="1" ht="17.25" customHeight="1">
      <c r="A32" s="8">
        <v>18</v>
      </c>
      <c r="B32" s="447"/>
      <c r="C32" s="293"/>
      <c r="D32" s="6" t="str">
        <f>ASC(①基本情報!$C$8)</f>
        <v/>
      </c>
      <c r="E32" s="5" t="str">
        <f>ASC(①基本情報!$C$9)</f>
        <v/>
      </c>
      <c r="F32" s="347"/>
      <c r="G32" s="287"/>
      <c r="H32" s="287"/>
      <c r="I32" s="287"/>
      <c r="J32" s="287"/>
      <c r="K32" s="287"/>
      <c r="L32" s="287"/>
      <c r="M32" s="287"/>
      <c r="N32" s="57" t="str">
        <f t="shared" si="30"/>
        <v>様</v>
      </c>
      <c r="O32" s="4"/>
      <c r="P32" s="57" t="str">
        <f t="shared" si="31"/>
        <v/>
      </c>
      <c r="Q32" s="287"/>
      <c r="R32" s="244" t="str">
        <f>①基本情報!$C$20&amp;""</f>
        <v>C07</v>
      </c>
      <c r="S32" s="244">
        <f>VLOOKUP(①基本情報!$C$21,①基本情報!$S:$T,2,0)</f>
        <v>0</v>
      </c>
      <c r="T32" s="244">
        <f>VLOOKUP(①基本情報!$C$22,①基本情報!$Q:$R,2,0)</f>
        <v>1</v>
      </c>
      <c r="U32" s="244">
        <v>10</v>
      </c>
      <c r="V32" s="246">
        <f>①基本情報!$C$28</f>
        <v>45859</v>
      </c>
      <c r="W32" s="244" t="str">
        <f>IF(①基本情報!$D$28="","",①基本情報!$D$28)</f>
        <v>その日中</v>
      </c>
      <c r="X32" s="375" t="str">
        <f>IF(①基本情報!$C$27="","",①基本情報!$C$27)</f>
        <v/>
      </c>
      <c r="Y32" s="376" t="str">
        <f>IF(①基本情報!$D$27="","",①基本情報!$D$27)</f>
        <v/>
      </c>
      <c r="Z32" s="59"/>
      <c r="AA32" s="59"/>
      <c r="AB32" s="59"/>
      <c r="AC32" s="59"/>
      <c r="AD32" s="59"/>
      <c r="AE32" s="59"/>
      <c r="AF32" s="57" t="str">
        <f t="shared" si="35"/>
        <v/>
      </c>
      <c r="AG32" s="57" t="str">
        <f t="shared" si="36"/>
        <v>様</v>
      </c>
      <c r="AH32" s="396" t="str">
        <f>IF(②メッセージ・差出名!$C$14="","",②メッセージ・差出名!$C$14)</f>
        <v/>
      </c>
      <c r="AI32" s="396" t="str">
        <f>IF(②メッセージ・差出名!$C$15="","",②メッセージ・差出名!$C$15)</f>
        <v/>
      </c>
      <c r="AJ32" s="396" t="str">
        <f>IF(②メッセージ・差出名!$C$16="","",②メッセージ・差出名!$C$16)</f>
        <v/>
      </c>
      <c r="AK32" s="396" t="str">
        <f>IF(②メッセージ・差出名!$C$17="","",②メッセージ・差出名!$C$17)</f>
        <v/>
      </c>
      <c r="AL32" s="396" t="str">
        <f>IF(②メッセージ・差出名!$C$18="","",②メッセージ・差出名!$C$18)</f>
        <v/>
      </c>
      <c r="AM32" s="396" t="str">
        <f>IF(②メッセージ・差出名!$C$19="","",②メッセージ・差出名!$C$19)</f>
        <v/>
      </c>
      <c r="AN32" s="396" t="str">
        <f>IF(②メッセージ・差出名!$C$20="","",②メッセージ・差出名!$C$20)</f>
        <v/>
      </c>
      <c r="AO32" s="396" t="str">
        <f>IF(②メッセージ・差出名!$C$21="","",②メッセージ・差出名!$C$21)</f>
        <v/>
      </c>
      <c r="AP32" s="396" t="str">
        <f>IF(②メッセージ・差出名!$C$22="","",②メッセージ・差出名!$C$22)</f>
        <v/>
      </c>
      <c r="AQ32" s="396" t="str">
        <f>IF(②メッセージ・差出名!$C$23="","",②メッセージ・差出名!$C$23)</f>
        <v/>
      </c>
      <c r="AR32" s="397" t="str">
        <f>IF(②メッセージ・差出名!$C$27="","",②メッセージ・差出名!$C$27)</f>
        <v/>
      </c>
      <c r="AS32" s="397" t="str">
        <f>IF(②メッセージ・差出名!$C$28="","",②メッセージ・差出名!$C$28)</f>
        <v/>
      </c>
      <c r="AT32" s="397" t="str">
        <f>IF(②メッセージ・差出名!$C$29="","",②メッセージ・差出名!$C$29)</f>
        <v/>
      </c>
      <c r="AU32" s="398" t="str">
        <f>IF(②メッセージ・差出名!$C$30="","",②メッセージ・差出名!$C$30)</f>
        <v/>
      </c>
      <c r="AV32" s="431"/>
      <c r="AW32" s="286"/>
      <c r="AX32" s="287"/>
      <c r="AY32" s="287"/>
      <c r="AZ32" s="287"/>
      <c r="BA32" s="287"/>
      <c r="BB32" s="287"/>
      <c r="BC32" s="287"/>
      <c r="BD32" s="287"/>
      <c r="BE32" s="287"/>
      <c r="BF32" s="287"/>
      <c r="BG32" s="287"/>
      <c r="BH32" s="287"/>
      <c r="BI32" s="288"/>
      <c r="BJ32" s="260">
        <f t="shared" si="32"/>
        <v>0</v>
      </c>
      <c r="BK32" s="260">
        <f t="shared" si="37"/>
        <v>0</v>
      </c>
      <c r="BL32" s="260">
        <f t="shared" si="38"/>
        <v>0</v>
      </c>
      <c r="BM32" s="260">
        <f t="shared" si="39"/>
        <v>0</v>
      </c>
      <c r="BN32" s="260">
        <f t="shared" si="40"/>
        <v>0</v>
      </c>
      <c r="BO32" s="260">
        <f t="shared" si="41"/>
        <v>0</v>
      </c>
      <c r="BP32" s="260">
        <f t="shared" si="42"/>
        <v>0</v>
      </c>
      <c r="BQ32" s="260">
        <f t="shared" si="43"/>
        <v>0</v>
      </c>
      <c r="BR32" s="267">
        <f t="shared" si="44"/>
        <v>1</v>
      </c>
      <c r="BS32" s="260">
        <f t="shared" si="45"/>
        <v>0</v>
      </c>
      <c r="BT32" s="267">
        <f t="shared" si="46"/>
        <v>0</v>
      </c>
      <c r="BU32" s="260">
        <f t="shared" si="47"/>
        <v>0</v>
      </c>
      <c r="BV32" s="260">
        <f t="shared" si="1"/>
        <v>3</v>
      </c>
      <c r="BW32" s="260">
        <f t="shared" si="2"/>
        <v>1</v>
      </c>
      <c r="BX32" s="260">
        <f t="shared" si="3"/>
        <v>1</v>
      </c>
      <c r="BY32" s="260">
        <f t="shared" si="4"/>
        <v>2</v>
      </c>
      <c r="BZ32" s="260">
        <f t="shared" si="5"/>
        <v>5</v>
      </c>
      <c r="CA32" s="260">
        <f t="shared" si="6"/>
        <v>4</v>
      </c>
      <c r="CB32" s="260">
        <f t="shared" si="7"/>
        <v>0</v>
      </c>
      <c r="CC32" s="260">
        <f t="shared" si="8"/>
        <v>0</v>
      </c>
      <c r="CD32" s="260">
        <f t="shared" si="9"/>
        <v>0</v>
      </c>
      <c r="CE32" s="260">
        <f t="shared" si="10"/>
        <v>0</v>
      </c>
      <c r="CF32" s="260">
        <f t="shared" si="11"/>
        <v>0</v>
      </c>
      <c r="CG32" s="260">
        <f t="shared" si="12"/>
        <v>0</v>
      </c>
      <c r="CH32" s="260">
        <f t="shared" si="13"/>
        <v>0</v>
      </c>
      <c r="CI32" s="260">
        <f t="shared" si="14"/>
        <v>0</v>
      </c>
      <c r="CJ32" s="267">
        <f t="shared" si="15"/>
        <v>0</v>
      </c>
      <c r="CK32" s="267">
        <f t="shared" si="16"/>
        <v>1</v>
      </c>
      <c r="CL32" s="267">
        <f t="shared" si="17"/>
        <v>0</v>
      </c>
      <c r="CM32" s="267">
        <f t="shared" si="33"/>
        <v>0</v>
      </c>
      <c r="CN32" s="267">
        <f t="shared" si="18"/>
        <v>0</v>
      </c>
      <c r="CO32" s="267">
        <f t="shared" si="19"/>
        <v>0</v>
      </c>
      <c r="CP32" s="267">
        <f t="shared" si="20"/>
        <v>0</v>
      </c>
      <c r="CQ32" s="267">
        <f t="shared" si="21"/>
        <v>0</v>
      </c>
      <c r="CR32" s="267">
        <f t="shared" si="22"/>
        <v>0</v>
      </c>
      <c r="CS32" s="267">
        <f t="shared" si="23"/>
        <v>0</v>
      </c>
      <c r="CT32" s="267">
        <f t="shared" si="24"/>
        <v>0</v>
      </c>
      <c r="CU32" s="267">
        <f t="shared" si="25"/>
        <v>0</v>
      </c>
      <c r="CV32" s="268">
        <f t="shared" si="26"/>
        <v>0</v>
      </c>
      <c r="CW32" s="268">
        <f t="shared" si="27"/>
        <v>0</v>
      </c>
      <c r="CX32" s="268">
        <f t="shared" si="28"/>
        <v>0</v>
      </c>
      <c r="CY32" s="268">
        <f t="shared" si="34"/>
        <v>0</v>
      </c>
      <c r="CZ32" s="260">
        <f t="shared" si="29"/>
        <v>0</v>
      </c>
      <c r="DA32" s="3"/>
    </row>
    <row r="33" spans="1:105" customFormat="1" ht="17.25" customHeight="1">
      <c r="A33" s="8">
        <v>19</v>
      </c>
      <c r="B33" s="447"/>
      <c r="C33" s="293"/>
      <c r="D33" s="6" t="str">
        <f>ASC(①基本情報!$C$8)</f>
        <v/>
      </c>
      <c r="E33" s="5" t="str">
        <f>ASC(①基本情報!$C$9)</f>
        <v/>
      </c>
      <c r="F33" s="347"/>
      <c r="G33" s="287"/>
      <c r="H33" s="287"/>
      <c r="I33" s="287"/>
      <c r="J33" s="287"/>
      <c r="K33" s="287"/>
      <c r="L33" s="287"/>
      <c r="M33" s="287"/>
      <c r="N33" s="57" t="str">
        <f t="shared" si="30"/>
        <v>様</v>
      </c>
      <c r="O33" s="4"/>
      <c r="P33" s="57" t="str">
        <f t="shared" si="31"/>
        <v/>
      </c>
      <c r="Q33" s="287"/>
      <c r="R33" s="244" t="str">
        <f>①基本情報!$C$20&amp;""</f>
        <v>C07</v>
      </c>
      <c r="S33" s="244">
        <f>VLOOKUP(①基本情報!$C$21,①基本情報!$S:$T,2,0)</f>
        <v>0</v>
      </c>
      <c r="T33" s="244">
        <f>VLOOKUP(①基本情報!$C$22,①基本情報!$Q:$R,2,0)</f>
        <v>1</v>
      </c>
      <c r="U33" s="244">
        <v>10</v>
      </c>
      <c r="V33" s="246">
        <f>①基本情報!$C$28</f>
        <v>45859</v>
      </c>
      <c r="W33" s="244" t="str">
        <f>IF(①基本情報!$D$28="","",①基本情報!$D$28)</f>
        <v>その日中</v>
      </c>
      <c r="X33" s="375" t="str">
        <f>IF(①基本情報!$C$27="","",①基本情報!$C$27)</f>
        <v/>
      </c>
      <c r="Y33" s="376" t="str">
        <f>IF(①基本情報!$D$27="","",①基本情報!$D$27)</f>
        <v/>
      </c>
      <c r="Z33" s="59"/>
      <c r="AA33" s="59"/>
      <c r="AB33" s="59"/>
      <c r="AC33" s="59"/>
      <c r="AD33" s="59"/>
      <c r="AE33" s="59"/>
      <c r="AF33" s="57" t="str">
        <f t="shared" si="35"/>
        <v/>
      </c>
      <c r="AG33" s="57" t="str">
        <f t="shared" si="36"/>
        <v>様</v>
      </c>
      <c r="AH33" s="396" t="str">
        <f>IF(②メッセージ・差出名!$C$14="","",②メッセージ・差出名!$C$14)</f>
        <v/>
      </c>
      <c r="AI33" s="396" t="str">
        <f>IF(②メッセージ・差出名!$C$15="","",②メッセージ・差出名!$C$15)</f>
        <v/>
      </c>
      <c r="AJ33" s="396" t="str">
        <f>IF(②メッセージ・差出名!$C$16="","",②メッセージ・差出名!$C$16)</f>
        <v/>
      </c>
      <c r="AK33" s="396" t="str">
        <f>IF(②メッセージ・差出名!$C$17="","",②メッセージ・差出名!$C$17)</f>
        <v/>
      </c>
      <c r="AL33" s="396" t="str">
        <f>IF(②メッセージ・差出名!$C$18="","",②メッセージ・差出名!$C$18)</f>
        <v/>
      </c>
      <c r="AM33" s="396" t="str">
        <f>IF(②メッセージ・差出名!$C$19="","",②メッセージ・差出名!$C$19)</f>
        <v/>
      </c>
      <c r="AN33" s="396" t="str">
        <f>IF(②メッセージ・差出名!$C$20="","",②メッセージ・差出名!$C$20)</f>
        <v/>
      </c>
      <c r="AO33" s="396" t="str">
        <f>IF(②メッセージ・差出名!$C$21="","",②メッセージ・差出名!$C$21)</f>
        <v/>
      </c>
      <c r="AP33" s="396" t="str">
        <f>IF(②メッセージ・差出名!$C$22="","",②メッセージ・差出名!$C$22)</f>
        <v/>
      </c>
      <c r="AQ33" s="396" t="str">
        <f>IF(②メッセージ・差出名!$C$23="","",②メッセージ・差出名!$C$23)</f>
        <v/>
      </c>
      <c r="AR33" s="397" t="str">
        <f>IF(②メッセージ・差出名!$C$27="","",②メッセージ・差出名!$C$27)</f>
        <v/>
      </c>
      <c r="AS33" s="397" t="str">
        <f>IF(②メッセージ・差出名!$C$28="","",②メッセージ・差出名!$C$28)</f>
        <v/>
      </c>
      <c r="AT33" s="397" t="str">
        <f>IF(②メッセージ・差出名!$C$29="","",②メッセージ・差出名!$C$29)</f>
        <v/>
      </c>
      <c r="AU33" s="398" t="str">
        <f>IF(②メッセージ・差出名!$C$30="","",②メッセージ・差出名!$C$30)</f>
        <v/>
      </c>
      <c r="AV33" s="431"/>
      <c r="AW33" s="286"/>
      <c r="AX33" s="287"/>
      <c r="AY33" s="287"/>
      <c r="AZ33" s="287"/>
      <c r="BA33" s="287"/>
      <c r="BB33" s="287"/>
      <c r="BC33" s="287"/>
      <c r="BD33" s="287"/>
      <c r="BE33" s="287"/>
      <c r="BF33" s="287"/>
      <c r="BG33" s="287"/>
      <c r="BH33" s="287"/>
      <c r="BI33" s="288"/>
      <c r="BJ33" s="260">
        <f t="shared" si="32"/>
        <v>0</v>
      </c>
      <c r="BK33" s="260">
        <f t="shared" si="37"/>
        <v>0</v>
      </c>
      <c r="BL33" s="260">
        <f t="shared" si="38"/>
        <v>0</v>
      </c>
      <c r="BM33" s="260">
        <f t="shared" si="39"/>
        <v>0</v>
      </c>
      <c r="BN33" s="260">
        <f t="shared" si="40"/>
        <v>0</v>
      </c>
      <c r="BO33" s="260">
        <f t="shared" si="41"/>
        <v>0</v>
      </c>
      <c r="BP33" s="260">
        <f t="shared" si="42"/>
        <v>0</v>
      </c>
      <c r="BQ33" s="260">
        <f t="shared" si="43"/>
        <v>0</v>
      </c>
      <c r="BR33" s="267">
        <f t="shared" si="44"/>
        <v>1</v>
      </c>
      <c r="BS33" s="260">
        <f t="shared" si="45"/>
        <v>0</v>
      </c>
      <c r="BT33" s="267">
        <f t="shared" si="46"/>
        <v>0</v>
      </c>
      <c r="BU33" s="260">
        <f t="shared" si="47"/>
        <v>0</v>
      </c>
      <c r="BV33" s="260">
        <f t="shared" si="1"/>
        <v>3</v>
      </c>
      <c r="BW33" s="260">
        <f t="shared" si="2"/>
        <v>1</v>
      </c>
      <c r="BX33" s="260">
        <f t="shared" si="3"/>
        <v>1</v>
      </c>
      <c r="BY33" s="260">
        <f t="shared" si="4"/>
        <v>2</v>
      </c>
      <c r="BZ33" s="260">
        <f t="shared" si="5"/>
        <v>5</v>
      </c>
      <c r="CA33" s="260">
        <f t="shared" si="6"/>
        <v>4</v>
      </c>
      <c r="CB33" s="260">
        <f t="shared" si="7"/>
        <v>0</v>
      </c>
      <c r="CC33" s="260">
        <f t="shared" si="8"/>
        <v>0</v>
      </c>
      <c r="CD33" s="260">
        <f t="shared" si="9"/>
        <v>0</v>
      </c>
      <c r="CE33" s="260">
        <f t="shared" si="10"/>
        <v>0</v>
      </c>
      <c r="CF33" s="260">
        <f t="shared" si="11"/>
        <v>0</v>
      </c>
      <c r="CG33" s="260">
        <f t="shared" si="12"/>
        <v>0</v>
      </c>
      <c r="CH33" s="260">
        <f t="shared" si="13"/>
        <v>0</v>
      </c>
      <c r="CI33" s="260">
        <f t="shared" si="14"/>
        <v>0</v>
      </c>
      <c r="CJ33" s="267">
        <f t="shared" si="15"/>
        <v>0</v>
      </c>
      <c r="CK33" s="267">
        <f t="shared" si="16"/>
        <v>1</v>
      </c>
      <c r="CL33" s="267">
        <f t="shared" si="17"/>
        <v>0</v>
      </c>
      <c r="CM33" s="267">
        <f t="shared" si="33"/>
        <v>0</v>
      </c>
      <c r="CN33" s="267">
        <f t="shared" si="18"/>
        <v>0</v>
      </c>
      <c r="CO33" s="267">
        <f t="shared" si="19"/>
        <v>0</v>
      </c>
      <c r="CP33" s="267">
        <f t="shared" si="20"/>
        <v>0</v>
      </c>
      <c r="CQ33" s="267">
        <f t="shared" si="21"/>
        <v>0</v>
      </c>
      <c r="CR33" s="267">
        <f t="shared" si="22"/>
        <v>0</v>
      </c>
      <c r="CS33" s="267">
        <f t="shared" si="23"/>
        <v>0</v>
      </c>
      <c r="CT33" s="267">
        <f t="shared" si="24"/>
        <v>0</v>
      </c>
      <c r="CU33" s="267">
        <f t="shared" si="25"/>
        <v>0</v>
      </c>
      <c r="CV33" s="268">
        <f t="shared" si="26"/>
        <v>0</v>
      </c>
      <c r="CW33" s="268">
        <f t="shared" si="27"/>
        <v>0</v>
      </c>
      <c r="CX33" s="268">
        <f t="shared" si="28"/>
        <v>0</v>
      </c>
      <c r="CY33" s="268">
        <f t="shared" si="34"/>
        <v>0</v>
      </c>
      <c r="CZ33" s="260">
        <f t="shared" si="29"/>
        <v>0</v>
      </c>
      <c r="DA33" s="3"/>
    </row>
    <row r="34" spans="1:105" customFormat="1" ht="17.25" customHeight="1">
      <c r="A34" s="8">
        <v>20</v>
      </c>
      <c r="B34" s="447"/>
      <c r="C34" s="293"/>
      <c r="D34" s="6" t="str">
        <f>ASC(①基本情報!$C$8)</f>
        <v/>
      </c>
      <c r="E34" s="5" t="str">
        <f>ASC(①基本情報!$C$9)</f>
        <v/>
      </c>
      <c r="F34" s="347"/>
      <c r="G34" s="287"/>
      <c r="H34" s="287"/>
      <c r="I34" s="287"/>
      <c r="J34" s="287"/>
      <c r="K34" s="287"/>
      <c r="L34" s="287"/>
      <c r="M34" s="287"/>
      <c r="N34" s="57" t="str">
        <f t="shared" si="30"/>
        <v>様</v>
      </c>
      <c r="O34" s="4"/>
      <c r="P34" s="57" t="str">
        <f t="shared" si="31"/>
        <v/>
      </c>
      <c r="Q34" s="287"/>
      <c r="R34" s="244" t="str">
        <f>①基本情報!$C$20&amp;""</f>
        <v>C07</v>
      </c>
      <c r="S34" s="244">
        <f>VLOOKUP(①基本情報!$C$21,①基本情報!$S:$T,2,0)</f>
        <v>0</v>
      </c>
      <c r="T34" s="244">
        <f>VLOOKUP(①基本情報!$C$22,①基本情報!$Q:$R,2,0)</f>
        <v>1</v>
      </c>
      <c r="U34" s="244">
        <v>10</v>
      </c>
      <c r="V34" s="246">
        <f>①基本情報!$C$28</f>
        <v>45859</v>
      </c>
      <c r="W34" s="244" t="str">
        <f>IF(①基本情報!$D$28="","",①基本情報!$D$28)</f>
        <v>その日中</v>
      </c>
      <c r="X34" s="375" t="str">
        <f>IF(①基本情報!$C$27="","",①基本情報!$C$27)</f>
        <v/>
      </c>
      <c r="Y34" s="376" t="str">
        <f>IF(①基本情報!$D$27="","",①基本情報!$D$27)</f>
        <v/>
      </c>
      <c r="Z34" s="59"/>
      <c r="AA34" s="59"/>
      <c r="AB34" s="59"/>
      <c r="AC34" s="59"/>
      <c r="AD34" s="59"/>
      <c r="AE34" s="59"/>
      <c r="AF34" s="57" t="str">
        <f t="shared" si="35"/>
        <v/>
      </c>
      <c r="AG34" s="57" t="str">
        <f t="shared" si="36"/>
        <v>様</v>
      </c>
      <c r="AH34" s="396" t="str">
        <f>IF(②メッセージ・差出名!$C$14="","",②メッセージ・差出名!$C$14)</f>
        <v/>
      </c>
      <c r="AI34" s="396" t="str">
        <f>IF(②メッセージ・差出名!$C$15="","",②メッセージ・差出名!$C$15)</f>
        <v/>
      </c>
      <c r="AJ34" s="396" t="str">
        <f>IF(②メッセージ・差出名!$C$16="","",②メッセージ・差出名!$C$16)</f>
        <v/>
      </c>
      <c r="AK34" s="396" t="str">
        <f>IF(②メッセージ・差出名!$C$17="","",②メッセージ・差出名!$C$17)</f>
        <v/>
      </c>
      <c r="AL34" s="396" t="str">
        <f>IF(②メッセージ・差出名!$C$18="","",②メッセージ・差出名!$C$18)</f>
        <v/>
      </c>
      <c r="AM34" s="396" t="str">
        <f>IF(②メッセージ・差出名!$C$19="","",②メッセージ・差出名!$C$19)</f>
        <v/>
      </c>
      <c r="AN34" s="396" t="str">
        <f>IF(②メッセージ・差出名!$C$20="","",②メッセージ・差出名!$C$20)</f>
        <v/>
      </c>
      <c r="AO34" s="396" t="str">
        <f>IF(②メッセージ・差出名!$C$21="","",②メッセージ・差出名!$C$21)</f>
        <v/>
      </c>
      <c r="AP34" s="396" t="str">
        <f>IF(②メッセージ・差出名!$C$22="","",②メッセージ・差出名!$C$22)</f>
        <v/>
      </c>
      <c r="AQ34" s="396" t="str">
        <f>IF(②メッセージ・差出名!$C$23="","",②メッセージ・差出名!$C$23)</f>
        <v/>
      </c>
      <c r="AR34" s="397" t="str">
        <f>IF(②メッセージ・差出名!$C$27="","",②メッセージ・差出名!$C$27)</f>
        <v/>
      </c>
      <c r="AS34" s="397" t="str">
        <f>IF(②メッセージ・差出名!$C$28="","",②メッセージ・差出名!$C$28)</f>
        <v/>
      </c>
      <c r="AT34" s="397" t="str">
        <f>IF(②メッセージ・差出名!$C$29="","",②メッセージ・差出名!$C$29)</f>
        <v/>
      </c>
      <c r="AU34" s="398" t="str">
        <f>IF(②メッセージ・差出名!$C$30="","",②メッセージ・差出名!$C$30)</f>
        <v/>
      </c>
      <c r="AV34" s="431"/>
      <c r="AW34" s="286"/>
      <c r="AX34" s="287"/>
      <c r="AY34" s="287"/>
      <c r="AZ34" s="287"/>
      <c r="BA34" s="287"/>
      <c r="BB34" s="287"/>
      <c r="BC34" s="287"/>
      <c r="BD34" s="287"/>
      <c r="BE34" s="287"/>
      <c r="BF34" s="287"/>
      <c r="BG34" s="287"/>
      <c r="BH34" s="287"/>
      <c r="BI34" s="288"/>
      <c r="BJ34" s="260">
        <f t="shared" si="32"/>
        <v>0</v>
      </c>
      <c r="BK34" s="260">
        <f t="shared" si="37"/>
        <v>0</v>
      </c>
      <c r="BL34" s="260">
        <f t="shared" si="38"/>
        <v>0</v>
      </c>
      <c r="BM34" s="260">
        <f t="shared" si="39"/>
        <v>0</v>
      </c>
      <c r="BN34" s="260">
        <f t="shared" si="40"/>
        <v>0</v>
      </c>
      <c r="BO34" s="260">
        <f t="shared" si="41"/>
        <v>0</v>
      </c>
      <c r="BP34" s="260">
        <f t="shared" si="42"/>
        <v>0</v>
      </c>
      <c r="BQ34" s="260">
        <f t="shared" si="43"/>
        <v>0</v>
      </c>
      <c r="BR34" s="267">
        <f t="shared" si="44"/>
        <v>1</v>
      </c>
      <c r="BS34" s="260">
        <f t="shared" si="45"/>
        <v>0</v>
      </c>
      <c r="BT34" s="267">
        <f t="shared" si="46"/>
        <v>0</v>
      </c>
      <c r="BU34" s="260">
        <f t="shared" si="47"/>
        <v>0</v>
      </c>
      <c r="BV34" s="260">
        <f t="shared" si="1"/>
        <v>3</v>
      </c>
      <c r="BW34" s="260">
        <f t="shared" si="2"/>
        <v>1</v>
      </c>
      <c r="BX34" s="260">
        <f t="shared" si="3"/>
        <v>1</v>
      </c>
      <c r="BY34" s="260">
        <f t="shared" si="4"/>
        <v>2</v>
      </c>
      <c r="BZ34" s="260">
        <f t="shared" si="5"/>
        <v>5</v>
      </c>
      <c r="CA34" s="260">
        <f t="shared" si="6"/>
        <v>4</v>
      </c>
      <c r="CB34" s="260">
        <f t="shared" si="7"/>
        <v>0</v>
      </c>
      <c r="CC34" s="260">
        <f t="shared" si="8"/>
        <v>0</v>
      </c>
      <c r="CD34" s="260">
        <f t="shared" si="9"/>
        <v>0</v>
      </c>
      <c r="CE34" s="260">
        <f t="shared" si="10"/>
        <v>0</v>
      </c>
      <c r="CF34" s="260">
        <f t="shared" si="11"/>
        <v>0</v>
      </c>
      <c r="CG34" s="260">
        <f t="shared" si="12"/>
        <v>0</v>
      </c>
      <c r="CH34" s="260">
        <f t="shared" si="13"/>
        <v>0</v>
      </c>
      <c r="CI34" s="260">
        <f t="shared" si="14"/>
        <v>0</v>
      </c>
      <c r="CJ34" s="267">
        <f t="shared" si="15"/>
        <v>0</v>
      </c>
      <c r="CK34" s="267">
        <f t="shared" si="16"/>
        <v>1</v>
      </c>
      <c r="CL34" s="267">
        <f t="shared" si="17"/>
        <v>0</v>
      </c>
      <c r="CM34" s="267">
        <f t="shared" si="33"/>
        <v>0</v>
      </c>
      <c r="CN34" s="267">
        <f t="shared" si="18"/>
        <v>0</v>
      </c>
      <c r="CO34" s="267">
        <f t="shared" si="19"/>
        <v>0</v>
      </c>
      <c r="CP34" s="267">
        <f t="shared" si="20"/>
        <v>0</v>
      </c>
      <c r="CQ34" s="267">
        <f t="shared" si="21"/>
        <v>0</v>
      </c>
      <c r="CR34" s="267">
        <f t="shared" si="22"/>
        <v>0</v>
      </c>
      <c r="CS34" s="267">
        <f t="shared" si="23"/>
        <v>0</v>
      </c>
      <c r="CT34" s="267">
        <f t="shared" si="24"/>
        <v>0</v>
      </c>
      <c r="CU34" s="267">
        <f t="shared" si="25"/>
        <v>0</v>
      </c>
      <c r="CV34" s="268">
        <f t="shared" si="26"/>
        <v>0</v>
      </c>
      <c r="CW34" s="268">
        <f t="shared" si="27"/>
        <v>0</v>
      </c>
      <c r="CX34" s="268">
        <f t="shared" si="28"/>
        <v>0</v>
      </c>
      <c r="CY34" s="268">
        <f t="shared" si="34"/>
        <v>0</v>
      </c>
      <c r="CZ34" s="260">
        <f t="shared" si="29"/>
        <v>0</v>
      </c>
      <c r="DA34" s="3"/>
    </row>
    <row r="35" spans="1:105" customFormat="1" ht="17.25" customHeight="1">
      <c r="A35" s="8">
        <v>21</v>
      </c>
      <c r="B35" s="447"/>
      <c r="C35" s="293"/>
      <c r="D35" s="6" t="str">
        <f>ASC(①基本情報!$C$8)</f>
        <v/>
      </c>
      <c r="E35" s="5" t="str">
        <f>ASC(①基本情報!$C$9)</f>
        <v/>
      </c>
      <c r="F35" s="347"/>
      <c r="G35" s="287"/>
      <c r="H35" s="287"/>
      <c r="I35" s="287"/>
      <c r="J35" s="287"/>
      <c r="K35" s="287"/>
      <c r="L35" s="287"/>
      <c r="M35" s="287"/>
      <c r="N35" s="57" t="str">
        <f t="shared" si="30"/>
        <v>様</v>
      </c>
      <c r="O35" s="4"/>
      <c r="P35" s="57" t="str">
        <f t="shared" si="31"/>
        <v/>
      </c>
      <c r="Q35" s="287"/>
      <c r="R35" s="244" t="str">
        <f>①基本情報!$C$20&amp;""</f>
        <v>C07</v>
      </c>
      <c r="S35" s="244">
        <f>VLOOKUP(①基本情報!$C$21,①基本情報!$S:$T,2,0)</f>
        <v>0</v>
      </c>
      <c r="T35" s="244">
        <f>VLOOKUP(①基本情報!$C$22,①基本情報!$Q:$R,2,0)</f>
        <v>1</v>
      </c>
      <c r="U35" s="244">
        <v>10</v>
      </c>
      <c r="V35" s="246">
        <f>①基本情報!$C$28</f>
        <v>45859</v>
      </c>
      <c r="W35" s="244" t="str">
        <f>IF(①基本情報!$D$28="","",①基本情報!$D$28)</f>
        <v>その日中</v>
      </c>
      <c r="X35" s="375" t="str">
        <f>IF(①基本情報!$C$27="","",①基本情報!$C$27)</f>
        <v/>
      </c>
      <c r="Y35" s="376" t="str">
        <f>IF(①基本情報!$D$27="","",①基本情報!$D$27)</f>
        <v/>
      </c>
      <c r="Z35" s="59"/>
      <c r="AA35" s="59"/>
      <c r="AB35" s="59"/>
      <c r="AC35" s="59"/>
      <c r="AD35" s="59"/>
      <c r="AE35" s="59"/>
      <c r="AF35" s="57" t="str">
        <f t="shared" si="35"/>
        <v/>
      </c>
      <c r="AG35" s="57" t="str">
        <f t="shared" si="36"/>
        <v>様</v>
      </c>
      <c r="AH35" s="396" t="str">
        <f>IF(②メッセージ・差出名!$C$14="","",②メッセージ・差出名!$C$14)</f>
        <v/>
      </c>
      <c r="AI35" s="396" t="str">
        <f>IF(②メッセージ・差出名!$C$15="","",②メッセージ・差出名!$C$15)</f>
        <v/>
      </c>
      <c r="AJ35" s="396" t="str">
        <f>IF(②メッセージ・差出名!$C$16="","",②メッセージ・差出名!$C$16)</f>
        <v/>
      </c>
      <c r="AK35" s="396" t="str">
        <f>IF(②メッセージ・差出名!$C$17="","",②メッセージ・差出名!$C$17)</f>
        <v/>
      </c>
      <c r="AL35" s="396" t="str">
        <f>IF(②メッセージ・差出名!$C$18="","",②メッセージ・差出名!$C$18)</f>
        <v/>
      </c>
      <c r="AM35" s="396" t="str">
        <f>IF(②メッセージ・差出名!$C$19="","",②メッセージ・差出名!$C$19)</f>
        <v/>
      </c>
      <c r="AN35" s="396" t="str">
        <f>IF(②メッセージ・差出名!$C$20="","",②メッセージ・差出名!$C$20)</f>
        <v/>
      </c>
      <c r="AO35" s="396" t="str">
        <f>IF(②メッセージ・差出名!$C$21="","",②メッセージ・差出名!$C$21)</f>
        <v/>
      </c>
      <c r="AP35" s="396" t="str">
        <f>IF(②メッセージ・差出名!$C$22="","",②メッセージ・差出名!$C$22)</f>
        <v/>
      </c>
      <c r="AQ35" s="396" t="str">
        <f>IF(②メッセージ・差出名!$C$23="","",②メッセージ・差出名!$C$23)</f>
        <v/>
      </c>
      <c r="AR35" s="397" t="str">
        <f>IF(②メッセージ・差出名!$C$27="","",②メッセージ・差出名!$C$27)</f>
        <v/>
      </c>
      <c r="AS35" s="397" t="str">
        <f>IF(②メッセージ・差出名!$C$28="","",②メッセージ・差出名!$C$28)</f>
        <v/>
      </c>
      <c r="AT35" s="397" t="str">
        <f>IF(②メッセージ・差出名!$C$29="","",②メッセージ・差出名!$C$29)</f>
        <v/>
      </c>
      <c r="AU35" s="398" t="str">
        <f>IF(②メッセージ・差出名!$C$30="","",②メッセージ・差出名!$C$30)</f>
        <v/>
      </c>
      <c r="AV35" s="431"/>
      <c r="AW35" s="286"/>
      <c r="AX35" s="287"/>
      <c r="AY35" s="287"/>
      <c r="AZ35" s="287"/>
      <c r="BA35" s="287"/>
      <c r="BB35" s="287"/>
      <c r="BC35" s="287"/>
      <c r="BD35" s="287"/>
      <c r="BE35" s="287"/>
      <c r="BF35" s="287"/>
      <c r="BG35" s="287"/>
      <c r="BH35" s="287"/>
      <c r="BI35" s="288"/>
      <c r="BJ35" s="260">
        <f t="shared" si="32"/>
        <v>0</v>
      </c>
      <c r="BK35" s="260">
        <f t="shared" si="37"/>
        <v>0</v>
      </c>
      <c r="BL35" s="260">
        <f t="shared" si="38"/>
        <v>0</v>
      </c>
      <c r="BM35" s="260">
        <f t="shared" si="39"/>
        <v>0</v>
      </c>
      <c r="BN35" s="260">
        <f t="shared" si="40"/>
        <v>0</v>
      </c>
      <c r="BO35" s="260">
        <f t="shared" si="41"/>
        <v>0</v>
      </c>
      <c r="BP35" s="260">
        <f t="shared" si="42"/>
        <v>0</v>
      </c>
      <c r="BQ35" s="260">
        <f t="shared" si="43"/>
        <v>0</v>
      </c>
      <c r="BR35" s="267">
        <f t="shared" si="44"/>
        <v>1</v>
      </c>
      <c r="BS35" s="260">
        <f t="shared" si="45"/>
        <v>0</v>
      </c>
      <c r="BT35" s="267">
        <f t="shared" si="46"/>
        <v>0</v>
      </c>
      <c r="BU35" s="260">
        <f t="shared" si="47"/>
        <v>0</v>
      </c>
      <c r="BV35" s="260">
        <f t="shared" si="1"/>
        <v>3</v>
      </c>
      <c r="BW35" s="260">
        <f t="shared" si="2"/>
        <v>1</v>
      </c>
      <c r="BX35" s="260">
        <f t="shared" si="3"/>
        <v>1</v>
      </c>
      <c r="BY35" s="260">
        <f t="shared" si="4"/>
        <v>2</v>
      </c>
      <c r="BZ35" s="260">
        <f t="shared" si="5"/>
        <v>5</v>
      </c>
      <c r="CA35" s="260">
        <f t="shared" si="6"/>
        <v>4</v>
      </c>
      <c r="CB35" s="260">
        <f t="shared" si="7"/>
        <v>0</v>
      </c>
      <c r="CC35" s="260">
        <f t="shared" si="8"/>
        <v>0</v>
      </c>
      <c r="CD35" s="260">
        <f t="shared" si="9"/>
        <v>0</v>
      </c>
      <c r="CE35" s="260">
        <f t="shared" si="10"/>
        <v>0</v>
      </c>
      <c r="CF35" s="260">
        <f t="shared" si="11"/>
        <v>0</v>
      </c>
      <c r="CG35" s="260">
        <f t="shared" si="12"/>
        <v>0</v>
      </c>
      <c r="CH35" s="260">
        <f t="shared" si="13"/>
        <v>0</v>
      </c>
      <c r="CI35" s="260">
        <f t="shared" si="14"/>
        <v>0</v>
      </c>
      <c r="CJ35" s="267">
        <f t="shared" si="15"/>
        <v>0</v>
      </c>
      <c r="CK35" s="267">
        <f t="shared" si="16"/>
        <v>1</v>
      </c>
      <c r="CL35" s="267">
        <f t="shared" si="17"/>
        <v>0</v>
      </c>
      <c r="CM35" s="267">
        <f t="shared" si="33"/>
        <v>0</v>
      </c>
      <c r="CN35" s="267">
        <f t="shared" si="18"/>
        <v>0</v>
      </c>
      <c r="CO35" s="267">
        <f t="shared" si="19"/>
        <v>0</v>
      </c>
      <c r="CP35" s="267">
        <f t="shared" si="20"/>
        <v>0</v>
      </c>
      <c r="CQ35" s="267">
        <f t="shared" si="21"/>
        <v>0</v>
      </c>
      <c r="CR35" s="267">
        <f t="shared" si="22"/>
        <v>0</v>
      </c>
      <c r="CS35" s="267">
        <f t="shared" si="23"/>
        <v>0</v>
      </c>
      <c r="CT35" s="267">
        <f t="shared" si="24"/>
        <v>0</v>
      </c>
      <c r="CU35" s="267">
        <f t="shared" si="25"/>
        <v>0</v>
      </c>
      <c r="CV35" s="268">
        <f t="shared" si="26"/>
        <v>0</v>
      </c>
      <c r="CW35" s="268">
        <f t="shared" si="27"/>
        <v>0</v>
      </c>
      <c r="CX35" s="268">
        <f t="shared" si="28"/>
        <v>0</v>
      </c>
      <c r="CY35" s="268">
        <f t="shared" si="34"/>
        <v>0</v>
      </c>
      <c r="CZ35" s="260">
        <f t="shared" si="29"/>
        <v>0</v>
      </c>
      <c r="DA35" s="3"/>
    </row>
    <row r="36" spans="1:105" customFormat="1" ht="17.25" customHeight="1">
      <c r="A36" s="8">
        <v>22</v>
      </c>
      <c r="B36" s="447"/>
      <c r="C36" s="293"/>
      <c r="D36" s="6" t="str">
        <f>ASC(①基本情報!$C$8)</f>
        <v/>
      </c>
      <c r="E36" s="5" t="str">
        <f>ASC(①基本情報!$C$9)</f>
        <v/>
      </c>
      <c r="F36" s="347"/>
      <c r="G36" s="287"/>
      <c r="H36" s="287"/>
      <c r="I36" s="287"/>
      <c r="J36" s="287"/>
      <c r="K36" s="287"/>
      <c r="L36" s="287"/>
      <c r="M36" s="287"/>
      <c r="N36" s="57" t="str">
        <f t="shared" si="30"/>
        <v>様</v>
      </c>
      <c r="O36" s="4"/>
      <c r="P36" s="57" t="str">
        <f t="shared" si="31"/>
        <v/>
      </c>
      <c r="Q36" s="287"/>
      <c r="R36" s="244" t="str">
        <f>①基本情報!$C$20&amp;""</f>
        <v>C07</v>
      </c>
      <c r="S36" s="244">
        <f>VLOOKUP(①基本情報!$C$21,①基本情報!$S:$T,2,0)</f>
        <v>0</v>
      </c>
      <c r="T36" s="244">
        <f>VLOOKUP(①基本情報!$C$22,①基本情報!$Q:$R,2,0)</f>
        <v>1</v>
      </c>
      <c r="U36" s="244">
        <v>10</v>
      </c>
      <c r="V36" s="246">
        <f>①基本情報!$C$28</f>
        <v>45859</v>
      </c>
      <c r="W36" s="244" t="str">
        <f>IF(①基本情報!$D$28="","",①基本情報!$D$28)</f>
        <v>その日中</v>
      </c>
      <c r="X36" s="375" t="str">
        <f>IF(①基本情報!$C$27="","",①基本情報!$C$27)</f>
        <v/>
      </c>
      <c r="Y36" s="376" t="str">
        <f>IF(①基本情報!$D$27="","",①基本情報!$D$27)</f>
        <v/>
      </c>
      <c r="Z36" s="59"/>
      <c r="AA36" s="59"/>
      <c r="AB36" s="59"/>
      <c r="AC36" s="59"/>
      <c r="AD36" s="59"/>
      <c r="AE36" s="59"/>
      <c r="AF36" s="57" t="str">
        <f t="shared" si="35"/>
        <v/>
      </c>
      <c r="AG36" s="57" t="str">
        <f t="shared" si="36"/>
        <v>様</v>
      </c>
      <c r="AH36" s="396" t="str">
        <f>IF(②メッセージ・差出名!$C$14="","",②メッセージ・差出名!$C$14)</f>
        <v/>
      </c>
      <c r="AI36" s="396" t="str">
        <f>IF(②メッセージ・差出名!$C$15="","",②メッセージ・差出名!$C$15)</f>
        <v/>
      </c>
      <c r="AJ36" s="396" t="str">
        <f>IF(②メッセージ・差出名!$C$16="","",②メッセージ・差出名!$C$16)</f>
        <v/>
      </c>
      <c r="AK36" s="396" t="str">
        <f>IF(②メッセージ・差出名!$C$17="","",②メッセージ・差出名!$C$17)</f>
        <v/>
      </c>
      <c r="AL36" s="396" t="str">
        <f>IF(②メッセージ・差出名!$C$18="","",②メッセージ・差出名!$C$18)</f>
        <v/>
      </c>
      <c r="AM36" s="396" t="str">
        <f>IF(②メッセージ・差出名!$C$19="","",②メッセージ・差出名!$C$19)</f>
        <v/>
      </c>
      <c r="AN36" s="396" t="str">
        <f>IF(②メッセージ・差出名!$C$20="","",②メッセージ・差出名!$C$20)</f>
        <v/>
      </c>
      <c r="AO36" s="396" t="str">
        <f>IF(②メッセージ・差出名!$C$21="","",②メッセージ・差出名!$C$21)</f>
        <v/>
      </c>
      <c r="AP36" s="396" t="str">
        <f>IF(②メッセージ・差出名!$C$22="","",②メッセージ・差出名!$C$22)</f>
        <v/>
      </c>
      <c r="AQ36" s="396" t="str">
        <f>IF(②メッセージ・差出名!$C$23="","",②メッセージ・差出名!$C$23)</f>
        <v/>
      </c>
      <c r="AR36" s="397" t="str">
        <f>IF(②メッセージ・差出名!$C$27="","",②メッセージ・差出名!$C$27)</f>
        <v/>
      </c>
      <c r="AS36" s="397" t="str">
        <f>IF(②メッセージ・差出名!$C$28="","",②メッセージ・差出名!$C$28)</f>
        <v/>
      </c>
      <c r="AT36" s="397" t="str">
        <f>IF(②メッセージ・差出名!$C$29="","",②メッセージ・差出名!$C$29)</f>
        <v/>
      </c>
      <c r="AU36" s="398" t="str">
        <f>IF(②メッセージ・差出名!$C$30="","",②メッセージ・差出名!$C$30)</f>
        <v/>
      </c>
      <c r="AV36" s="431"/>
      <c r="AW36" s="286"/>
      <c r="AX36" s="287"/>
      <c r="AY36" s="287"/>
      <c r="AZ36" s="287"/>
      <c r="BA36" s="287"/>
      <c r="BB36" s="287"/>
      <c r="BC36" s="287"/>
      <c r="BD36" s="287"/>
      <c r="BE36" s="287"/>
      <c r="BF36" s="287"/>
      <c r="BG36" s="287"/>
      <c r="BH36" s="287"/>
      <c r="BI36" s="288"/>
      <c r="BJ36" s="260">
        <f t="shared" si="32"/>
        <v>0</v>
      </c>
      <c r="BK36" s="260">
        <f t="shared" si="37"/>
        <v>0</v>
      </c>
      <c r="BL36" s="260">
        <f t="shared" si="38"/>
        <v>0</v>
      </c>
      <c r="BM36" s="260">
        <f t="shared" si="39"/>
        <v>0</v>
      </c>
      <c r="BN36" s="260">
        <f t="shared" si="40"/>
        <v>0</v>
      </c>
      <c r="BO36" s="260">
        <f t="shared" si="41"/>
        <v>0</v>
      </c>
      <c r="BP36" s="260">
        <f t="shared" si="42"/>
        <v>0</v>
      </c>
      <c r="BQ36" s="260">
        <f t="shared" si="43"/>
        <v>0</v>
      </c>
      <c r="BR36" s="267">
        <f t="shared" si="44"/>
        <v>1</v>
      </c>
      <c r="BS36" s="260">
        <f t="shared" si="45"/>
        <v>0</v>
      </c>
      <c r="BT36" s="267">
        <f t="shared" si="46"/>
        <v>0</v>
      </c>
      <c r="BU36" s="260">
        <f t="shared" si="47"/>
        <v>0</v>
      </c>
      <c r="BV36" s="260">
        <f t="shared" si="1"/>
        <v>3</v>
      </c>
      <c r="BW36" s="260">
        <f t="shared" si="2"/>
        <v>1</v>
      </c>
      <c r="BX36" s="260">
        <f t="shared" si="3"/>
        <v>1</v>
      </c>
      <c r="BY36" s="260">
        <f t="shared" si="4"/>
        <v>2</v>
      </c>
      <c r="BZ36" s="260">
        <f t="shared" si="5"/>
        <v>5</v>
      </c>
      <c r="CA36" s="260">
        <f t="shared" si="6"/>
        <v>4</v>
      </c>
      <c r="CB36" s="260">
        <f t="shared" si="7"/>
        <v>0</v>
      </c>
      <c r="CC36" s="260">
        <f t="shared" si="8"/>
        <v>0</v>
      </c>
      <c r="CD36" s="260">
        <f t="shared" si="9"/>
        <v>0</v>
      </c>
      <c r="CE36" s="260">
        <f t="shared" si="10"/>
        <v>0</v>
      </c>
      <c r="CF36" s="260">
        <f t="shared" si="11"/>
        <v>0</v>
      </c>
      <c r="CG36" s="260">
        <f t="shared" si="12"/>
        <v>0</v>
      </c>
      <c r="CH36" s="260">
        <f t="shared" si="13"/>
        <v>0</v>
      </c>
      <c r="CI36" s="260">
        <f t="shared" si="14"/>
        <v>0</v>
      </c>
      <c r="CJ36" s="267">
        <f t="shared" si="15"/>
        <v>0</v>
      </c>
      <c r="CK36" s="267">
        <f t="shared" si="16"/>
        <v>1</v>
      </c>
      <c r="CL36" s="267">
        <f t="shared" si="17"/>
        <v>0</v>
      </c>
      <c r="CM36" s="267">
        <f t="shared" si="33"/>
        <v>0</v>
      </c>
      <c r="CN36" s="267">
        <f t="shared" si="18"/>
        <v>0</v>
      </c>
      <c r="CO36" s="267">
        <f t="shared" si="19"/>
        <v>0</v>
      </c>
      <c r="CP36" s="267">
        <f t="shared" si="20"/>
        <v>0</v>
      </c>
      <c r="CQ36" s="267">
        <f t="shared" si="21"/>
        <v>0</v>
      </c>
      <c r="CR36" s="267">
        <f t="shared" si="22"/>
        <v>0</v>
      </c>
      <c r="CS36" s="267">
        <f t="shared" si="23"/>
        <v>0</v>
      </c>
      <c r="CT36" s="267">
        <f t="shared" si="24"/>
        <v>0</v>
      </c>
      <c r="CU36" s="267">
        <f t="shared" si="25"/>
        <v>0</v>
      </c>
      <c r="CV36" s="268">
        <f t="shared" si="26"/>
        <v>0</v>
      </c>
      <c r="CW36" s="268">
        <f t="shared" si="27"/>
        <v>0</v>
      </c>
      <c r="CX36" s="268">
        <f t="shared" si="28"/>
        <v>0</v>
      </c>
      <c r="CY36" s="268">
        <f t="shared" si="34"/>
        <v>0</v>
      </c>
      <c r="CZ36" s="260">
        <f t="shared" si="29"/>
        <v>0</v>
      </c>
      <c r="DA36" s="3"/>
    </row>
    <row r="37" spans="1:105" customFormat="1" ht="17.25" customHeight="1">
      <c r="A37" s="8">
        <v>23</v>
      </c>
      <c r="B37" s="447"/>
      <c r="C37" s="293"/>
      <c r="D37" s="6" t="str">
        <f>ASC(①基本情報!$C$8)</f>
        <v/>
      </c>
      <c r="E37" s="5" t="str">
        <f>ASC(①基本情報!$C$9)</f>
        <v/>
      </c>
      <c r="F37" s="347"/>
      <c r="G37" s="287"/>
      <c r="H37" s="287"/>
      <c r="I37" s="287"/>
      <c r="J37" s="287"/>
      <c r="K37" s="287"/>
      <c r="L37" s="287"/>
      <c r="M37" s="287"/>
      <c r="N37" s="57" t="str">
        <f t="shared" si="30"/>
        <v>様</v>
      </c>
      <c r="O37" s="4"/>
      <c r="P37" s="57" t="str">
        <f t="shared" si="31"/>
        <v/>
      </c>
      <c r="Q37" s="287"/>
      <c r="R37" s="244" t="str">
        <f>①基本情報!$C$20&amp;""</f>
        <v>C07</v>
      </c>
      <c r="S37" s="244">
        <f>VLOOKUP(①基本情報!$C$21,①基本情報!$S:$T,2,0)</f>
        <v>0</v>
      </c>
      <c r="T37" s="244">
        <f>VLOOKUP(①基本情報!$C$22,①基本情報!$Q:$R,2,0)</f>
        <v>1</v>
      </c>
      <c r="U37" s="244">
        <v>10</v>
      </c>
      <c r="V37" s="246">
        <f>①基本情報!$C$28</f>
        <v>45859</v>
      </c>
      <c r="W37" s="244" t="str">
        <f>IF(①基本情報!$D$28="","",①基本情報!$D$28)</f>
        <v>その日中</v>
      </c>
      <c r="X37" s="375" t="str">
        <f>IF(①基本情報!$C$27="","",①基本情報!$C$27)</f>
        <v/>
      </c>
      <c r="Y37" s="376" t="str">
        <f>IF(①基本情報!$D$27="","",①基本情報!$D$27)</f>
        <v/>
      </c>
      <c r="Z37" s="59"/>
      <c r="AA37" s="59"/>
      <c r="AB37" s="59"/>
      <c r="AC37" s="59"/>
      <c r="AD37" s="59"/>
      <c r="AE37" s="59"/>
      <c r="AF37" s="57" t="str">
        <f t="shared" si="35"/>
        <v/>
      </c>
      <c r="AG37" s="57" t="str">
        <f t="shared" si="36"/>
        <v>様</v>
      </c>
      <c r="AH37" s="396" t="str">
        <f>IF(②メッセージ・差出名!$C$14="","",②メッセージ・差出名!$C$14)</f>
        <v/>
      </c>
      <c r="AI37" s="396" t="str">
        <f>IF(②メッセージ・差出名!$C$15="","",②メッセージ・差出名!$C$15)</f>
        <v/>
      </c>
      <c r="AJ37" s="396" t="str">
        <f>IF(②メッセージ・差出名!$C$16="","",②メッセージ・差出名!$C$16)</f>
        <v/>
      </c>
      <c r="AK37" s="396" t="str">
        <f>IF(②メッセージ・差出名!$C$17="","",②メッセージ・差出名!$C$17)</f>
        <v/>
      </c>
      <c r="AL37" s="396" t="str">
        <f>IF(②メッセージ・差出名!$C$18="","",②メッセージ・差出名!$C$18)</f>
        <v/>
      </c>
      <c r="AM37" s="396" t="str">
        <f>IF(②メッセージ・差出名!$C$19="","",②メッセージ・差出名!$C$19)</f>
        <v/>
      </c>
      <c r="AN37" s="396" t="str">
        <f>IF(②メッセージ・差出名!$C$20="","",②メッセージ・差出名!$C$20)</f>
        <v/>
      </c>
      <c r="AO37" s="396" t="str">
        <f>IF(②メッセージ・差出名!$C$21="","",②メッセージ・差出名!$C$21)</f>
        <v/>
      </c>
      <c r="AP37" s="396" t="str">
        <f>IF(②メッセージ・差出名!$C$22="","",②メッセージ・差出名!$C$22)</f>
        <v/>
      </c>
      <c r="AQ37" s="396" t="str">
        <f>IF(②メッセージ・差出名!$C$23="","",②メッセージ・差出名!$C$23)</f>
        <v/>
      </c>
      <c r="AR37" s="397" t="str">
        <f>IF(②メッセージ・差出名!$C$27="","",②メッセージ・差出名!$C$27)</f>
        <v/>
      </c>
      <c r="AS37" s="397" t="str">
        <f>IF(②メッセージ・差出名!$C$28="","",②メッセージ・差出名!$C$28)</f>
        <v/>
      </c>
      <c r="AT37" s="397" t="str">
        <f>IF(②メッセージ・差出名!$C$29="","",②メッセージ・差出名!$C$29)</f>
        <v/>
      </c>
      <c r="AU37" s="398" t="str">
        <f>IF(②メッセージ・差出名!$C$30="","",②メッセージ・差出名!$C$30)</f>
        <v/>
      </c>
      <c r="AV37" s="431"/>
      <c r="AW37" s="286"/>
      <c r="AX37" s="287"/>
      <c r="AY37" s="287"/>
      <c r="AZ37" s="287"/>
      <c r="BA37" s="287"/>
      <c r="BB37" s="287"/>
      <c r="BC37" s="287"/>
      <c r="BD37" s="287"/>
      <c r="BE37" s="287"/>
      <c r="BF37" s="287"/>
      <c r="BG37" s="287"/>
      <c r="BH37" s="287"/>
      <c r="BI37" s="288"/>
      <c r="BJ37" s="260">
        <f t="shared" si="32"/>
        <v>0</v>
      </c>
      <c r="BK37" s="260">
        <f t="shared" si="37"/>
        <v>0</v>
      </c>
      <c r="BL37" s="260">
        <f t="shared" si="38"/>
        <v>0</v>
      </c>
      <c r="BM37" s="260">
        <f t="shared" si="39"/>
        <v>0</v>
      </c>
      <c r="BN37" s="260">
        <f t="shared" si="40"/>
        <v>0</v>
      </c>
      <c r="BO37" s="260">
        <f t="shared" si="41"/>
        <v>0</v>
      </c>
      <c r="BP37" s="260">
        <f t="shared" si="42"/>
        <v>0</v>
      </c>
      <c r="BQ37" s="260">
        <f t="shared" si="43"/>
        <v>0</v>
      </c>
      <c r="BR37" s="267">
        <f t="shared" si="44"/>
        <v>1</v>
      </c>
      <c r="BS37" s="260">
        <f t="shared" si="45"/>
        <v>0</v>
      </c>
      <c r="BT37" s="267">
        <f t="shared" si="46"/>
        <v>0</v>
      </c>
      <c r="BU37" s="260">
        <f t="shared" si="47"/>
        <v>0</v>
      </c>
      <c r="BV37" s="260">
        <f t="shared" si="1"/>
        <v>3</v>
      </c>
      <c r="BW37" s="260">
        <f t="shared" si="2"/>
        <v>1</v>
      </c>
      <c r="BX37" s="260">
        <f t="shared" si="3"/>
        <v>1</v>
      </c>
      <c r="BY37" s="260">
        <f t="shared" si="4"/>
        <v>2</v>
      </c>
      <c r="BZ37" s="260">
        <f t="shared" si="5"/>
        <v>5</v>
      </c>
      <c r="CA37" s="260">
        <f t="shared" si="6"/>
        <v>4</v>
      </c>
      <c r="CB37" s="260">
        <f t="shared" si="7"/>
        <v>0</v>
      </c>
      <c r="CC37" s="260">
        <f t="shared" si="8"/>
        <v>0</v>
      </c>
      <c r="CD37" s="260">
        <f t="shared" si="9"/>
        <v>0</v>
      </c>
      <c r="CE37" s="260">
        <f t="shared" si="10"/>
        <v>0</v>
      </c>
      <c r="CF37" s="260">
        <f t="shared" si="11"/>
        <v>0</v>
      </c>
      <c r="CG37" s="260">
        <f t="shared" si="12"/>
        <v>0</v>
      </c>
      <c r="CH37" s="260">
        <f t="shared" si="13"/>
        <v>0</v>
      </c>
      <c r="CI37" s="260">
        <f t="shared" si="14"/>
        <v>0</v>
      </c>
      <c r="CJ37" s="267">
        <f t="shared" si="15"/>
        <v>0</v>
      </c>
      <c r="CK37" s="267">
        <f t="shared" si="16"/>
        <v>1</v>
      </c>
      <c r="CL37" s="267">
        <f t="shared" si="17"/>
        <v>0</v>
      </c>
      <c r="CM37" s="267">
        <f t="shared" si="33"/>
        <v>0</v>
      </c>
      <c r="CN37" s="267">
        <f t="shared" si="18"/>
        <v>0</v>
      </c>
      <c r="CO37" s="267">
        <f t="shared" si="19"/>
        <v>0</v>
      </c>
      <c r="CP37" s="267">
        <f t="shared" si="20"/>
        <v>0</v>
      </c>
      <c r="CQ37" s="267">
        <f t="shared" si="21"/>
        <v>0</v>
      </c>
      <c r="CR37" s="267">
        <f t="shared" si="22"/>
        <v>0</v>
      </c>
      <c r="CS37" s="267">
        <f t="shared" si="23"/>
        <v>0</v>
      </c>
      <c r="CT37" s="267">
        <f t="shared" si="24"/>
        <v>0</v>
      </c>
      <c r="CU37" s="267">
        <f t="shared" si="25"/>
        <v>0</v>
      </c>
      <c r="CV37" s="268">
        <f t="shared" si="26"/>
        <v>0</v>
      </c>
      <c r="CW37" s="268">
        <f t="shared" si="27"/>
        <v>0</v>
      </c>
      <c r="CX37" s="268">
        <f t="shared" si="28"/>
        <v>0</v>
      </c>
      <c r="CY37" s="268">
        <f t="shared" si="34"/>
        <v>0</v>
      </c>
      <c r="CZ37" s="260">
        <f t="shared" si="29"/>
        <v>0</v>
      </c>
      <c r="DA37" s="3"/>
    </row>
    <row r="38" spans="1:105" customFormat="1" ht="17.25" customHeight="1">
      <c r="A38" s="8">
        <v>24</v>
      </c>
      <c r="B38" s="447"/>
      <c r="C38" s="293"/>
      <c r="D38" s="6" t="str">
        <f>ASC(①基本情報!$C$8)</f>
        <v/>
      </c>
      <c r="E38" s="5" t="str">
        <f>ASC(①基本情報!$C$9)</f>
        <v/>
      </c>
      <c r="F38" s="347"/>
      <c r="G38" s="287"/>
      <c r="H38" s="287"/>
      <c r="I38" s="287"/>
      <c r="J38" s="287"/>
      <c r="K38" s="287"/>
      <c r="L38" s="287"/>
      <c r="M38" s="287"/>
      <c r="N38" s="57" t="str">
        <f t="shared" si="30"/>
        <v>様</v>
      </c>
      <c r="O38" s="4"/>
      <c r="P38" s="57" t="str">
        <f t="shared" si="31"/>
        <v/>
      </c>
      <c r="Q38" s="287"/>
      <c r="R38" s="244" t="str">
        <f>①基本情報!$C$20&amp;""</f>
        <v>C07</v>
      </c>
      <c r="S38" s="244">
        <f>VLOOKUP(①基本情報!$C$21,①基本情報!$S:$T,2,0)</f>
        <v>0</v>
      </c>
      <c r="T38" s="244">
        <f>VLOOKUP(①基本情報!$C$22,①基本情報!$Q:$R,2,0)</f>
        <v>1</v>
      </c>
      <c r="U38" s="244">
        <v>10</v>
      </c>
      <c r="V38" s="246">
        <f>①基本情報!$C$28</f>
        <v>45859</v>
      </c>
      <c r="W38" s="244" t="str">
        <f>IF(①基本情報!$D$28="","",①基本情報!$D$28)</f>
        <v>その日中</v>
      </c>
      <c r="X38" s="375" t="str">
        <f>IF(①基本情報!$C$27="","",①基本情報!$C$27)</f>
        <v/>
      </c>
      <c r="Y38" s="376" t="str">
        <f>IF(①基本情報!$D$27="","",①基本情報!$D$27)</f>
        <v/>
      </c>
      <c r="Z38" s="59"/>
      <c r="AA38" s="59"/>
      <c r="AB38" s="59"/>
      <c r="AC38" s="59"/>
      <c r="AD38" s="59"/>
      <c r="AE38" s="59"/>
      <c r="AF38" s="57" t="str">
        <f t="shared" si="35"/>
        <v/>
      </c>
      <c r="AG38" s="57" t="str">
        <f t="shared" si="36"/>
        <v>様</v>
      </c>
      <c r="AH38" s="396" t="str">
        <f>IF(②メッセージ・差出名!$C$14="","",②メッセージ・差出名!$C$14)</f>
        <v/>
      </c>
      <c r="AI38" s="396" t="str">
        <f>IF(②メッセージ・差出名!$C$15="","",②メッセージ・差出名!$C$15)</f>
        <v/>
      </c>
      <c r="AJ38" s="396" t="str">
        <f>IF(②メッセージ・差出名!$C$16="","",②メッセージ・差出名!$C$16)</f>
        <v/>
      </c>
      <c r="AK38" s="396" t="str">
        <f>IF(②メッセージ・差出名!$C$17="","",②メッセージ・差出名!$C$17)</f>
        <v/>
      </c>
      <c r="AL38" s="396" t="str">
        <f>IF(②メッセージ・差出名!$C$18="","",②メッセージ・差出名!$C$18)</f>
        <v/>
      </c>
      <c r="AM38" s="396" t="str">
        <f>IF(②メッセージ・差出名!$C$19="","",②メッセージ・差出名!$C$19)</f>
        <v/>
      </c>
      <c r="AN38" s="396" t="str">
        <f>IF(②メッセージ・差出名!$C$20="","",②メッセージ・差出名!$C$20)</f>
        <v/>
      </c>
      <c r="AO38" s="396" t="str">
        <f>IF(②メッセージ・差出名!$C$21="","",②メッセージ・差出名!$C$21)</f>
        <v/>
      </c>
      <c r="AP38" s="396" t="str">
        <f>IF(②メッセージ・差出名!$C$22="","",②メッセージ・差出名!$C$22)</f>
        <v/>
      </c>
      <c r="AQ38" s="396" t="str">
        <f>IF(②メッセージ・差出名!$C$23="","",②メッセージ・差出名!$C$23)</f>
        <v/>
      </c>
      <c r="AR38" s="397" t="str">
        <f>IF(②メッセージ・差出名!$C$27="","",②メッセージ・差出名!$C$27)</f>
        <v/>
      </c>
      <c r="AS38" s="397" t="str">
        <f>IF(②メッセージ・差出名!$C$28="","",②メッセージ・差出名!$C$28)</f>
        <v/>
      </c>
      <c r="AT38" s="397" t="str">
        <f>IF(②メッセージ・差出名!$C$29="","",②メッセージ・差出名!$C$29)</f>
        <v/>
      </c>
      <c r="AU38" s="398" t="str">
        <f>IF(②メッセージ・差出名!$C$30="","",②メッセージ・差出名!$C$30)</f>
        <v/>
      </c>
      <c r="AV38" s="431"/>
      <c r="AW38" s="286"/>
      <c r="AX38" s="287"/>
      <c r="AY38" s="287"/>
      <c r="AZ38" s="287"/>
      <c r="BA38" s="287"/>
      <c r="BB38" s="287"/>
      <c r="BC38" s="287"/>
      <c r="BD38" s="287"/>
      <c r="BE38" s="287"/>
      <c r="BF38" s="287"/>
      <c r="BG38" s="287"/>
      <c r="BH38" s="287"/>
      <c r="BI38" s="288"/>
      <c r="BJ38" s="260">
        <f t="shared" si="32"/>
        <v>0</v>
      </c>
      <c r="BK38" s="260">
        <f t="shared" si="37"/>
        <v>0</v>
      </c>
      <c r="BL38" s="260">
        <f t="shared" si="38"/>
        <v>0</v>
      </c>
      <c r="BM38" s="260">
        <f t="shared" si="39"/>
        <v>0</v>
      </c>
      <c r="BN38" s="260">
        <f t="shared" si="40"/>
        <v>0</v>
      </c>
      <c r="BO38" s="260">
        <f t="shared" si="41"/>
        <v>0</v>
      </c>
      <c r="BP38" s="260">
        <f t="shared" si="42"/>
        <v>0</v>
      </c>
      <c r="BQ38" s="260">
        <f t="shared" si="43"/>
        <v>0</v>
      </c>
      <c r="BR38" s="267">
        <f t="shared" si="44"/>
        <v>1</v>
      </c>
      <c r="BS38" s="260">
        <f t="shared" si="45"/>
        <v>0</v>
      </c>
      <c r="BT38" s="267">
        <f t="shared" si="46"/>
        <v>0</v>
      </c>
      <c r="BU38" s="260">
        <f t="shared" si="47"/>
        <v>0</v>
      </c>
      <c r="BV38" s="260">
        <f t="shared" si="1"/>
        <v>3</v>
      </c>
      <c r="BW38" s="260">
        <f t="shared" si="2"/>
        <v>1</v>
      </c>
      <c r="BX38" s="260">
        <f t="shared" si="3"/>
        <v>1</v>
      </c>
      <c r="BY38" s="260">
        <f t="shared" si="4"/>
        <v>2</v>
      </c>
      <c r="BZ38" s="260">
        <f t="shared" si="5"/>
        <v>5</v>
      </c>
      <c r="CA38" s="260">
        <f t="shared" si="6"/>
        <v>4</v>
      </c>
      <c r="CB38" s="260">
        <f t="shared" si="7"/>
        <v>0</v>
      </c>
      <c r="CC38" s="260">
        <f t="shared" si="8"/>
        <v>0</v>
      </c>
      <c r="CD38" s="260">
        <f t="shared" si="9"/>
        <v>0</v>
      </c>
      <c r="CE38" s="260">
        <f t="shared" si="10"/>
        <v>0</v>
      </c>
      <c r="CF38" s="260">
        <f t="shared" si="11"/>
        <v>0</v>
      </c>
      <c r="CG38" s="260">
        <f t="shared" si="12"/>
        <v>0</v>
      </c>
      <c r="CH38" s="260">
        <f t="shared" si="13"/>
        <v>0</v>
      </c>
      <c r="CI38" s="260">
        <f t="shared" si="14"/>
        <v>0</v>
      </c>
      <c r="CJ38" s="267">
        <f t="shared" si="15"/>
        <v>0</v>
      </c>
      <c r="CK38" s="267">
        <f t="shared" si="16"/>
        <v>1</v>
      </c>
      <c r="CL38" s="267">
        <f t="shared" si="17"/>
        <v>0</v>
      </c>
      <c r="CM38" s="267">
        <f t="shared" si="33"/>
        <v>0</v>
      </c>
      <c r="CN38" s="267">
        <f t="shared" si="18"/>
        <v>0</v>
      </c>
      <c r="CO38" s="267">
        <f t="shared" si="19"/>
        <v>0</v>
      </c>
      <c r="CP38" s="267">
        <f t="shared" si="20"/>
        <v>0</v>
      </c>
      <c r="CQ38" s="267">
        <f t="shared" si="21"/>
        <v>0</v>
      </c>
      <c r="CR38" s="267">
        <f t="shared" si="22"/>
        <v>0</v>
      </c>
      <c r="CS38" s="267">
        <f t="shared" si="23"/>
        <v>0</v>
      </c>
      <c r="CT38" s="267">
        <f t="shared" si="24"/>
        <v>0</v>
      </c>
      <c r="CU38" s="267">
        <f t="shared" si="25"/>
        <v>0</v>
      </c>
      <c r="CV38" s="268">
        <f t="shared" si="26"/>
        <v>0</v>
      </c>
      <c r="CW38" s="268">
        <f t="shared" si="27"/>
        <v>0</v>
      </c>
      <c r="CX38" s="268">
        <f t="shared" si="28"/>
        <v>0</v>
      </c>
      <c r="CY38" s="268">
        <f t="shared" si="34"/>
        <v>0</v>
      </c>
      <c r="CZ38" s="260">
        <f t="shared" si="29"/>
        <v>0</v>
      </c>
      <c r="DA38" s="3"/>
    </row>
    <row r="39" spans="1:105" customFormat="1" ht="17.25" customHeight="1">
      <c r="A39" s="8">
        <v>25</v>
      </c>
      <c r="B39" s="447"/>
      <c r="C39" s="293"/>
      <c r="D39" s="6" t="str">
        <f>ASC(①基本情報!$C$8)</f>
        <v/>
      </c>
      <c r="E39" s="5" t="str">
        <f>ASC(①基本情報!$C$9)</f>
        <v/>
      </c>
      <c r="F39" s="347"/>
      <c r="G39" s="287"/>
      <c r="H39" s="287"/>
      <c r="I39" s="287"/>
      <c r="J39" s="287"/>
      <c r="K39" s="287"/>
      <c r="L39" s="287"/>
      <c r="M39" s="287"/>
      <c r="N39" s="57" t="str">
        <f t="shared" si="30"/>
        <v>様</v>
      </c>
      <c r="O39" s="4"/>
      <c r="P39" s="57" t="str">
        <f t="shared" si="31"/>
        <v/>
      </c>
      <c r="Q39" s="287"/>
      <c r="R39" s="244" t="str">
        <f>①基本情報!$C$20&amp;""</f>
        <v>C07</v>
      </c>
      <c r="S39" s="244">
        <f>VLOOKUP(①基本情報!$C$21,①基本情報!$S:$T,2,0)</f>
        <v>0</v>
      </c>
      <c r="T39" s="244">
        <f>VLOOKUP(①基本情報!$C$22,①基本情報!$Q:$R,2,0)</f>
        <v>1</v>
      </c>
      <c r="U39" s="244">
        <v>10</v>
      </c>
      <c r="V39" s="246">
        <f>①基本情報!$C$28</f>
        <v>45859</v>
      </c>
      <c r="W39" s="244" t="str">
        <f>IF(①基本情報!$D$28="","",①基本情報!$D$28)</f>
        <v>その日中</v>
      </c>
      <c r="X39" s="375" t="str">
        <f>IF(①基本情報!$C$27="","",①基本情報!$C$27)</f>
        <v/>
      </c>
      <c r="Y39" s="376" t="str">
        <f>IF(①基本情報!$D$27="","",①基本情報!$D$27)</f>
        <v/>
      </c>
      <c r="Z39" s="59"/>
      <c r="AA39" s="59"/>
      <c r="AB39" s="59"/>
      <c r="AC39" s="59"/>
      <c r="AD39" s="59"/>
      <c r="AE39" s="59"/>
      <c r="AF39" s="57" t="str">
        <f t="shared" si="35"/>
        <v/>
      </c>
      <c r="AG39" s="57" t="str">
        <f t="shared" si="36"/>
        <v>様</v>
      </c>
      <c r="AH39" s="396" t="str">
        <f>IF(②メッセージ・差出名!$C$14="","",②メッセージ・差出名!$C$14)</f>
        <v/>
      </c>
      <c r="AI39" s="396" t="str">
        <f>IF(②メッセージ・差出名!$C$15="","",②メッセージ・差出名!$C$15)</f>
        <v/>
      </c>
      <c r="AJ39" s="396" t="str">
        <f>IF(②メッセージ・差出名!$C$16="","",②メッセージ・差出名!$C$16)</f>
        <v/>
      </c>
      <c r="AK39" s="396" t="str">
        <f>IF(②メッセージ・差出名!$C$17="","",②メッセージ・差出名!$C$17)</f>
        <v/>
      </c>
      <c r="AL39" s="396" t="str">
        <f>IF(②メッセージ・差出名!$C$18="","",②メッセージ・差出名!$C$18)</f>
        <v/>
      </c>
      <c r="AM39" s="396" t="str">
        <f>IF(②メッセージ・差出名!$C$19="","",②メッセージ・差出名!$C$19)</f>
        <v/>
      </c>
      <c r="AN39" s="396" t="str">
        <f>IF(②メッセージ・差出名!$C$20="","",②メッセージ・差出名!$C$20)</f>
        <v/>
      </c>
      <c r="AO39" s="396" t="str">
        <f>IF(②メッセージ・差出名!$C$21="","",②メッセージ・差出名!$C$21)</f>
        <v/>
      </c>
      <c r="AP39" s="396" t="str">
        <f>IF(②メッセージ・差出名!$C$22="","",②メッセージ・差出名!$C$22)</f>
        <v/>
      </c>
      <c r="AQ39" s="396" t="str">
        <f>IF(②メッセージ・差出名!$C$23="","",②メッセージ・差出名!$C$23)</f>
        <v/>
      </c>
      <c r="AR39" s="397" t="str">
        <f>IF(②メッセージ・差出名!$C$27="","",②メッセージ・差出名!$C$27)</f>
        <v/>
      </c>
      <c r="AS39" s="397" t="str">
        <f>IF(②メッセージ・差出名!$C$28="","",②メッセージ・差出名!$C$28)</f>
        <v/>
      </c>
      <c r="AT39" s="397" t="str">
        <f>IF(②メッセージ・差出名!$C$29="","",②メッセージ・差出名!$C$29)</f>
        <v/>
      </c>
      <c r="AU39" s="398" t="str">
        <f>IF(②メッセージ・差出名!$C$30="","",②メッセージ・差出名!$C$30)</f>
        <v/>
      </c>
      <c r="AV39" s="431"/>
      <c r="AW39" s="286"/>
      <c r="AX39" s="287"/>
      <c r="AY39" s="287"/>
      <c r="AZ39" s="287"/>
      <c r="BA39" s="287"/>
      <c r="BB39" s="287"/>
      <c r="BC39" s="287"/>
      <c r="BD39" s="287"/>
      <c r="BE39" s="287"/>
      <c r="BF39" s="287"/>
      <c r="BG39" s="287"/>
      <c r="BH39" s="287"/>
      <c r="BI39" s="288"/>
      <c r="BJ39" s="260">
        <f t="shared" si="32"/>
        <v>0</v>
      </c>
      <c r="BK39" s="260">
        <f t="shared" si="37"/>
        <v>0</v>
      </c>
      <c r="BL39" s="260">
        <f t="shared" si="38"/>
        <v>0</v>
      </c>
      <c r="BM39" s="260">
        <f t="shared" si="39"/>
        <v>0</v>
      </c>
      <c r="BN39" s="260">
        <f t="shared" si="40"/>
        <v>0</v>
      </c>
      <c r="BO39" s="260">
        <f t="shared" si="41"/>
        <v>0</v>
      </c>
      <c r="BP39" s="260">
        <f t="shared" si="42"/>
        <v>0</v>
      </c>
      <c r="BQ39" s="260">
        <f t="shared" si="43"/>
        <v>0</v>
      </c>
      <c r="BR39" s="267">
        <f t="shared" si="44"/>
        <v>1</v>
      </c>
      <c r="BS39" s="260">
        <f t="shared" si="45"/>
        <v>0</v>
      </c>
      <c r="BT39" s="267">
        <f t="shared" si="46"/>
        <v>0</v>
      </c>
      <c r="BU39" s="260">
        <f t="shared" si="47"/>
        <v>0</v>
      </c>
      <c r="BV39" s="260">
        <f t="shared" si="1"/>
        <v>3</v>
      </c>
      <c r="BW39" s="260">
        <f t="shared" si="2"/>
        <v>1</v>
      </c>
      <c r="BX39" s="260">
        <f t="shared" si="3"/>
        <v>1</v>
      </c>
      <c r="BY39" s="260">
        <f t="shared" si="4"/>
        <v>2</v>
      </c>
      <c r="BZ39" s="260">
        <f t="shared" si="5"/>
        <v>5</v>
      </c>
      <c r="CA39" s="260">
        <f t="shared" si="6"/>
        <v>4</v>
      </c>
      <c r="CB39" s="260">
        <f t="shared" si="7"/>
        <v>0</v>
      </c>
      <c r="CC39" s="260">
        <f t="shared" si="8"/>
        <v>0</v>
      </c>
      <c r="CD39" s="260">
        <f t="shared" si="9"/>
        <v>0</v>
      </c>
      <c r="CE39" s="260">
        <f t="shared" si="10"/>
        <v>0</v>
      </c>
      <c r="CF39" s="260">
        <f t="shared" si="11"/>
        <v>0</v>
      </c>
      <c r="CG39" s="260">
        <f t="shared" si="12"/>
        <v>0</v>
      </c>
      <c r="CH39" s="260">
        <f t="shared" si="13"/>
        <v>0</v>
      </c>
      <c r="CI39" s="260">
        <f t="shared" si="14"/>
        <v>0</v>
      </c>
      <c r="CJ39" s="267">
        <f t="shared" si="15"/>
        <v>0</v>
      </c>
      <c r="CK39" s="267">
        <f t="shared" si="16"/>
        <v>1</v>
      </c>
      <c r="CL39" s="267">
        <f t="shared" si="17"/>
        <v>0</v>
      </c>
      <c r="CM39" s="267">
        <f t="shared" si="33"/>
        <v>0</v>
      </c>
      <c r="CN39" s="267">
        <f t="shared" si="18"/>
        <v>0</v>
      </c>
      <c r="CO39" s="267">
        <f t="shared" si="19"/>
        <v>0</v>
      </c>
      <c r="CP39" s="267">
        <f t="shared" si="20"/>
        <v>0</v>
      </c>
      <c r="CQ39" s="267">
        <f t="shared" si="21"/>
        <v>0</v>
      </c>
      <c r="CR39" s="267">
        <f t="shared" si="22"/>
        <v>0</v>
      </c>
      <c r="CS39" s="267">
        <f t="shared" si="23"/>
        <v>0</v>
      </c>
      <c r="CT39" s="267">
        <f t="shared" si="24"/>
        <v>0</v>
      </c>
      <c r="CU39" s="267">
        <f t="shared" si="25"/>
        <v>0</v>
      </c>
      <c r="CV39" s="268">
        <f t="shared" si="26"/>
        <v>0</v>
      </c>
      <c r="CW39" s="268">
        <f t="shared" si="27"/>
        <v>0</v>
      </c>
      <c r="CX39" s="268">
        <f t="shared" si="28"/>
        <v>0</v>
      </c>
      <c r="CY39" s="268">
        <f t="shared" si="34"/>
        <v>0</v>
      </c>
      <c r="CZ39" s="260">
        <f t="shared" si="29"/>
        <v>0</v>
      </c>
      <c r="DA39" s="3"/>
    </row>
    <row r="40" spans="1:105" customFormat="1" ht="17.25" customHeight="1">
      <c r="A40" s="8">
        <v>26</v>
      </c>
      <c r="B40" s="447"/>
      <c r="C40" s="293"/>
      <c r="D40" s="6" t="str">
        <f>ASC(①基本情報!$C$8)</f>
        <v/>
      </c>
      <c r="E40" s="5" t="str">
        <f>ASC(①基本情報!$C$9)</f>
        <v/>
      </c>
      <c r="F40" s="347"/>
      <c r="G40" s="287"/>
      <c r="H40" s="287"/>
      <c r="I40" s="287"/>
      <c r="J40" s="287"/>
      <c r="K40" s="287"/>
      <c r="L40" s="287"/>
      <c r="M40" s="287"/>
      <c r="N40" s="57" t="str">
        <f t="shared" si="30"/>
        <v>様</v>
      </c>
      <c r="O40" s="4"/>
      <c r="P40" s="57" t="str">
        <f t="shared" si="31"/>
        <v/>
      </c>
      <c r="Q40" s="287"/>
      <c r="R40" s="244" t="str">
        <f>①基本情報!$C$20&amp;""</f>
        <v>C07</v>
      </c>
      <c r="S40" s="244">
        <f>VLOOKUP(①基本情報!$C$21,①基本情報!$S:$T,2,0)</f>
        <v>0</v>
      </c>
      <c r="T40" s="244">
        <f>VLOOKUP(①基本情報!$C$22,①基本情報!$Q:$R,2,0)</f>
        <v>1</v>
      </c>
      <c r="U40" s="244">
        <v>10</v>
      </c>
      <c r="V40" s="246">
        <f>①基本情報!$C$28</f>
        <v>45859</v>
      </c>
      <c r="W40" s="244" t="str">
        <f>IF(①基本情報!$D$28="","",①基本情報!$D$28)</f>
        <v>その日中</v>
      </c>
      <c r="X40" s="375" t="str">
        <f>IF(①基本情報!$C$27="","",①基本情報!$C$27)</f>
        <v/>
      </c>
      <c r="Y40" s="376" t="str">
        <f>IF(①基本情報!$D$27="","",①基本情報!$D$27)</f>
        <v/>
      </c>
      <c r="Z40" s="59"/>
      <c r="AA40" s="59"/>
      <c r="AB40" s="59"/>
      <c r="AC40" s="59"/>
      <c r="AD40" s="59"/>
      <c r="AE40" s="59"/>
      <c r="AF40" s="57" t="str">
        <f t="shared" si="35"/>
        <v/>
      </c>
      <c r="AG40" s="57" t="str">
        <f t="shared" si="36"/>
        <v>様</v>
      </c>
      <c r="AH40" s="396" t="str">
        <f>IF(②メッセージ・差出名!$C$14="","",②メッセージ・差出名!$C$14)</f>
        <v/>
      </c>
      <c r="AI40" s="396" t="str">
        <f>IF(②メッセージ・差出名!$C$15="","",②メッセージ・差出名!$C$15)</f>
        <v/>
      </c>
      <c r="AJ40" s="396" t="str">
        <f>IF(②メッセージ・差出名!$C$16="","",②メッセージ・差出名!$C$16)</f>
        <v/>
      </c>
      <c r="AK40" s="396" t="str">
        <f>IF(②メッセージ・差出名!$C$17="","",②メッセージ・差出名!$C$17)</f>
        <v/>
      </c>
      <c r="AL40" s="396" t="str">
        <f>IF(②メッセージ・差出名!$C$18="","",②メッセージ・差出名!$C$18)</f>
        <v/>
      </c>
      <c r="AM40" s="396" t="str">
        <f>IF(②メッセージ・差出名!$C$19="","",②メッセージ・差出名!$C$19)</f>
        <v/>
      </c>
      <c r="AN40" s="396" t="str">
        <f>IF(②メッセージ・差出名!$C$20="","",②メッセージ・差出名!$C$20)</f>
        <v/>
      </c>
      <c r="AO40" s="396" t="str">
        <f>IF(②メッセージ・差出名!$C$21="","",②メッセージ・差出名!$C$21)</f>
        <v/>
      </c>
      <c r="AP40" s="396" t="str">
        <f>IF(②メッセージ・差出名!$C$22="","",②メッセージ・差出名!$C$22)</f>
        <v/>
      </c>
      <c r="AQ40" s="396" t="str">
        <f>IF(②メッセージ・差出名!$C$23="","",②メッセージ・差出名!$C$23)</f>
        <v/>
      </c>
      <c r="AR40" s="397" t="str">
        <f>IF(②メッセージ・差出名!$C$27="","",②メッセージ・差出名!$C$27)</f>
        <v/>
      </c>
      <c r="AS40" s="397" t="str">
        <f>IF(②メッセージ・差出名!$C$28="","",②メッセージ・差出名!$C$28)</f>
        <v/>
      </c>
      <c r="AT40" s="397" t="str">
        <f>IF(②メッセージ・差出名!$C$29="","",②メッセージ・差出名!$C$29)</f>
        <v/>
      </c>
      <c r="AU40" s="398" t="str">
        <f>IF(②メッセージ・差出名!$C$30="","",②メッセージ・差出名!$C$30)</f>
        <v/>
      </c>
      <c r="AV40" s="431"/>
      <c r="AW40" s="286"/>
      <c r="AX40" s="287"/>
      <c r="AY40" s="287"/>
      <c r="AZ40" s="287"/>
      <c r="BA40" s="287"/>
      <c r="BB40" s="287"/>
      <c r="BC40" s="287"/>
      <c r="BD40" s="287"/>
      <c r="BE40" s="287"/>
      <c r="BF40" s="287"/>
      <c r="BG40" s="287"/>
      <c r="BH40" s="287"/>
      <c r="BI40" s="288"/>
      <c r="BJ40" s="260">
        <f t="shared" si="32"/>
        <v>0</v>
      </c>
      <c r="BK40" s="260">
        <f t="shared" si="37"/>
        <v>0</v>
      </c>
      <c r="BL40" s="260">
        <f t="shared" si="38"/>
        <v>0</v>
      </c>
      <c r="BM40" s="260">
        <f t="shared" si="39"/>
        <v>0</v>
      </c>
      <c r="BN40" s="260">
        <f t="shared" si="40"/>
        <v>0</v>
      </c>
      <c r="BO40" s="260">
        <f t="shared" si="41"/>
        <v>0</v>
      </c>
      <c r="BP40" s="260">
        <f t="shared" si="42"/>
        <v>0</v>
      </c>
      <c r="BQ40" s="260">
        <f t="shared" si="43"/>
        <v>0</v>
      </c>
      <c r="BR40" s="267">
        <f t="shared" si="44"/>
        <v>1</v>
      </c>
      <c r="BS40" s="260">
        <f t="shared" si="45"/>
        <v>0</v>
      </c>
      <c r="BT40" s="267">
        <f t="shared" si="46"/>
        <v>0</v>
      </c>
      <c r="BU40" s="260">
        <f t="shared" si="47"/>
        <v>0</v>
      </c>
      <c r="BV40" s="260">
        <f t="shared" si="1"/>
        <v>3</v>
      </c>
      <c r="BW40" s="260">
        <f t="shared" si="2"/>
        <v>1</v>
      </c>
      <c r="BX40" s="260">
        <f t="shared" si="3"/>
        <v>1</v>
      </c>
      <c r="BY40" s="260">
        <f t="shared" si="4"/>
        <v>2</v>
      </c>
      <c r="BZ40" s="260">
        <f t="shared" si="5"/>
        <v>5</v>
      </c>
      <c r="CA40" s="260">
        <f t="shared" si="6"/>
        <v>4</v>
      </c>
      <c r="CB40" s="260">
        <f t="shared" si="7"/>
        <v>0</v>
      </c>
      <c r="CC40" s="260">
        <f t="shared" si="8"/>
        <v>0</v>
      </c>
      <c r="CD40" s="260">
        <f t="shared" si="9"/>
        <v>0</v>
      </c>
      <c r="CE40" s="260">
        <f t="shared" si="10"/>
        <v>0</v>
      </c>
      <c r="CF40" s="260">
        <f t="shared" si="11"/>
        <v>0</v>
      </c>
      <c r="CG40" s="260">
        <f t="shared" si="12"/>
        <v>0</v>
      </c>
      <c r="CH40" s="260">
        <f t="shared" si="13"/>
        <v>0</v>
      </c>
      <c r="CI40" s="260">
        <f t="shared" si="14"/>
        <v>0</v>
      </c>
      <c r="CJ40" s="267">
        <f t="shared" si="15"/>
        <v>0</v>
      </c>
      <c r="CK40" s="267">
        <f t="shared" si="16"/>
        <v>1</v>
      </c>
      <c r="CL40" s="267">
        <f t="shared" si="17"/>
        <v>0</v>
      </c>
      <c r="CM40" s="267">
        <f t="shared" si="33"/>
        <v>0</v>
      </c>
      <c r="CN40" s="267">
        <f t="shared" si="18"/>
        <v>0</v>
      </c>
      <c r="CO40" s="267">
        <f t="shared" si="19"/>
        <v>0</v>
      </c>
      <c r="CP40" s="267">
        <f t="shared" si="20"/>
        <v>0</v>
      </c>
      <c r="CQ40" s="267">
        <f t="shared" si="21"/>
        <v>0</v>
      </c>
      <c r="CR40" s="267">
        <f t="shared" si="22"/>
        <v>0</v>
      </c>
      <c r="CS40" s="267">
        <f t="shared" si="23"/>
        <v>0</v>
      </c>
      <c r="CT40" s="267">
        <f t="shared" si="24"/>
        <v>0</v>
      </c>
      <c r="CU40" s="267">
        <f t="shared" si="25"/>
        <v>0</v>
      </c>
      <c r="CV40" s="268">
        <f t="shared" si="26"/>
        <v>0</v>
      </c>
      <c r="CW40" s="268">
        <f t="shared" si="27"/>
        <v>0</v>
      </c>
      <c r="CX40" s="268">
        <f t="shared" si="28"/>
        <v>0</v>
      </c>
      <c r="CY40" s="268">
        <f t="shared" si="34"/>
        <v>0</v>
      </c>
      <c r="CZ40" s="260">
        <f t="shared" si="29"/>
        <v>0</v>
      </c>
      <c r="DA40" s="3"/>
    </row>
    <row r="41" spans="1:105" customFormat="1" ht="17.25" customHeight="1">
      <c r="A41" s="8">
        <v>27</v>
      </c>
      <c r="B41" s="447"/>
      <c r="C41" s="293"/>
      <c r="D41" s="6" t="str">
        <f>ASC(①基本情報!$C$8)</f>
        <v/>
      </c>
      <c r="E41" s="5" t="str">
        <f>ASC(①基本情報!$C$9)</f>
        <v/>
      </c>
      <c r="F41" s="347"/>
      <c r="G41" s="287"/>
      <c r="H41" s="287"/>
      <c r="I41" s="287"/>
      <c r="J41" s="287"/>
      <c r="K41" s="287"/>
      <c r="L41" s="287"/>
      <c r="M41" s="287"/>
      <c r="N41" s="57" t="str">
        <f t="shared" si="30"/>
        <v>様</v>
      </c>
      <c r="O41" s="4"/>
      <c r="P41" s="57" t="str">
        <f t="shared" si="31"/>
        <v/>
      </c>
      <c r="Q41" s="287"/>
      <c r="R41" s="244" t="str">
        <f>①基本情報!$C$20&amp;""</f>
        <v>C07</v>
      </c>
      <c r="S41" s="244">
        <f>VLOOKUP(①基本情報!$C$21,①基本情報!$S:$T,2,0)</f>
        <v>0</v>
      </c>
      <c r="T41" s="244">
        <f>VLOOKUP(①基本情報!$C$22,①基本情報!$Q:$R,2,0)</f>
        <v>1</v>
      </c>
      <c r="U41" s="244">
        <v>10</v>
      </c>
      <c r="V41" s="246">
        <f>①基本情報!$C$28</f>
        <v>45859</v>
      </c>
      <c r="W41" s="244" t="str">
        <f>IF(①基本情報!$D$28="","",①基本情報!$D$28)</f>
        <v>その日中</v>
      </c>
      <c r="X41" s="375" t="str">
        <f>IF(①基本情報!$C$27="","",①基本情報!$C$27)</f>
        <v/>
      </c>
      <c r="Y41" s="376" t="str">
        <f>IF(①基本情報!$D$27="","",①基本情報!$D$27)</f>
        <v/>
      </c>
      <c r="Z41" s="59"/>
      <c r="AA41" s="59"/>
      <c r="AB41" s="59"/>
      <c r="AC41" s="59"/>
      <c r="AD41" s="59"/>
      <c r="AE41" s="59"/>
      <c r="AF41" s="57" t="str">
        <f t="shared" si="35"/>
        <v/>
      </c>
      <c r="AG41" s="57" t="str">
        <f t="shared" si="36"/>
        <v>様</v>
      </c>
      <c r="AH41" s="396" t="str">
        <f>IF(②メッセージ・差出名!$C$14="","",②メッセージ・差出名!$C$14)</f>
        <v/>
      </c>
      <c r="AI41" s="396" t="str">
        <f>IF(②メッセージ・差出名!$C$15="","",②メッセージ・差出名!$C$15)</f>
        <v/>
      </c>
      <c r="AJ41" s="396" t="str">
        <f>IF(②メッセージ・差出名!$C$16="","",②メッセージ・差出名!$C$16)</f>
        <v/>
      </c>
      <c r="AK41" s="396" t="str">
        <f>IF(②メッセージ・差出名!$C$17="","",②メッセージ・差出名!$C$17)</f>
        <v/>
      </c>
      <c r="AL41" s="396" t="str">
        <f>IF(②メッセージ・差出名!$C$18="","",②メッセージ・差出名!$C$18)</f>
        <v/>
      </c>
      <c r="AM41" s="396" t="str">
        <f>IF(②メッセージ・差出名!$C$19="","",②メッセージ・差出名!$C$19)</f>
        <v/>
      </c>
      <c r="AN41" s="396" t="str">
        <f>IF(②メッセージ・差出名!$C$20="","",②メッセージ・差出名!$C$20)</f>
        <v/>
      </c>
      <c r="AO41" s="396" t="str">
        <f>IF(②メッセージ・差出名!$C$21="","",②メッセージ・差出名!$C$21)</f>
        <v/>
      </c>
      <c r="AP41" s="396" t="str">
        <f>IF(②メッセージ・差出名!$C$22="","",②メッセージ・差出名!$C$22)</f>
        <v/>
      </c>
      <c r="AQ41" s="396" t="str">
        <f>IF(②メッセージ・差出名!$C$23="","",②メッセージ・差出名!$C$23)</f>
        <v/>
      </c>
      <c r="AR41" s="397" t="str">
        <f>IF(②メッセージ・差出名!$C$27="","",②メッセージ・差出名!$C$27)</f>
        <v/>
      </c>
      <c r="AS41" s="397" t="str">
        <f>IF(②メッセージ・差出名!$C$28="","",②メッセージ・差出名!$C$28)</f>
        <v/>
      </c>
      <c r="AT41" s="397" t="str">
        <f>IF(②メッセージ・差出名!$C$29="","",②メッセージ・差出名!$C$29)</f>
        <v/>
      </c>
      <c r="AU41" s="398" t="str">
        <f>IF(②メッセージ・差出名!$C$30="","",②メッセージ・差出名!$C$30)</f>
        <v/>
      </c>
      <c r="AV41" s="431"/>
      <c r="AW41" s="286"/>
      <c r="AX41" s="287"/>
      <c r="AY41" s="287"/>
      <c r="AZ41" s="287"/>
      <c r="BA41" s="287"/>
      <c r="BB41" s="287"/>
      <c r="BC41" s="287"/>
      <c r="BD41" s="287"/>
      <c r="BE41" s="287"/>
      <c r="BF41" s="287"/>
      <c r="BG41" s="287"/>
      <c r="BH41" s="287"/>
      <c r="BI41" s="288"/>
      <c r="BJ41" s="260">
        <f t="shared" si="32"/>
        <v>0</v>
      </c>
      <c r="BK41" s="260">
        <f t="shared" si="37"/>
        <v>0</v>
      </c>
      <c r="BL41" s="260">
        <f t="shared" si="38"/>
        <v>0</v>
      </c>
      <c r="BM41" s="260">
        <f t="shared" si="39"/>
        <v>0</v>
      </c>
      <c r="BN41" s="260">
        <f t="shared" si="40"/>
        <v>0</v>
      </c>
      <c r="BO41" s="260">
        <f t="shared" si="41"/>
        <v>0</v>
      </c>
      <c r="BP41" s="260">
        <f t="shared" si="42"/>
        <v>0</v>
      </c>
      <c r="BQ41" s="260">
        <f t="shared" si="43"/>
        <v>0</v>
      </c>
      <c r="BR41" s="267">
        <f t="shared" si="44"/>
        <v>1</v>
      </c>
      <c r="BS41" s="260">
        <f t="shared" si="45"/>
        <v>0</v>
      </c>
      <c r="BT41" s="267">
        <f t="shared" si="46"/>
        <v>0</v>
      </c>
      <c r="BU41" s="260">
        <f t="shared" si="47"/>
        <v>0</v>
      </c>
      <c r="BV41" s="260">
        <f t="shared" si="1"/>
        <v>3</v>
      </c>
      <c r="BW41" s="260">
        <f t="shared" si="2"/>
        <v>1</v>
      </c>
      <c r="BX41" s="260">
        <f t="shared" si="3"/>
        <v>1</v>
      </c>
      <c r="BY41" s="260">
        <f t="shared" si="4"/>
        <v>2</v>
      </c>
      <c r="BZ41" s="260">
        <f t="shared" si="5"/>
        <v>5</v>
      </c>
      <c r="CA41" s="260">
        <f t="shared" si="6"/>
        <v>4</v>
      </c>
      <c r="CB41" s="260">
        <f t="shared" si="7"/>
        <v>0</v>
      </c>
      <c r="CC41" s="260">
        <f t="shared" si="8"/>
        <v>0</v>
      </c>
      <c r="CD41" s="260">
        <f t="shared" si="9"/>
        <v>0</v>
      </c>
      <c r="CE41" s="260">
        <f t="shared" si="10"/>
        <v>0</v>
      </c>
      <c r="CF41" s="260">
        <f t="shared" si="11"/>
        <v>0</v>
      </c>
      <c r="CG41" s="260">
        <f t="shared" si="12"/>
        <v>0</v>
      </c>
      <c r="CH41" s="260">
        <f t="shared" si="13"/>
        <v>0</v>
      </c>
      <c r="CI41" s="260">
        <f t="shared" si="14"/>
        <v>0</v>
      </c>
      <c r="CJ41" s="267">
        <f t="shared" si="15"/>
        <v>0</v>
      </c>
      <c r="CK41" s="267">
        <f t="shared" si="16"/>
        <v>1</v>
      </c>
      <c r="CL41" s="267">
        <f t="shared" si="17"/>
        <v>0</v>
      </c>
      <c r="CM41" s="267">
        <f t="shared" si="33"/>
        <v>0</v>
      </c>
      <c r="CN41" s="267">
        <f t="shared" si="18"/>
        <v>0</v>
      </c>
      <c r="CO41" s="267">
        <f t="shared" si="19"/>
        <v>0</v>
      </c>
      <c r="CP41" s="267">
        <f t="shared" si="20"/>
        <v>0</v>
      </c>
      <c r="CQ41" s="267">
        <f t="shared" si="21"/>
        <v>0</v>
      </c>
      <c r="CR41" s="267">
        <f t="shared" si="22"/>
        <v>0</v>
      </c>
      <c r="CS41" s="267">
        <f t="shared" si="23"/>
        <v>0</v>
      </c>
      <c r="CT41" s="267">
        <f t="shared" si="24"/>
        <v>0</v>
      </c>
      <c r="CU41" s="267">
        <f t="shared" si="25"/>
        <v>0</v>
      </c>
      <c r="CV41" s="268">
        <f t="shared" si="26"/>
        <v>0</v>
      </c>
      <c r="CW41" s="268">
        <f t="shared" si="27"/>
        <v>0</v>
      </c>
      <c r="CX41" s="268">
        <f t="shared" si="28"/>
        <v>0</v>
      </c>
      <c r="CY41" s="268">
        <f t="shared" si="34"/>
        <v>0</v>
      </c>
      <c r="CZ41" s="260">
        <f t="shared" si="29"/>
        <v>0</v>
      </c>
      <c r="DA41" s="3"/>
    </row>
    <row r="42" spans="1:105" customFormat="1" ht="17.25" customHeight="1">
      <c r="A42" s="8">
        <v>28</v>
      </c>
      <c r="B42" s="447"/>
      <c r="C42" s="293"/>
      <c r="D42" s="6" t="str">
        <f>ASC(①基本情報!$C$8)</f>
        <v/>
      </c>
      <c r="E42" s="5" t="str">
        <f>ASC(①基本情報!$C$9)</f>
        <v/>
      </c>
      <c r="F42" s="347"/>
      <c r="G42" s="287"/>
      <c r="H42" s="287"/>
      <c r="I42" s="287"/>
      <c r="J42" s="287"/>
      <c r="K42" s="287"/>
      <c r="L42" s="287"/>
      <c r="M42" s="287"/>
      <c r="N42" s="57" t="str">
        <f t="shared" si="30"/>
        <v>様</v>
      </c>
      <c r="O42" s="4"/>
      <c r="P42" s="57" t="str">
        <f t="shared" si="31"/>
        <v/>
      </c>
      <c r="Q42" s="287"/>
      <c r="R42" s="244" t="str">
        <f>①基本情報!$C$20&amp;""</f>
        <v>C07</v>
      </c>
      <c r="S42" s="244">
        <f>VLOOKUP(①基本情報!$C$21,①基本情報!$S:$T,2,0)</f>
        <v>0</v>
      </c>
      <c r="T42" s="244">
        <f>VLOOKUP(①基本情報!$C$22,①基本情報!$Q:$R,2,0)</f>
        <v>1</v>
      </c>
      <c r="U42" s="244">
        <v>10</v>
      </c>
      <c r="V42" s="246">
        <f>①基本情報!$C$28</f>
        <v>45859</v>
      </c>
      <c r="W42" s="244" t="str">
        <f>IF(①基本情報!$D$28="","",①基本情報!$D$28)</f>
        <v>その日中</v>
      </c>
      <c r="X42" s="375" t="str">
        <f>IF(①基本情報!$C$27="","",①基本情報!$C$27)</f>
        <v/>
      </c>
      <c r="Y42" s="376" t="str">
        <f>IF(①基本情報!$D$27="","",①基本情報!$D$27)</f>
        <v/>
      </c>
      <c r="Z42" s="59"/>
      <c r="AA42" s="59"/>
      <c r="AB42" s="59"/>
      <c r="AC42" s="59"/>
      <c r="AD42" s="59"/>
      <c r="AE42" s="59"/>
      <c r="AF42" s="57" t="str">
        <f t="shared" si="35"/>
        <v/>
      </c>
      <c r="AG42" s="57" t="str">
        <f t="shared" si="36"/>
        <v>様</v>
      </c>
      <c r="AH42" s="396" t="str">
        <f>IF(②メッセージ・差出名!$C$14="","",②メッセージ・差出名!$C$14)</f>
        <v/>
      </c>
      <c r="AI42" s="396" t="str">
        <f>IF(②メッセージ・差出名!$C$15="","",②メッセージ・差出名!$C$15)</f>
        <v/>
      </c>
      <c r="AJ42" s="396" t="str">
        <f>IF(②メッセージ・差出名!$C$16="","",②メッセージ・差出名!$C$16)</f>
        <v/>
      </c>
      <c r="AK42" s="396" t="str">
        <f>IF(②メッセージ・差出名!$C$17="","",②メッセージ・差出名!$C$17)</f>
        <v/>
      </c>
      <c r="AL42" s="396" t="str">
        <f>IF(②メッセージ・差出名!$C$18="","",②メッセージ・差出名!$C$18)</f>
        <v/>
      </c>
      <c r="AM42" s="396" t="str">
        <f>IF(②メッセージ・差出名!$C$19="","",②メッセージ・差出名!$C$19)</f>
        <v/>
      </c>
      <c r="AN42" s="396" t="str">
        <f>IF(②メッセージ・差出名!$C$20="","",②メッセージ・差出名!$C$20)</f>
        <v/>
      </c>
      <c r="AO42" s="396" t="str">
        <f>IF(②メッセージ・差出名!$C$21="","",②メッセージ・差出名!$C$21)</f>
        <v/>
      </c>
      <c r="AP42" s="396" t="str">
        <f>IF(②メッセージ・差出名!$C$22="","",②メッセージ・差出名!$C$22)</f>
        <v/>
      </c>
      <c r="AQ42" s="396" t="str">
        <f>IF(②メッセージ・差出名!$C$23="","",②メッセージ・差出名!$C$23)</f>
        <v/>
      </c>
      <c r="AR42" s="397" t="str">
        <f>IF(②メッセージ・差出名!$C$27="","",②メッセージ・差出名!$C$27)</f>
        <v/>
      </c>
      <c r="AS42" s="397" t="str">
        <f>IF(②メッセージ・差出名!$C$28="","",②メッセージ・差出名!$C$28)</f>
        <v/>
      </c>
      <c r="AT42" s="397" t="str">
        <f>IF(②メッセージ・差出名!$C$29="","",②メッセージ・差出名!$C$29)</f>
        <v/>
      </c>
      <c r="AU42" s="398" t="str">
        <f>IF(②メッセージ・差出名!$C$30="","",②メッセージ・差出名!$C$30)</f>
        <v/>
      </c>
      <c r="AV42" s="431"/>
      <c r="AW42" s="286"/>
      <c r="AX42" s="287"/>
      <c r="AY42" s="287"/>
      <c r="AZ42" s="287"/>
      <c r="BA42" s="287"/>
      <c r="BB42" s="287"/>
      <c r="BC42" s="287"/>
      <c r="BD42" s="287"/>
      <c r="BE42" s="287"/>
      <c r="BF42" s="287"/>
      <c r="BG42" s="287"/>
      <c r="BH42" s="287"/>
      <c r="BI42" s="288"/>
      <c r="BJ42" s="260">
        <f t="shared" si="32"/>
        <v>0</v>
      </c>
      <c r="BK42" s="260">
        <f t="shared" si="37"/>
        <v>0</v>
      </c>
      <c r="BL42" s="260">
        <f t="shared" si="38"/>
        <v>0</v>
      </c>
      <c r="BM42" s="260">
        <f t="shared" si="39"/>
        <v>0</v>
      </c>
      <c r="BN42" s="260">
        <f t="shared" si="40"/>
        <v>0</v>
      </c>
      <c r="BO42" s="260">
        <f t="shared" si="41"/>
        <v>0</v>
      </c>
      <c r="BP42" s="260">
        <f t="shared" si="42"/>
        <v>0</v>
      </c>
      <c r="BQ42" s="260">
        <f t="shared" si="43"/>
        <v>0</v>
      </c>
      <c r="BR42" s="267">
        <f t="shared" si="44"/>
        <v>1</v>
      </c>
      <c r="BS42" s="260">
        <f t="shared" si="45"/>
        <v>0</v>
      </c>
      <c r="BT42" s="267">
        <f t="shared" si="46"/>
        <v>0</v>
      </c>
      <c r="BU42" s="260">
        <f t="shared" si="47"/>
        <v>0</v>
      </c>
      <c r="BV42" s="260">
        <f t="shared" si="1"/>
        <v>3</v>
      </c>
      <c r="BW42" s="260">
        <f t="shared" si="2"/>
        <v>1</v>
      </c>
      <c r="BX42" s="260">
        <f t="shared" si="3"/>
        <v>1</v>
      </c>
      <c r="BY42" s="260">
        <f t="shared" si="4"/>
        <v>2</v>
      </c>
      <c r="BZ42" s="260">
        <f t="shared" si="5"/>
        <v>5</v>
      </c>
      <c r="CA42" s="260">
        <f t="shared" si="6"/>
        <v>4</v>
      </c>
      <c r="CB42" s="260">
        <f t="shared" si="7"/>
        <v>0</v>
      </c>
      <c r="CC42" s="260">
        <f t="shared" si="8"/>
        <v>0</v>
      </c>
      <c r="CD42" s="260">
        <f t="shared" si="9"/>
        <v>0</v>
      </c>
      <c r="CE42" s="260">
        <f t="shared" si="10"/>
        <v>0</v>
      </c>
      <c r="CF42" s="260">
        <f t="shared" si="11"/>
        <v>0</v>
      </c>
      <c r="CG42" s="260">
        <f t="shared" si="12"/>
        <v>0</v>
      </c>
      <c r="CH42" s="260">
        <f t="shared" si="13"/>
        <v>0</v>
      </c>
      <c r="CI42" s="260">
        <f t="shared" si="14"/>
        <v>0</v>
      </c>
      <c r="CJ42" s="267">
        <f t="shared" si="15"/>
        <v>0</v>
      </c>
      <c r="CK42" s="267">
        <f t="shared" si="16"/>
        <v>1</v>
      </c>
      <c r="CL42" s="267">
        <f t="shared" si="17"/>
        <v>0</v>
      </c>
      <c r="CM42" s="267">
        <f t="shared" si="33"/>
        <v>0</v>
      </c>
      <c r="CN42" s="267">
        <f t="shared" si="18"/>
        <v>0</v>
      </c>
      <c r="CO42" s="267">
        <f t="shared" si="19"/>
        <v>0</v>
      </c>
      <c r="CP42" s="267">
        <f t="shared" si="20"/>
        <v>0</v>
      </c>
      <c r="CQ42" s="267">
        <f t="shared" si="21"/>
        <v>0</v>
      </c>
      <c r="CR42" s="267">
        <f t="shared" si="22"/>
        <v>0</v>
      </c>
      <c r="CS42" s="267">
        <f t="shared" si="23"/>
        <v>0</v>
      </c>
      <c r="CT42" s="267">
        <f t="shared" si="24"/>
        <v>0</v>
      </c>
      <c r="CU42" s="267">
        <f t="shared" si="25"/>
        <v>0</v>
      </c>
      <c r="CV42" s="268">
        <f t="shared" si="26"/>
        <v>0</v>
      </c>
      <c r="CW42" s="268">
        <f t="shared" si="27"/>
        <v>0</v>
      </c>
      <c r="CX42" s="268">
        <f t="shared" si="28"/>
        <v>0</v>
      </c>
      <c r="CY42" s="268">
        <f t="shared" si="34"/>
        <v>0</v>
      </c>
      <c r="CZ42" s="260">
        <f t="shared" si="29"/>
        <v>0</v>
      </c>
      <c r="DA42" s="3"/>
    </row>
    <row r="43" spans="1:105" s="10" customFormat="1" ht="17.25" customHeight="1">
      <c r="A43" s="8">
        <v>29</v>
      </c>
      <c r="B43" s="447"/>
      <c r="C43" s="293"/>
      <c r="D43" s="6" t="str">
        <f>ASC(①基本情報!$C$8)</f>
        <v/>
      </c>
      <c r="E43" s="5" t="str">
        <f>ASC(①基本情報!$C$9)</f>
        <v/>
      </c>
      <c r="F43" s="347"/>
      <c r="G43" s="287"/>
      <c r="H43" s="287"/>
      <c r="I43" s="287"/>
      <c r="J43" s="287"/>
      <c r="K43" s="287"/>
      <c r="L43" s="287"/>
      <c r="M43" s="287"/>
      <c r="N43" s="57" t="str">
        <f t="shared" si="30"/>
        <v>様</v>
      </c>
      <c r="O43" s="4"/>
      <c r="P43" s="57" t="str">
        <f t="shared" si="31"/>
        <v/>
      </c>
      <c r="Q43" s="287"/>
      <c r="R43" s="244" t="str">
        <f>①基本情報!$C$20&amp;""</f>
        <v>C07</v>
      </c>
      <c r="S43" s="244">
        <f>VLOOKUP(①基本情報!$C$21,①基本情報!$S:$T,2,0)</f>
        <v>0</v>
      </c>
      <c r="T43" s="244">
        <f>VLOOKUP(①基本情報!$C$22,①基本情報!$Q:$R,2,0)</f>
        <v>1</v>
      </c>
      <c r="U43" s="244">
        <v>10</v>
      </c>
      <c r="V43" s="246">
        <f>①基本情報!$C$28</f>
        <v>45859</v>
      </c>
      <c r="W43" s="244" t="str">
        <f>IF(①基本情報!$D$28="","",①基本情報!$D$28)</f>
        <v>その日中</v>
      </c>
      <c r="X43" s="375" t="str">
        <f>IF(①基本情報!$C$27="","",①基本情報!$C$27)</f>
        <v/>
      </c>
      <c r="Y43" s="376" t="str">
        <f>IF(①基本情報!$D$27="","",①基本情報!$D$27)</f>
        <v/>
      </c>
      <c r="Z43" s="59"/>
      <c r="AA43" s="59"/>
      <c r="AB43" s="59"/>
      <c r="AC43" s="59"/>
      <c r="AD43" s="59"/>
      <c r="AE43" s="59"/>
      <c r="AF43" s="57" t="str">
        <f t="shared" si="35"/>
        <v/>
      </c>
      <c r="AG43" s="57" t="str">
        <f t="shared" si="36"/>
        <v>様</v>
      </c>
      <c r="AH43" s="396" t="str">
        <f>IF(②メッセージ・差出名!$C$14="","",②メッセージ・差出名!$C$14)</f>
        <v/>
      </c>
      <c r="AI43" s="396" t="str">
        <f>IF(②メッセージ・差出名!$C$15="","",②メッセージ・差出名!$C$15)</f>
        <v/>
      </c>
      <c r="AJ43" s="396" t="str">
        <f>IF(②メッセージ・差出名!$C$16="","",②メッセージ・差出名!$C$16)</f>
        <v/>
      </c>
      <c r="AK43" s="396" t="str">
        <f>IF(②メッセージ・差出名!$C$17="","",②メッセージ・差出名!$C$17)</f>
        <v/>
      </c>
      <c r="AL43" s="396" t="str">
        <f>IF(②メッセージ・差出名!$C$18="","",②メッセージ・差出名!$C$18)</f>
        <v/>
      </c>
      <c r="AM43" s="396" t="str">
        <f>IF(②メッセージ・差出名!$C$19="","",②メッセージ・差出名!$C$19)</f>
        <v/>
      </c>
      <c r="AN43" s="396" t="str">
        <f>IF(②メッセージ・差出名!$C$20="","",②メッセージ・差出名!$C$20)</f>
        <v/>
      </c>
      <c r="AO43" s="396" t="str">
        <f>IF(②メッセージ・差出名!$C$21="","",②メッセージ・差出名!$C$21)</f>
        <v/>
      </c>
      <c r="AP43" s="396" t="str">
        <f>IF(②メッセージ・差出名!$C$22="","",②メッセージ・差出名!$C$22)</f>
        <v/>
      </c>
      <c r="AQ43" s="396" t="str">
        <f>IF(②メッセージ・差出名!$C$23="","",②メッセージ・差出名!$C$23)</f>
        <v/>
      </c>
      <c r="AR43" s="397" t="str">
        <f>IF(②メッセージ・差出名!$C$27="","",②メッセージ・差出名!$C$27)</f>
        <v/>
      </c>
      <c r="AS43" s="397" t="str">
        <f>IF(②メッセージ・差出名!$C$28="","",②メッセージ・差出名!$C$28)</f>
        <v/>
      </c>
      <c r="AT43" s="397" t="str">
        <f>IF(②メッセージ・差出名!$C$29="","",②メッセージ・差出名!$C$29)</f>
        <v/>
      </c>
      <c r="AU43" s="398" t="str">
        <f>IF(②メッセージ・差出名!$C$30="","",②メッセージ・差出名!$C$30)</f>
        <v/>
      </c>
      <c r="AV43" s="431"/>
      <c r="AW43" s="286"/>
      <c r="AX43" s="287"/>
      <c r="AY43" s="287"/>
      <c r="AZ43" s="287"/>
      <c r="BA43" s="287"/>
      <c r="BB43" s="287"/>
      <c r="BC43" s="287"/>
      <c r="BD43" s="287"/>
      <c r="BE43" s="287"/>
      <c r="BF43" s="287"/>
      <c r="BG43" s="287"/>
      <c r="BH43" s="287"/>
      <c r="BI43" s="288"/>
      <c r="BJ43" s="260">
        <f t="shared" si="32"/>
        <v>0</v>
      </c>
      <c r="BK43" s="260">
        <f t="shared" si="37"/>
        <v>0</v>
      </c>
      <c r="BL43" s="260">
        <f t="shared" si="38"/>
        <v>0</v>
      </c>
      <c r="BM43" s="260">
        <f t="shared" si="39"/>
        <v>0</v>
      </c>
      <c r="BN43" s="260">
        <f t="shared" si="40"/>
        <v>0</v>
      </c>
      <c r="BO43" s="260">
        <f t="shared" si="41"/>
        <v>0</v>
      </c>
      <c r="BP43" s="260">
        <f t="shared" si="42"/>
        <v>0</v>
      </c>
      <c r="BQ43" s="260">
        <f t="shared" si="43"/>
        <v>0</v>
      </c>
      <c r="BR43" s="267">
        <f t="shared" si="44"/>
        <v>1</v>
      </c>
      <c r="BS43" s="260">
        <f t="shared" si="45"/>
        <v>0</v>
      </c>
      <c r="BT43" s="267">
        <f t="shared" si="46"/>
        <v>0</v>
      </c>
      <c r="BU43" s="260">
        <f t="shared" si="47"/>
        <v>0</v>
      </c>
      <c r="BV43" s="260">
        <f t="shared" si="1"/>
        <v>3</v>
      </c>
      <c r="BW43" s="260">
        <f t="shared" si="2"/>
        <v>1</v>
      </c>
      <c r="BX43" s="260">
        <f t="shared" si="3"/>
        <v>1</v>
      </c>
      <c r="BY43" s="260">
        <f t="shared" si="4"/>
        <v>2</v>
      </c>
      <c r="BZ43" s="260">
        <f t="shared" si="5"/>
        <v>5</v>
      </c>
      <c r="CA43" s="260">
        <f t="shared" si="6"/>
        <v>4</v>
      </c>
      <c r="CB43" s="260">
        <f t="shared" si="7"/>
        <v>0</v>
      </c>
      <c r="CC43" s="260">
        <f t="shared" si="8"/>
        <v>0</v>
      </c>
      <c r="CD43" s="260">
        <f t="shared" si="9"/>
        <v>0</v>
      </c>
      <c r="CE43" s="260">
        <f t="shared" si="10"/>
        <v>0</v>
      </c>
      <c r="CF43" s="260">
        <f t="shared" si="11"/>
        <v>0</v>
      </c>
      <c r="CG43" s="260">
        <f t="shared" si="12"/>
        <v>0</v>
      </c>
      <c r="CH43" s="260">
        <f t="shared" si="13"/>
        <v>0</v>
      </c>
      <c r="CI43" s="260">
        <f t="shared" si="14"/>
        <v>0</v>
      </c>
      <c r="CJ43" s="267">
        <f t="shared" si="15"/>
        <v>0</v>
      </c>
      <c r="CK43" s="267">
        <f t="shared" si="16"/>
        <v>1</v>
      </c>
      <c r="CL43" s="267">
        <f t="shared" si="17"/>
        <v>0</v>
      </c>
      <c r="CM43" s="267">
        <f t="shared" si="33"/>
        <v>0</v>
      </c>
      <c r="CN43" s="267">
        <f t="shared" si="18"/>
        <v>0</v>
      </c>
      <c r="CO43" s="267">
        <f t="shared" si="19"/>
        <v>0</v>
      </c>
      <c r="CP43" s="267">
        <f t="shared" si="20"/>
        <v>0</v>
      </c>
      <c r="CQ43" s="267">
        <f t="shared" si="21"/>
        <v>0</v>
      </c>
      <c r="CR43" s="267">
        <f t="shared" si="22"/>
        <v>0</v>
      </c>
      <c r="CS43" s="267">
        <f t="shared" si="23"/>
        <v>0</v>
      </c>
      <c r="CT43" s="267">
        <f t="shared" si="24"/>
        <v>0</v>
      </c>
      <c r="CU43" s="267">
        <f t="shared" si="25"/>
        <v>0</v>
      </c>
      <c r="CV43" s="268">
        <f t="shared" si="26"/>
        <v>0</v>
      </c>
      <c r="CW43" s="268">
        <f t="shared" si="27"/>
        <v>0</v>
      </c>
      <c r="CX43" s="268">
        <f t="shared" si="28"/>
        <v>0</v>
      </c>
      <c r="CY43" s="268">
        <f t="shared" si="34"/>
        <v>0</v>
      </c>
      <c r="CZ43" s="260">
        <f t="shared" si="29"/>
        <v>0</v>
      </c>
      <c r="DA43" s="3"/>
    </row>
    <row r="44" spans="1:105" s="10" customFormat="1" ht="17.25" customHeight="1">
      <c r="A44" s="8">
        <v>30</v>
      </c>
      <c r="B44" s="447"/>
      <c r="C44" s="293"/>
      <c r="D44" s="6" t="str">
        <f>ASC(①基本情報!$C$8)</f>
        <v/>
      </c>
      <c r="E44" s="5" t="str">
        <f>ASC(①基本情報!$C$9)</f>
        <v/>
      </c>
      <c r="F44" s="347"/>
      <c r="G44" s="287"/>
      <c r="H44" s="287"/>
      <c r="I44" s="287"/>
      <c r="J44" s="287"/>
      <c r="K44" s="287"/>
      <c r="L44" s="287"/>
      <c r="M44" s="287"/>
      <c r="N44" s="57" t="str">
        <f t="shared" si="30"/>
        <v>様</v>
      </c>
      <c r="O44" s="4"/>
      <c r="P44" s="57" t="str">
        <f t="shared" si="31"/>
        <v/>
      </c>
      <c r="Q44" s="287"/>
      <c r="R44" s="244" t="str">
        <f>①基本情報!$C$20&amp;""</f>
        <v>C07</v>
      </c>
      <c r="S44" s="244">
        <f>VLOOKUP(①基本情報!$C$21,①基本情報!$S:$T,2,0)</f>
        <v>0</v>
      </c>
      <c r="T44" s="244">
        <f>VLOOKUP(①基本情報!$C$22,①基本情報!$Q:$R,2,0)</f>
        <v>1</v>
      </c>
      <c r="U44" s="244">
        <v>10</v>
      </c>
      <c r="V44" s="246">
        <f>①基本情報!$C$28</f>
        <v>45859</v>
      </c>
      <c r="W44" s="244" t="str">
        <f>IF(①基本情報!$D$28="","",①基本情報!$D$28)</f>
        <v>その日中</v>
      </c>
      <c r="X44" s="375" t="str">
        <f>IF(①基本情報!$C$27="","",①基本情報!$C$27)</f>
        <v/>
      </c>
      <c r="Y44" s="376" t="str">
        <f>IF(①基本情報!$D$27="","",①基本情報!$D$27)</f>
        <v/>
      </c>
      <c r="Z44" s="59"/>
      <c r="AA44" s="59"/>
      <c r="AB44" s="59"/>
      <c r="AC44" s="59"/>
      <c r="AD44" s="59"/>
      <c r="AE44" s="59"/>
      <c r="AF44" s="57" t="str">
        <f t="shared" si="35"/>
        <v/>
      </c>
      <c r="AG44" s="57" t="str">
        <f t="shared" si="36"/>
        <v>様</v>
      </c>
      <c r="AH44" s="396" t="str">
        <f>IF(②メッセージ・差出名!$C$14="","",②メッセージ・差出名!$C$14)</f>
        <v/>
      </c>
      <c r="AI44" s="396" t="str">
        <f>IF(②メッセージ・差出名!$C$15="","",②メッセージ・差出名!$C$15)</f>
        <v/>
      </c>
      <c r="AJ44" s="396" t="str">
        <f>IF(②メッセージ・差出名!$C$16="","",②メッセージ・差出名!$C$16)</f>
        <v/>
      </c>
      <c r="AK44" s="396" t="str">
        <f>IF(②メッセージ・差出名!$C$17="","",②メッセージ・差出名!$C$17)</f>
        <v/>
      </c>
      <c r="AL44" s="396" t="str">
        <f>IF(②メッセージ・差出名!$C$18="","",②メッセージ・差出名!$C$18)</f>
        <v/>
      </c>
      <c r="AM44" s="396" t="str">
        <f>IF(②メッセージ・差出名!$C$19="","",②メッセージ・差出名!$C$19)</f>
        <v/>
      </c>
      <c r="AN44" s="396" t="str">
        <f>IF(②メッセージ・差出名!$C$20="","",②メッセージ・差出名!$C$20)</f>
        <v/>
      </c>
      <c r="AO44" s="396" t="str">
        <f>IF(②メッセージ・差出名!$C$21="","",②メッセージ・差出名!$C$21)</f>
        <v/>
      </c>
      <c r="AP44" s="396" t="str">
        <f>IF(②メッセージ・差出名!$C$22="","",②メッセージ・差出名!$C$22)</f>
        <v/>
      </c>
      <c r="AQ44" s="396" t="str">
        <f>IF(②メッセージ・差出名!$C$23="","",②メッセージ・差出名!$C$23)</f>
        <v/>
      </c>
      <c r="AR44" s="397" t="str">
        <f>IF(②メッセージ・差出名!$C$27="","",②メッセージ・差出名!$C$27)</f>
        <v/>
      </c>
      <c r="AS44" s="397" t="str">
        <f>IF(②メッセージ・差出名!$C$28="","",②メッセージ・差出名!$C$28)</f>
        <v/>
      </c>
      <c r="AT44" s="397" t="str">
        <f>IF(②メッセージ・差出名!$C$29="","",②メッセージ・差出名!$C$29)</f>
        <v/>
      </c>
      <c r="AU44" s="398" t="str">
        <f>IF(②メッセージ・差出名!$C$30="","",②メッセージ・差出名!$C$30)</f>
        <v/>
      </c>
      <c r="AV44" s="431"/>
      <c r="AW44" s="286"/>
      <c r="AX44" s="287"/>
      <c r="AY44" s="287"/>
      <c r="AZ44" s="287"/>
      <c r="BA44" s="287"/>
      <c r="BB44" s="287"/>
      <c r="BC44" s="287"/>
      <c r="BD44" s="287"/>
      <c r="BE44" s="287"/>
      <c r="BF44" s="287"/>
      <c r="BG44" s="287"/>
      <c r="BH44" s="287"/>
      <c r="BI44" s="288"/>
      <c r="BJ44" s="260">
        <f t="shared" si="32"/>
        <v>0</v>
      </c>
      <c r="BK44" s="260">
        <f t="shared" si="37"/>
        <v>0</v>
      </c>
      <c r="BL44" s="260">
        <f t="shared" si="38"/>
        <v>0</v>
      </c>
      <c r="BM44" s="260">
        <f t="shared" si="39"/>
        <v>0</v>
      </c>
      <c r="BN44" s="260">
        <f t="shared" si="40"/>
        <v>0</v>
      </c>
      <c r="BO44" s="260">
        <f t="shared" si="41"/>
        <v>0</v>
      </c>
      <c r="BP44" s="260">
        <f t="shared" si="42"/>
        <v>0</v>
      </c>
      <c r="BQ44" s="260">
        <f t="shared" si="43"/>
        <v>0</v>
      </c>
      <c r="BR44" s="267">
        <f t="shared" si="44"/>
        <v>1</v>
      </c>
      <c r="BS44" s="260">
        <f t="shared" si="45"/>
        <v>0</v>
      </c>
      <c r="BT44" s="267">
        <f t="shared" si="46"/>
        <v>0</v>
      </c>
      <c r="BU44" s="260">
        <f t="shared" si="47"/>
        <v>0</v>
      </c>
      <c r="BV44" s="260">
        <f t="shared" si="1"/>
        <v>3</v>
      </c>
      <c r="BW44" s="260">
        <f t="shared" si="2"/>
        <v>1</v>
      </c>
      <c r="BX44" s="260">
        <f t="shared" si="3"/>
        <v>1</v>
      </c>
      <c r="BY44" s="260">
        <f t="shared" si="4"/>
        <v>2</v>
      </c>
      <c r="BZ44" s="260">
        <f t="shared" si="5"/>
        <v>5</v>
      </c>
      <c r="CA44" s="260">
        <f t="shared" si="6"/>
        <v>4</v>
      </c>
      <c r="CB44" s="260">
        <f t="shared" si="7"/>
        <v>0</v>
      </c>
      <c r="CC44" s="260">
        <f t="shared" si="8"/>
        <v>0</v>
      </c>
      <c r="CD44" s="260">
        <f t="shared" si="9"/>
        <v>0</v>
      </c>
      <c r="CE44" s="260">
        <f t="shared" si="10"/>
        <v>0</v>
      </c>
      <c r="CF44" s="260">
        <f t="shared" si="11"/>
        <v>0</v>
      </c>
      <c r="CG44" s="260">
        <f t="shared" si="12"/>
        <v>0</v>
      </c>
      <c r="CH44" s="260">
        <f t="shared" si="13"/>
        <v>0</v>
      </c>
      <c r="CI44" s="260">
        <f t="shared" si="14"/>
        <v>0</v>
      </c>
      <c r="CJ44" s="267">
        <f t="shared" si="15"/>
        <v>0</v>
      </c>
      <c r="CK44" s="267">
        <f t="shared" si="16"/>
        <v>1</v>
      </c>
      <c r="CL44" s="267">
        <f t="shared" si="17"/>
        <v>0</v>
      </c>
      <c r="CM44" s="267">
        <f t="shared" si="33"/>
        <v>0</v>
      </c>
      <c r="CN44" s="267">
        <f t="shared" si="18"/>
        <v>0</v>
      </c>
      <c r="CO44" s="267">
        <f t="shared" si="19"/>
        <v>0</v>
      </c>
      <c r="CP44" s="267">
        <f t="shared" si="20"/>
        <v>0</v>
      </c>
      <c r="CQ44" s="267">
        <f t="shared" si="21"/>
        <v>0</v>
      </c>
      <c r="CR44" s="267">
        <f t="shared" si="22"/>
        <v>0</v>
      </c>
      <c r="CS44" s="267">
        <f t="shared" si="23"/>
        <v>0</v>
      </c>
      <c r="CT44" s="267">
        <f t="shared" si="24"/>
        <v>0</v>
      </c>
      <c r="CU44" s="267">
        <f t="shared" si="25"/>
        <v>0</v>
      </c>
      <c r="CV44" s="268">
        <f t="shared" si="26"/>
        <v>0</v>
      </c>
      <c r="CW44" s="268">
        <f t="shared" si="27"/>
        <v>0</v>
      </c>
      <c r="CX44" s="268">
        <f t="shared" si="28"/>
        <v>0</v>
      </c>
      <c r="CY44" s="268">
        <f t="shared" si="34"/>
        <v>0</v>
      </c>
      <c r="CZ44" s="260">
        <f t="shared" si="29"/>
        <v>0</v>
      </c>
      <c r="DA44" s="3"/>
    </row>
    <row r="45" spans="1:105" s="10" customFormat="1" ht="17.25" customHeight="1">
      <c r="A45" s="8">
        <v>31</v>
      </c>
      <c r="B45" s="447"/>
      <c r="C45" s="293"/>
      <c r="D45" s="6" t="str">
        <f>ASC(①基本情報!$C$8)</f>
        <v/>
      </c>
      <c r="E45" s="5" t="str">
        <f>ASC(①基本情報!$C$9)</f>
        <v/>
      </c>
      <c r="F45" s="347"/>
      <c r="G45" s="287"/>
      <c r="H45" s="287"/>
      <c r="I45" s="287"/>
      <c r="J45" s="287"/>
      <c r="K45" s="287"/>
      <c r="L45" s="287"/>
      <c r="M45" s="287"/>
      <c r="N45" s="57" t="str">
        <f t="shared" si="30"/>
        <v>様</v>
      </c>
      <c r="O45" s="4"/>
      <c r="P45" s="57" t="str">
        <f t="shared" si="31"/>
        <v/>
      </c>
      <c r="Q45" s="287"/>
      <c r="R45" s="244" t="str">
        <f>①基本情報!$C$20&amp;""</f>
        <v>C07</v>
      </c>
      <c r="S45" s="244">
        <f>VLOOKUP(①基本情報!$C$21,①基本情報!$S:$T,2,0)</f>
        <v>0</v>
      </c>
      <c r="T45" s="244">
        <f>VLOOKUP(①基本情報!$C$22,①基本情報!$Q:$R,2,0)</f>
        <v>1</v>
      </c>
      <c r="U45" s="244">
        <v>10</v>
      </c>
      <c r="V45" s="246">
        <f>①基本情報!$C$28</f>
        <v>45859</v>
      </c>
      <c r="W45" s="244" t="str">
        <f>IF(①基本情報!$D$28="","",①基本情報!$D$28)</f>
        <v>その日中</v>
      </c>
      <c r="X45" s="375" t="str">
        <f>IF(①基本情報!$C$27="","",①基本情報!$C$27)</f>
        <v/>
      </c>
      <c r="Y45" s="376" t="str">
        <f>IF(①基本情報!$D$27="","",①基本情報!$D$27)</f>
        <v/>
      </c>
      <c r="Z45" s="59"/>
      <c r="AA45" s="59"/>
      <c r="AB45" s="59"/>
      <c r="AC45" s="59"/>
      <c r="AD45" s="59"/>
      <c r="AE45" s="59"/>
      <c r="AF45" s="57" t="str">
        <f t="shared" si="35"/>
        <v/>
      </c>
      <c r="AG45" s="57" t="str">
        <f t="shared" si="36"/>
        <v>様</v>
      </c>
      <c r="AH45" s="396" t="str">
        <f>IF(②メッセージ・差出名!$C$14="","",②メッセージ・差出名!$C$14)</f>
        <v/>
      </c>
      <c r="AI45" s="396" t="str">
        <f>IF(②メッセージ・差出名!$C$15="","",②メッセージ・差出名!$C$15)</f>
        <v/>
      </c>
      <c r="AJ45" s="396" t="str">
        <f>IF(②メッセージ・差出名!$C$16="","",②メッセージ・差出名!$C$16)</f>
        <v/>
      </c>
      <c r="AK45" s="396" t="str">
        <f>IF(②メッセージ・差出名!$C$17="","",②メッセージ・差出名!$C$17)</f>
        <v/>
      </c>
      <c r="AL45" s="396" t="str">
        <f>IF(②メッセージ・差出名!$C$18="","",②メッセージ・差出名!$C$18)</f>
        <v/>
      </c>
      <c r="AM45" s="396" t="str">
        <f>IF(②メッセージ・差出名!$C$19="","",②メッセージ・差出名!$C$19)</f>
        <v/>
      </c>
      <c r="AN45" s="396" t="str">
        <f>IF(②メッセージ・差出名!$C$20="","",②メッセージ・差出名!$C$20)</f>
        <v/>
      </c>
      <c r="AO45" s="396" t="str">
        <f>IF(②メッセージ・差出名!$C$21="","",②メッセージ・差出名!$C$21)</f>
        <v/>
      </c>
      <c r="AP45" s="396" t="str">
        <f>IF(②メッセージ・差出名!$C$22="","",②メッセージ・差出名!$C$22)</f>
        <v/>
      </c>
      <c r="AQ45" s="396" t="str">
        <f>IF(②メッセージ・差出名!$C$23="","",②メッセージ・差出名!$C$23)</f>
        <v/>
      </c>
      <c r="AR45" s="397" t="str">
        <f>IF(②メッセージ・差出名!$C$27="","",②メッセージ・差出名!$C$27)</f>
        <v/>
      </c>
      <c r="AS45" s="397" t="str">
        <f>IF(②メッセージ・差出名!$C$28="","",②メッセージ・差出名!$C$28)</f>
        <v/>
      </c>
      <c r="AT45" s="397" t="str">
        <f>IF(②メッセージ・差出名!$C$29="","",②メッセージ・差出名!$C$29)</f>
        <v/>
      </c>
      <c r="AU45" s="398" t="str">
        <f>IF(②メッセージ・差出名!$C$30="","",②メッセージ・差出名!$C$30)</f>
        <v/>
      </c>
      <c r="AV45" s="431"/>
      <c r="AW45" s="286"/>
      <c r="AX45" s="287"/>
      <c r="AY45" s="287"/>
      <c r="AZ45" s="287"/>
      <c r="BA45" s="287"/>
      <c r="BB45" s="287"/>
      <c r="BC45" s="287"/>
      <c r="BD45" s="287"/>
      <c r="BE45" s="287"/>
      <c r="BF45" s="287"/>
      <c r="BG45" s="287"/>
      <c r="BH45" s="287"/>
      <c r="BI45" s="288"/>
      <c r="BJ45" s="260">
        <f t="shared" si="32"/>
        <v>0</v>
      </c>
      <c r="BK45" s="260">
        <f t="shared" si="37"/>
        <v>0</v>
      </c>
      <c r="BL45" s="260">
        <f t="shared" si="38"/>
        <v>0</v>
      </c>
      <c r="BM45" s="260">
        <f t="shared" si="39"/>
        <v>0</v>
      </c>
      <c r="BN45" s="260">
        <f t="shared" si="40"/>
        <v>0</v>
      </c>
      <c r="BO45" s="260">
        <f t="shared" si="41"/>
        <v>0</v>
      </c>
      <c r="BP45" s="260">
        <f t="shared" si="42"/>
        <v>0</v>
      </c>
      <c r="BQ45" s="260">
        <f t="shared" si="43"/>
        <v>0</v>
      </c>
      <c r="BR45" s="267">
        <f t="shared" si="44"/>
        <v>1</v>
      </c>
      <c r="BS45" s="260">
        <f t="shared" si="45"/>
        <v>0</v>
      </c>
      <c r="BT45" s="267">
        <f t="shared" si="46"/>
        <v>0</v>
      </c>
      <c r="BU45" s="260">
        <f t="shared" si="47"/>
        <v>0</v>
      </c>
      <c r="BV45" s="260">
        <f t="shared" si="1"/>
        <v>3</v>
      </c>
      <c r="BW45" s="260">
        <f t="shared" si="2"/>
        <v>1</v>
      </c>
      <c r="BX45" s="260">
        <f t="shared" si="3"/>
        <v>1</v>
      </c>
      <c r="BY45" s="260">
        <f t="shared" si="4"/>
        <v>2</v>
      </c>
      <c r="BZ45" s="260">
        <f t="shared" si="5"/>
        <v>5</v>
      </c>
      <c r="CA45" s="260">
        <f t="shared" si="6"/>
        <v>4</v>
      </c>
      <c r="CB45" s="260">
        <f t="shared" si="7"/>
        <v>0</v>
      </c>
      <c r="CC45" s="260">
        <f t="shared" si="8"/>
        <v>0</v>
      </c>
      <c r="CD45" s="260">
        <f t="shared" si="9"/>
        <v>0</v>
      </c>
      <c r="CE45" s="260">
        <f t="shared" si="10"/>
        <v>0</v>
      </c>
      <c r="CF45" s="260">
        <f t="shared" si="11"/>
        <v>0</v>
      </c>
      <c r="CG45" s="260">
        <f t="shared" si="12"/>
        <v>0</v>
      </c>
      <c r="CH45" s="260">
        <f t="shared" si="13"/>
        <v>0</v>
      </c>
      <c r="CI45" s="260">
        <f t="shared" si="14"/>
        <v>0</v>
      </c>
      <c r="CJ45" s="267">
        <f t="shared" si="15"/>
        <v>0</v>
      </c>
      <c r="CK45" s="267">
        <f t="shared" si="16"/>
        <v>1</v>
      </c>
      <c r="CL45" s="267">
        <f t="shared" si="17"/>
        <v>0</v>
      </c>
      <c r="CM45" s="267">
        <f t="shared" si="33"/>
        <v>0</v>
      </c>
      <c r="CN45" s="267">
        <f t="shared" si="18"/>
        <v>0</v>
      </c>
      <c r="CO45" s="267">
        <f t="shared" si="19"/>
        <v>0</v>
      </c>
      <c r="CP45" s="267">
        <f t="shared" si="20"/>
        <v>0</v>
      </c>
      <c r="CQ45" s="267">
        <f t="shared" si="21"/>
        <v>0</v>
      </c>
      <c r="CR45" s="267">
        <f t="shared" si="22"/>
        <v>0</v>
      </c>
      <c r="CS45" s="267">
        <f t="shared" si="23"/>
        <v>0</v>
      </c>
      <c r="CT45" s="267">
        <f t="shared" si="24"/>
        <v>0</v>
      </c>
      <c r="CU45" s="267">
        <f t="shared" si="25"/>
        <v>0</v>
      </c>
      <c r="CV45" s="268">
        <f t="shared" si="26"/>
        <v>0</v>
      </c>
      <c r="CW45" s="268">
        <f t="shared" si="27"/>
        <v>0</v>
      </c>
      <c r="CX45" s="268">
        <f t="shared" si="28"/>
        <v>0</v>
      </c>
      <c r="CY45" s="268">
        <f t="shared" si="34"/>
        <v>0</v>
      </c>
      <c r="CZ45" s="260">
        <f t="shared" si="29"/>
        <v>0</v>
      </c>
      <c r="DA45" s="3"/>
    </row>
    <row r="46" spans="1:105" s="10" customFormat="1" ht="17.25" customHeight="1">
      <c r="A46" s="8">
        <v>32</v>
      </c>
      <c r="B46" s="447"/>
      <c r="C46" s="293"/>
      <c r="D46" s="6" t="str">
        <f>ASC(①基本情報!$C$8)</f>
        <v/>
      </c>
      <c r="E46" s="5" t="str">
        <f>ASC(①基本情報!$C$9)</f>
        <v/>
      </c>
      <c r="F46" s="347"/>
      <c r="G46" s="287"/>
      <c r="H46" s="287"/>
      <c r="I46" s="287"/>
      <c r="J46" s="287"/>
      <c r="K46" s="287"/>
      <c r="L46" s="287"/>
      <c r="M46" s="287"/>
      <c r="N46" s="57" t="str">
        <f t="shared" si="30"/>
        <v>様</v>
      </c>
      <c r="O46" s="4"/>
      <c r="P46" s="57" t="str">
        <f t="shared" si="31"/>
        <v/>
      </c>
      <c r="Q46" s="287"/>
      <c r="R46" s="244" t="str">
        <f>①基本情報!$C$20&amp;""</f>
        <v>C07</v>
      </c>
      <c r="S46" s="244">
        <f>VLOOKUP(①基本情報!$C$21,①基本情報!$S:$T,2,0)</f>
        <v>0</v>
      </c>
      <c r="T46" s="244">
        <f>VLOOKUP(①基本情報!$C$22,①基本情報!$Q:$R,2,0)</f>
        <v>1</v>
      </c>
      <c r="U46" s="244">
        <v>10</v>
      </c>
      <c r="V46" s="246">
        <f>①基本情報!$C$28</f>
        <v>45859</v>
      </c>
      <c r="W46" s="244" t="str">
        <f>IF(①基本情報!$D$28="","",①基本情報!$D$28)</f>
        <v>その日中</v>
      </c>
      <c r="X46" s="375" t="str">
        <f>IF(①基本情報!$C$27="","",①基本情報!$C$27)</f>
        <v/>
      </c>
      <c r="Y46" s="376" t="str">
        <f>IF(①基本情報!$D$27="","",①基本情報!$D$27)</f>
        <v/>
      </c>
      <c r="Z46" s="59"/>
      <c r="AA46" s="59"/>
      <c r="AB46" s="59"/>
      <c r="AC46" s="59"/>
      <c r="AD46" s="59"/>
      <c r="AE46" s="59"/>
      <c r="AF46" s="57" t="str">
        <f t="shared" si="35"/>
        <v/>
      </c>
      <c r="AG46" s="57" t="str">
        <f t="shared" si="36"/>
        <v>様</v>
      </c>
      <c r="AH46" s="396" t="str">
        <f>IF(②メッセージ・差出名!$C$14="","",②メッセージ・差出名!$C$14)</f>
        <v/>
      </c>
      <c r="AI46" s="396" t="str">
        <f>IF(②メッセージ・差出名!$C$15="","",②メッセージ・差出名!$C$15)</f>
        <v/>
      </c>
      <c r="AJ46" s="396" t="str">
        <f>IF(②メッセージ・差出名!$C$16="","",②メッセージ・差出名!$C$16)</f>
        <v/>
      </c>
      <c r="AK46" s="396" t="str">
        <f>IF(②メッセージ・差出名!$C$17="","",②メッセージ・差出名!$C$17)</f>
        <v/>
      </c>
      <c r="AL46" s="396" t="str">
        <f>IF(②メッセージ・差出名!$C$18="","",②メッセージ・差出名!$C$18)</f>
        <v/>
      </c>
      <c r="AM46" s="396" t="str">
        <f>IF(②メッセージ・差出名!$C$19="","",②メッセージ・差出名!$C$19)</f>
        <v/>
      </c>
      <c r="AN46" s="396" t="str">
        <f>IF(②メッセージ・差出名!$C$20="","",②メッセージ・差出名!$C$20)</f>
        <v/>
      </c>
      <c r="AO46" s="396" t="str">
        <f>IF(②メッセージ・差出名!$C$21="","",②メッセージ・差出名!$C$21)</f>
        <v/>
      </c>
      <c r="AP46" s="396" t="str">
        <f>IF(②メッセージ・差出名!$C$22="","",②メッセージ・差出名!$C$22)</f>
        <v/>
      </c>
      <c r="AQ46" s="396" t="str">
        <f>IF(②メッセージ・差出名!$C$23="","",②メッセージ・差出名!$C$23)</f>
        <v/>
      </c>
      <c r="AR46" s="397" t="str">
        <f>IF(②メッセージ・差出名!$C$27="","",②メッセージ・差出名!$C$27)</f>
        <v/>
      </c>
      <c r="AS46" s="397" t="str">
        <f>IF(②メッセージ・差出名!$C$28="","",②メッセージ・差出名!$C$28)</f>
        <v/>
      </c>
      <c r="AT46" s="397" t="str">
        <f>IF(②メッセージ・差出名!$C$29="","",②メッセージ・差出名!$C$29)</f>
        <v/>
      </c>
      <c r="AU46" s="398" t="str">
        <f>IF(②メッセージ・差出名!$C$30="","",②メッセージ・差出名!$C$30)</f>
        <v/>
      </c>
      <c r="AV46" s="431"/>
      <c r="AW46" s="286"/>
      <c r="AX46" s="287"/>
      <c r="AY46" s="287"/>
      <c r="AZ46" s="287"/>
      <c r="BA46" s="287"/>
      <c r="BB46" s="287"/>
      <c r="BC46" s="287"/>
      <c r="BD46" s="287"/>
      <c r="BE46" s="287"/>
      <c r="BF46" s="287"/>
      <c r="BG46" s="287"/>
      <c r="BH46" s="287"/>
      <c r="BI46" s="288"/>
      <c r="BJ46" s="260">
        <f t="shared" si="32"/>
        <v>0</v>
      </c>
      <c r="BK46" s="260">
        <f t="shared" si="37"/>
        <v>0</v>
      </c>
      <c r="BL46" s="260">
        <f t="shared" si="38"/>
        <v>0</v>
      </c>
      <c r="BM46" s="260">
        <f t="shared" si="39"/>
        <v>0</v>
      </c>
      <c r="BN46" s="260">
        <f t="shared" si="40"/>
        <v>0</v>
      </c>
      <c r="BO46" s="260">
        <f t="shared" si="41"/>
        <v>0</v>
      </c>
      <c r="BP46" s="260">
        <f t="shared" si="42"/>
        <v>0</v>
      </c>
      <c r="BQ46" s="260">
        <f t="shared" si="43"/>
        <v>0</v>
      </c>
      <c r="BR46" s="267">
        <f t="shared" si="44"/>
        <v>1</v>
      </c>
      <c r="BS46" s="260">
        <f t="shared" si="45"/>
        <v>0</v>
      </c>
      <c r="BT46" s="267">
        <f t="shared" si="46"/>
        <v>0</v>
      </c>
      <c r="BU46" s="260">
        <f t="shared" si="47"/>
        <v>0</v>
      </c>
      <c r="BV46" s="260">
        <f t="shared" si="1"/>
        <v>3</v>
      </c>
      <c r="BW46" s="260">
        <f t="shared" si="2"/>
        <v>1</v>
      </c>
      <c r="BX46" s="260">
        <f t="shared" si="3"/>
        <v>1</v>
      </c>
      <c r="BY46" s="260">
        <f t="shared" si="4"/>
        <v>2</v>
      </c>
      <c r="BZ46" s="260">
        <f t="shared" si="5"/>
        <v>5</v>
      </c>
      <c r="CA46" s="260">
        <f t="shared" si="6"/>
        <v>4</v>
      </c>
      <c r="CB46" s="260">
        <f t="shared" si="7"/>
        <v>0</v>
      </c>
      <c r="CC46" s="260">
        <f t="shared" si="8"/>
        <v>0</v>
      </c>
      <c r="CD46" s="260">
        <f t="shared" si="9"/>
        <v>0</v>
      </c>
      <c r="CE46" s="260">
        <f t="shared" si="10"/>
        <v>0</v>
      </c>
      <c r="CF46" s="260">
        <f t="shared" si="11"/>
        <v>0</v>
      </c>
      <c r="CG46" s="260">
        <f t="shared" si="12"/>
        <v>0</v>
      </c>
      <c r="CH46" s="260">
        <f t="shared" si="13"/>
        <v>0</v>
      </c>
      <c r="CI46" s="260">
        <f t="shared" si="14"/>
        <v>0</v>
      </c>
      <c r="CJ46" s="267">
        <f t="shared" si="15"/>
        <v>0</v>
      </c>
      <c r="CK46" s="267">
        <f t="shared" si="16"/>
        <v>1</v>
      </c>
      <c r="CL46" s="267">
        <f t="shared" si="17"/>
        <v>0</v>
      </c>
      <c r="CM46" s="267">
        <f t="shared" si="33"/>
        <v>0</v>
      </c>
      <c r="CN46" s="267">
        <f t="shared" si="18"/>
        <v>0</v>
      </c>
      <c r="CO46" s="267">
        <f t="shared" si="19"/>
        <v>0</v>
      </c>
      <c r="CP46" s="267">
        <f t="shared" si="20"/>
        <v>0</v>
      </c>
      <c r="CQ46" s="267">
        <f t="shared" si="21"/>
        <v>0</v>
      </c>
      <c r="CR46" s="267">
        <f t="shared" si="22"/>
        <v>0</v>
      </c>
      <c r="CS46" s="267">
        <f t="shared" si="23"/>
        <v>0</v>
      </c>
      <c r="CT46" s="267">
        <f t="shared" si="24"/>
        <v>0</v>
      </c>
      <c r="CU46" s="267">
        <f t="shared" si="25"/>
        <v>0</v>
      </c>
      <c r="CV46" s="268">
        <f t="shared" si="26"/>
        <v>0</v>
      </c>
      <c r="CW46" s="268">
        <f t="shared" si="27"/>
        <v>0</v>
      </c>
      <c r="CX46" s="268">
        <f t="shared" si="28"/>
        <v>0</v>
      </c>
      <c r="CY46" s="268">
        <f t="shared" si="34"/>
        <v>0</v>
      </c>
      <c r="CZ46" s="260">
        <f t="shared" si="29"/>
        <v>0</v>
      </c>
      <c r="DA46" s="3"/>
    </row>
    <row r="47" spans="1:105" s="10" customFormat="1" ht="17.25" customHeight="1">
      <c r="A47" s="8">
        <v>33</v>
      </c>
      <c r="B47" s="447"/>
      <c r="C47" s="293"/>
      <c r="D47" s="6" t="str">
        <f>ASC(①基本情報!$C$8)</f>
        <v/>
      </c>
      <c r="E47" s="5" t="str">
        <f>ASC(①基本情報!$C$9)</f>
        <v/>
      </c>
      <c r="F47" s="347"/>
      <c r="G47" s="287"/>
      <c r="H47" s="287"/>
      <c r="I47" s="287"/>
      <c r="J47" s="287"/>
      <c r="K47" s="287"/>
      <c r="L47" s="287"/>
      <c r="M47" s="287"/>
      <c r="N47" s="57" t="str">
        <f t="shared" si="30"/>
        <v>様</v>
      </c>
      <c r="O47" s="4"/>
      <c r="P47" s="57" t="str">
        <f t="shared" si="31"/>
        <v/>
      </c>
      <c r="Q47" s="287"/>
      <c r="R47" s="244" t="str">
        <f>①基本情報!$C$20&amp;""</f>
        <v>C07</v>
      </c>
      <c r="S47" s="244">
        <f>VLOOKUP(①基本情報!$C$21,①基本情報!$S:$T,2,0)</f>
        <v>0</v>
      </c>
      <c r="T47" s="244">
        <f>VLOOKUP(①基本情報!$C$22,①基本情報!$Q:$R,2,0)</f>
        <v>1</v>
      </c>
      <c r="U47" s="244">
        <v>10</v>
      </c>
      <c r="V47" s="246">
        <f>①基本情報!$C$28</f>
        <v>45859</v>
      </c>
      <c r="W47" s="244" t="str">
        <f>IF(①基本情報!$D$28="","",①基本情報!$D$28)</f>
        <v>その日中</v>
      </c>
      <c r="X47" s="375" t="str">
        <f>IF(①基本情報!$C$27="","",①基本情報!$C$27)</f>
        <v/>
      </c>
      <c r="Y47" s="376" t="str">
        <f>IF(①基本情報!$D$27="","",①基本情報!$D$27)</f>
        <v/>
      </c>
      <c r="Z47" s="59"/>
      <c r="AA47" s="59"/>
      <c r="AB47" s="59"/>
      <c r="AC47" s="59"/>
      <c r="AD47" s="59"/>
      <c r="AE47" s="59"/>
      <c r="AF47" s="57" t="str">
        <f t="shared" si="35"/>
        <v/>
      </c>
      <c r="AG47" s="57" t="str">
        <f t="shared" si="36"/>
        <v>様</v>
      </c>
      <c r="AH47" s="396" t="str">
        <f>IF(②メッセージ・差出名!$C$14="","",②メッセージ・差出名!$C$14)</f>
        <v/>
      </c>
      <c r="AI47" s="396" t="str">
        <f>IF(②メッセージ・差出名!$C$15="","",②メッセージ・差出名!$C$15)</f>
        <v/>
      </c>
      <c r="AJ47" s="396" t="str">
        <f>IF(②メッセージ・差出名!$C$16="","",②メッセージ・差出名!$C$16)</f>
        <v/>
      </c>
      <c r="AK47" s="396" t="str">
        <f>IF(②メッセージ・差出名!$C$17="","",②メッセージ・差出名!$C$17)</f>
        <v/>
      </c>
      <c r="AL47" s="396" t="str">
        <f>IF(②メッセージ・差出名!$C$18="","",②メッセージ・差出名!$C$18)</f>
        <v/>
      </c>
      <c r="AM47" s="396" t="str">
        <f>IF(②メッセージ・差出名!$C$19="","",②メッセージ・差出名!$C$19)</f>
        <v/>
      </c>
      <c r="AN47" s="396" t="str">
        <f>IF(②メッセージ・差出名!$C$20="","",②メッセージ・差出名!$C$20)</f>
        <v/>
      </c>
      <c r="AO47" s="396" t="str">
        <f>IF(②メッセージ・差出名!$C$21="","",②メッセージ・差出名!$C$21)</f>
        <v/>
      </c>
      <c r="AP47" s="396" t="str">
        <f>IF(②メッセージ・差出名!$C$22="","",②メッセージ・差出名!$C$22)</f>
        <v/>
      </c>
      <c r="AQ47" s="396" t="str">
        <f>IF(②メッセージ・差出名!$C$23="","",②メッセージ・差出名!$C$23)</f>
        <v/>
      </c>
      <c r="AR47" s="397" t="str">
        <f>IF(②メッセージ・差出名!$C$27="","",②メッセージ・差出名!$C$27)</f>
        <v/>
      </c>
      <c r="AS47" s="397" t="str">
        <f>IF(②メッセージ・差出名!$C$28="","",②メッセージ・差出名!$C$28)</f>
        <v/>
      </c>
      <c r="AT47" s="397" t="str">
        <f>IF(②メッセージ・差出名!$C$29="","",②メッセージ・差出名!$C$29)</f>
        <v/>
      </c>
      <c r="AU47" s="398" t="str">
        <f>IF(②メッセージ・差出名!$C$30="","",②メッセージ・差出名!$C$30)</f>
        <v/>
      </c>
      <c r="AV47" s="431"/>
      <c r="AW47" s="286"/>
      <c r="AX47" s="287"/>
      <c r="AY47" s="287"/>
      <c r="AZ47" s="287"/>
      <c r="BA47" s="287"/>
      <c r="BB47" s="287"/>
      <c r="BC47" s="287"/>
      <c r="BD47" s="287"/>
      <c r="BE47" s="287"/>
      <c r="BF47" s="287"/>
      <c r="BG47" s="287"/>
      <c r="BH47" s="287"/>
      <c r="BI47" s="288"/>
      <c r="BJ47" s="260">
        <f t="shared" si="32"/>
        <v>0</v>
      </c>
      <c r="BK47" s="260">
        <f t="shared" si="37"/>
        <v>0</v>
      </c>
      <c r="BL47" s="260">
        <f t="shared" si="38"/>
        <v>0</v>
      </c>
      <c r="BM47" s="260">
        <f t="shared" si="39"/>
        <v>0</v>
      </c>
      <c r="BN47" s="260">
        <f t="shared" si="40"/>
        <v>0</v>
      </c>
      <c r="BO47" s="260">
        <f t="shared" si="41"/>
        <v>0</v>
      </c>
      <c r="BP47" s="260">
        <f t="shared" si="42"/>
        <v>0</v>
      </c>
      <c r="BQ47" s="260">
        <f t="shared" si="43"/>
        <v>0</v>
      </c>
      <c r="BR47" s="267">
        <f t="shared" si="44"/>
        <v>1</v>
      </c>
      <c r="BS47" s="260">
        <f t="shared" si="45"/>
        <v>0</v>
      </c>
      <c r="BT47" s="267">
        <f t="shared" si="46"/>
        <v>0</v>
      </c>
      <c r="BU47" s="260">
        <f t="shared" si="47"/>
        <v>0</v>
      </c>
      <c r="BV47" s="260">
        <f t="shared" si="1"/>
        <v>3</v>
      </c>
      <c r="BW47" s="260">
        <f t="shared" si="2"/>
        <v>1</v>
      </c>
      <c r="BX47" s="260">
        <f t="shared" si="3"/>
        <v>1</v>
      </c>
      <c r="BY47" s="260">
        <f t="shared" si="4"/>
        <v>2</v>
      </c>
      <c r="BZ47" s="260">
        <f t="shared" si="5"/>
        <v>5</v>
      </c>
      <c r="CA47" s="260">
        <f t="shared" si="6"/>
        <v>4</v>
      </c>
      <c r="CB47" s="260">
        <f t="shared" si="7"/>
        <v>0</v>
      </c>
      <c r="CC47" s="260">
        <f t="shared" si="8"/>
        <v>0</v>
      </c>
      <c r="CD47" s="260">
        <f t="shared" si="9"/>
        <v>0</v>
      </c>
      <c r="CE47" s="260">
        <f t="shared" si="10"/>
        <v>0</v>
      </c>
      <c r="CF47" s="260">
        <f t="shared" si="11"/>
        <v>0</v>
      </c>
      <c r="CG47" s="260">
        <f t="shared" si="12"/>
        <v>0</v>
      </c>
      <c r="CH47" s="260">
        <f t="shared" si="13"/>
        <v>0</v>
      </c>
      <c r="CI47" s="260">
        <f t="shared" si="14"/>
        <v>0</v>
      </c>
      <c r="CJ47" s="267">
        <f t="shared" si="15"/>
        <v>0</v>
      </c>
      <c r="CK47" s="267">
        <f t="shared" si="16"/>
        <v>1</v>
      </c>
      <c r="CL47" s="267">
        <f t="shared" si="17"/>
        <v>0</v>
      </c>
      <c r="CM47" s="267">
        <f t="shared" si="33"/>
        <v>0</v>
      </c>
      <c r="CN47" s="267">
        <f t="shared" si="18"/>
        <v>0</v>
      </c>
      <c r="CO47" s="267">
        <f t="shared" si="19"/>
        <v>0</v>
      </c>
      <c r="CP47" s="267">
        <f t="shared" si="20"/>
        <v>0</v>
      </c>
      <c r="CQ47" s="267">
        <f t="shared" si="21"/>
        <v>0</v>
      </c>
      <c r="CR47" s="267">
        <f t="shared" si="22"/>
        <v>0</v>
      </c>
      <c r="CS47" s="267">
        <f t="shared" si="23"/>
        <v>0</v>
      </c>
      <c r="CT47" s="267">
        <f t="shared" si="24"/>
        <v>0</v>
      </c>
      <c r="CU47" s="267">
        <f t="shared" si="25"/>
        <v>0</v>
      </c>
      <c r="CV47" s="268">
        <f t="shared" si="26"/>
        <v>0</v>
      </c>
      <c r="CW47" s="268">
        <f t="shared" si="27"/>
        <v>0</v>
      </c>
      <c r="CX47" s="268">
        <f t="shared" si="28"/>
        <v>0</v>
      </c>
      <c r="CY47" s="268">
        <f t="shared" si="34"/>
        <v>0</v>
      </c>
      <c r="CZ47" s="260">
        <f t="shared" si="29"/>
        <v>0</v>
      </c>
      <c r="DA47" s="3"/>
    </row>
    <row r="48" spans="1:105" s="10" customFormat="1" ht="17.25" customHeight="1">
      <c r="A48" s="8">
        <v>34</v>
      </c>
      <c r="B48" s="447"/>
      <c r="C48" s="293"/>
      <c r="D48" s="6" t="str">
        <f>ASC(①基本情報!$C$8)</f>
        <v/>
      </c>
      <c r="E48" s="5" t="str">
        <f>ASC(①基本情報!$C$9)</f>
        <v/>
      </c>
      <c r="F48" s="347"/>
      <c r="G48" s="287"/>
      <c r="H48" s="287"/>
      <c r="I48" s="287"/>
      <c r="J48" s="287"/>
      <c r="K48" s="287"/>
      <c r="L48" s="287"/>
      <c r="M48" s="287"/>
      <c r="N48" s="57" t="str">
        <f t="shared" si="30"/>
        <v>様</v>
      </c>
      <c r="O48" s="4"/>
      <c r="P48" s="57" t="str">
        <f t="shared" si="31"/>
        <v/>
      </c>
      <c r="Q48" s="287"/>
      <c r="R48" s="244" t="str">
        <f>①基本情報!$C$20&amp;""</f>
        <v>C07</v>
      </c>
      <c r="S48" s="244">
        <f>VLOOKUP(①基本情報!$C$21,①基本情報!$S:$T,2,0)</f>
        <v>0</v>
      </c>
      <c r="T48" s="244">
        <f>VLOOKUP(①基本情報!$C$22,①基本情報!$Q:$R,2,0)</f>
        <v>1</v>
      </c>
      <c r="U48" s="244">
        <v>10</v>
      </c>
      <c r="V48" s="246">
        <f>①基本情報!$C$28</f>
        <v>45859</v>
      </c>
      <c r="W48" s="244" t="str">
        <f>IF(①基本情報!$D$28="","",①基本情報!$D$28)</f>
        <v>その日中</v>
      </c>
      <c r="X48" s="375" t="str">
        <f>IF(①基本情報!$C$27="","",①基本情報!$C$27)</f>
        <v/>
      </c>
      <c r="Y48" s="376" t="str">
        <f>IF(①基本情報!$D$27="","",①基本情報!$D$27)</f>
        <v/>
      </c>
      <c r="Z48" s="59"/>
      <c r="AA48" s="59"/>
      <c r="AB48" s="59"/>
      <c r="AC48" s="59"/>
      <c r="AD48" s="59"/>
      <c r="AE48" s="59"/>
      <c r="AF48" s="57" t="str">
        <f t="shared" si="35"/>
        <v/>
      </c>
      <c r="AG48" s="57" t="str">
        <f t="shared" si="36"/>
        <v>様</v>
      </c>
      <c r="AH48" s="396" t="str">
        <f>IF(②メッセージ・差出名!$C$14="","",②メッセージ・差出名!$C$14)</f>
        <v/>
      </c>
      <c r="AI48" s="396" t="str">
        <f>IF(②メッセージ・差出名!$C$15="","",②メッセージ・差出名!$C$15)</f>
        <v/>
      </c>
      <c r="AJ48" s="396" t="str">
        <f>IF(②メッセージ・差出名!$C$16="","",②メッセージ・差出名!$C$16)</f>
        <v/>
      </c>
      <c r="AK48" s="396" t="str">
        <f>IF(②メッセージ・差出名!$C$17="","",②メッセージ・差出名!$C$17)</f>
        <v/>
      </c>
      <c r="AL48" s="396" t="str">
        <f>IF(②メッセージ・差出名!$C$18="","",②メッセージ・差出名!$C$18)</f>
        <v/>
      </c>
      <c r="AM48" s="396" t="str">
        <f>IF(②メッセージ・差出名!$C$19="","",②メッセージ・差出名!$C$19)</f>
        <v/>
      </c>
      <c r="AN48" s="396" t="str">
        <f>IF(②メッセージ・差出名!$C$20="","",②メッセージ・差出名!$C$20)</f>
        <v/>
      </c>
      <c r="AO48" s="396" t="str">
        <f>IF(②メッセージ・差出名!$C$21="","",②メッセージ・差出名!$C$21)</f>
        <v/>
      </c>
      <c r="AP48" s="396" t="str">
        <f>IF(②メッセージ・差出名!$C$22="","",②メッセージ・差出名!$C$22)</f>
        <v/>
      </c>
      <c r="AQ48" s="396" t="str">
        <f>IF(②メッセージ・差出名!$C$23="","",②メッセージ・差出名!$C$23)</f>
        <v/>
      </c>
      <c r="AR48" s="397" t="str">
        <f>IF(②メッセージ・差出名!$C$27="","",②メッセージ・差出名!$C$27)</f>
        <v/>
      </c>
      <c r="AS48" s="397" t="str">
        <f>IF(②メッセージ・差出名!$C$28="","",②メッセージ・差出名!$C$28)</f>
        <v/>
      </c>
      <c r="AT48" s="397" t="str">
        <f>IF(②メッセージ・差出名!$C$29="","",②メッセージ・差出名!$C$29)</f>
        <v/>
      </c>
      <c r="AU48" s="398" t="str">
        <f>IF(②メッセージ・差出名!$C$30="","",②メッセージ・差出名!$C$30)</f>
        <v/>
      </c>
      <c r="AV48" s="431"/>
      <c r="AW48" s="286"/>
      <c r="AX48" s="287"/>
      <c r="AY48" s="287"/>
      <c r="AZ48" s="287"/>
      <c r="BA48" s="287"/>
      <c r="BB48" s="287"/>
      <c r="BC48" s="287"/>
      <c r="BD48" s="287"/>
      <c r="BE48" s="287"/>
      <c r="BF48" s="287"/>
      <c r="BG48" s="287"/>
      <c r="BH48" s="287"/>
      <c r="BI48" s="288"/>
      <c r="BJ48" s="260">
        <f t="shared" si="32"/>
        <v>0</v>
      </c>
      <c r="BK48" s="260">
        <f t="shared" si="37"/>
        <v>0</v>
      </c>
      <c r="BL48" s="260">
        <f t="shared" si="38"/>
        <v>0</v>
      </c>
      <c r="BM48" s="260">
        <f t="shared" si="39"/>
        <v>0</v>
      </c>
      <c r="BN48" s="260">
        <f t="shared" si="40"/>
        <v>0</v>
      </c>
      <c r="BO48" s="260">
        <f t="shared" si="41"/>
        <v>0</v>
      </c>
      <c r="BP48" s="260">
        <f t="shared" si="42"/>
        <v>0</v>
      </c>
      <c r="BQ48" s="260">
        <f t="shared" si="43"/>
        <v>0</v>
      </c>
      <c r="BR48" s="267">
        <f t="shared" si="44"/>
        <v>1</v>
      </c>
      <c r="BS48" s="260">
        <f t="shared" si="45"/>
        <v>0</v>
      </c>
      <c r="BT48" s="267">
        <f t="shared" si="46"/>
        <v>0</v>
      </c>
      <c r="BU48" s="260">
        <f t="shared" si="47"/>
        <v>0</v>
      </c>
      <c r="BV48" s="260">
        <f t="shared" si="1"/>
        <v>3</v>
      </c>
      <c r="BW48" s="260">
        <f t="shared" si="2"/>
        <v>1</v>
      </c>
      <c r="BX48" s="260">
        <f t="shared" si="3"/>
        <v>1</v>
      </c>
      <c r="BY48" s="260">
        <f t="shared" si="4"/>
        <v>2</v>
      </c>
      <c r="BZ48" s="260">
        <f t="shared" si="5"/>
        <v>5</v>
      </c>
      <c r="CA48" s="260">
        <f t="shared" si="6"/>
        <v>4</v>
      </c>
      <c r="CB48" s="260">
        <f t="shared" si="7"/>
        <v>0</v>
      </c>
      <c r="CC48" s="260">
        <f t="shared" si="8"/>
        <v>0</v>
      </c>
      <c r="CD48" s="260">
        <f t="shared" si="9"/>
        <v>0</v>
      </c>
      <c r="CE48" s="260">
        <f t="shared" si="10"/>
        <v>0</v>
      </c>
      <c r="CF48" s="260">
        <f t="shared" si="11"/>
        <v>0</v>
      </c>
      <c r="CG48" s="260">
        <f t="shared" si="12"/>
        <v>0</v>
      </c>
      <c r="CH48" s="260">
        <f t="shared" si="13"/>
        <v>0</v>
      </c>
      <c r="CI48" s="260">
        <f t="shared" si="14"/>
        <v>0</v>
      </c>
      <c r="CJ48" s="267">
        <f t="shared" si="15"/>
        <v>0</v>
      </c>
      <c r="CK48" s="267">
        <f t="shared" si="16"/>
        <v>1</v>
      </c>
      <c r="CL48" s="267">
        <f t="shared" si="17"/>
        <v>0</v>
      </c>
      <c r="CM48" s="267">
        <f t="shared" si="33"/>
        <v>0</v>
      </c>
      <c r="CN48" s="267">
        <f t="shared" si="18"/>
        <v>0</v>
      </c>
      <c r="CO48" s="267">
        <f t="shared" si="19"/>
        <v>0</v>
      </c>
      <c r="CP48" s="267">
        <f t="shared" si="20"/>
        <v>0</v>
      </c>
      <c r="CQ48" s="267">
        <f t="shared" si="21"/>
        <v>0</v>
      </c>
      <c r="CR48" s="267">
        <f t="shared" si="22"/>
        <v>0</v>
      </c>
      <c r="CS48" s="267">
        <f t="shared" si="23"/>
        <v>0</v>
      </c>
      <c r="CT48" s="267">
        <f t="shared" si="24"/>
        <v>0</v>
      </c>
      <c r="CU48" s="267">
        <f t="shared" si="25"/>
        <v>0</v>
      </c>
      <c r="CV48" s="268">
        <f t="shared" si="26"/>
        <v>0</v>
      </c>
      <c r="CW48" s="268">
        <f t="shared" si="27"/>
        <v>0</v>
      </c>
      <c r="CX48" s="268">
        <f t="shared" si="28"/>
        <v>0</v>
      </c>
      <c r="CY48" s="268">
        <f t="shared" si="34"/>
        <v>0</v>
      </c>
      <c r="CZ48" s="260">
        <f t="shared" si="29"/>
        <v>0</v>
      </c>
      <c r="DA48" s="3"/>
    </row>
    <row r="49" spans="1:105" s="10" customFormat="1" ht="17.25" customHeight="1">
      <c r="A49" s="8">
        <v>35</v>
      </c>
      <c r="B49" s="447"/>
      <c r="C49" s="293"/>
      <c r="D49" s="6" t="str">
        <f>ASC(①基本情報!$C$8)</f>
        <v/>
      </c>
      <c r="E49" s="5" t="str">
        <f>ASC(①基本情報!$C$9)</f>
        <v/>
      </c>
      <c r="F49" s="347"/>
      <c r="G49" s="287"/>
      <c r="H49" s="287"/>
      <c r="I49" s="287"/>
      <c r="J49" s="287"/>
      <c r="K49" s="287"/>
      <c r="L49" s="287"/>
      <c r="M49" s="287"/>
      <c r="N49" s="57" t="str">
        <f t="shared" si="30"/>
        <v>様</v>
      </c>
      <c r="O49" s="4"/>
      <c r="P49" s="57" t="str">
        <f t="shared" si="31"/>
        <v/>
      </c>
      <c r="Q49" s="287"/>
      <c r="R49" s="244" t="str">
        <f>①基本情報!$C$20&amp;""</f>
        <v>C07</v>
      </c>
      <c r="S49" s="244">
        <f>VLOOKUP(①基本情報!$C$21,①基本情報!$S:$T,2,0)</f>
        <v>0</v>
      </c>
      <c r="T49" s="244">
        <f>VLOOKUP(①基本情報!$C$22,①基本情報!$Q:$R,2,0)</f>
        <v>1</v>
      </c>
      <c r="U49" s="244">
        <v>10</v>
      </c>
      <c r="V49" s="246">
        <f>①基本情報!$C$28</f>
        <v>45859</v>
      </c>
      <c r="W49" s="244" t="str">
        <f>IF(①基本情報!$D$28="","",①基本情報!$D$28)</f>
        <v>その日中</v>
      </c>
      <c r="X49" s="375" t="str">
        <f>IF(①基本情報!$C$27="","",①基本情報!$C$27)</f>
        <v/>
      </c>
      <c r="Y49" s="376" t="str">
        <f>IF(①基本情報!$D$27="","",①基本情報!$D$27)</f>
        <v/>
      </c>
      <c r="Z49" s="59"/>
      <c r="AA49" s="59"/>
      <c r="AB49" s="59"/>
      <c r="AC49" s="59"/>
      <c r="AD49" s="59"/>
      <c r="AE49" s="59"/>
      <c r="AF49" s="57" t="str">
        <f t="shared" si="35"/>
        <v/>
      </c>
      <c r="AG49" s="57" t="str">
        <f t="shared" si="36"/>
        <v>様</v>
      </c>
      <c r="AH49" s="396" t="str">
        <f>IF(②メッセージ・差出名!$C$14="","",②メッセージ・差出名!$C$14)</f>
        <v/>
      </c>
      <c r="AI49" s="396" t="str">
        <f>IF(②メッセージ・差出名!$C$15="","",②メッセージ・差出名!$C$15)</f>
        <v/>
      </c>
      <c r="AJ49" s="396" t="str">
        <f>IF(②メッセージ・差出名!$C$16="","",②メッセージ・差出名!$C$16)</f>
        <v/>
      </c>
      <c r="AK49" s="396" t="str">
        <f>IF(②メッセージ・差出名!$C$17="","",②メッセージ・差出名!$C$17)</f>
        <v/>
      </c>
      <c r="AL49" s="396" t="str">
        <f>IF(②メッセージ・差出名!$C$18="","",②メッセージ・差出名!$C$18)</f>
        <v/>
      </c>
      <c r="AM49" s="396" t="str">
        <f>IF(②メッセージ・差出名!$C$19="","",②メッセージ・差出名!$C$19)</f>
        <v/>
      </c>
      <c r="AN49" s="396" t="str">
        <f>IF(②メッセージ・差出名!$C$20="","",②メッセージ・差出名!$C$20)</f>
        <v/>
      </c>
      <c r="AO49" s="396" t="str">
        <f>IF(②メッセージ・差出名!$C$21="","",②メッセージ・差出名!$C$21)</f>
        <v/>
      </c>
      <c r="AP49" s="396" t="str">
        <f>IF(②メッセージ・差出名!$C$22="","",②メッセージ・差出名!$C$22)</f>
        <v/>
      </c>
      <c r="AQ49" s="396" t="str">
        <f>IF(②メッセージ・差出名!$C$23="","",②メッセージ・差出名!$C$23)</f>
        <v/>
      </c>
      <c r="AR49" s="397" t="str">
        <f>IF(②メッセージ・差出名!$C$27="","",②メッセージ・差出名!$C$27)</f>
        <v/>
      </c>
      <c r="AS49" s="397" t="str">
        <f>IF(②メッセージ・差出名!$C$28="","",②メッセージ・差出名!$C$28)</f>
        <v/>
      </c>
      <c r="AT49" s="397" t="str">
        <f>IF(②メッセージ・差出名!$C$29="","",②メッセージ・差出名!$C$29)</f>
        <v/>
      </c>
      <c r="AU49" s="398" t="str">
        <f>IF(②メッセージ・差出名!$C$30="","",②メッセージ・差出名!$C$30)</f>
        <v/>
      </c>
      <c r="AV49" s="431"/>
      <c r="AW49" s="286"/>
      <c r="AX49" s="287"/>
      <c r="AY49" s="287"/>
      <c r="AZ49" s="287"/>
      <c r="BA49" s="287"/>
      <c r="BB49" s="287"/>
      <c r="BC49" s="287"/>
      <c r="BD49" s="287"/>
      <c r="BE49" s="287"/>
      <c r="BF49" s="287"/>
      <c r="BG49" s="287"/>
      <c r="BH49" s="287"/>
      <c r="BI49" s="288"/>
      <c r="BJ49" s="260">
        <f t="shared" si="32"/>
        <v>0</v>
      </c>
      <c r="BK49" s="260">
        <f t="shared" si="37"/>
        <v>0</v>
      </c>
      <c r="BL49" s="260">
        <f t="shared" si="38"/>
        <v>0</v>
      </c>
      <c r="BM49" s="260">
        <f t="shared" si="39"/>
        <v>0</v>
      </c>
      <c r="BN49" s="260">
        <f t="shared" si="40"/>
        <v>0</v>
      </c>
      <c r="BO49" s="260">
        <f t="shared" si="41"/>
        <v>0</v>
      </c>
      <c r="BP49" s="260">
        <f t="shared" si="42"/>
        <v>0</v>
      </c>
      <c r="BQ49" s="260">
        <f t="shared" si="43"/>
        <v>0</v>
      </c>
      <c r="BR49" s="267">
        <f t="shared" si="44"/>
        <v>1</v>
      </c>
      <c r="BS49" s="260">
        <f t="shared" si="45"/>
        <v>0</v>
      </c>
      <c r="BT49" s="267">
        <f t="shared" si="46"/>
        <v>0</v>
      </c>
      <c r="BU49" s="260">
        <f t="shared" si="47"/>
        <v>0</v>
      </c>
      <c r="BV49" s="260">
        <f t="shared" si="1"/>
        <v>3</v>
      </c>
      <c r="BW49" s="260">
        <f t="shared" si="2"/>
        <v>1</v>
      </c>
      <c r="BX49" s="260">
        <f t="shared" si="3"/>
        <v>1</v>
      </c>
      <c r="BY49" s="260">
        <f t="shared" si="4"/>
        <v>2</v>
      </c>
      <c r="BZ49" s="260">
        <f t="shared" si="5"/>
        <v>5</v>
      </c>
      <c r="CA49" s="260">
        <f t="shared" si="6"/>
        <v>4</v>
      </c>
      <c r="CB49" s="260">
        <f t="shared" si="7"/>
        <v>0</v>
      </c>
      <c r="CC49" s="260">
        <f t="shared" si="8"/>
        <v>0</v>
      </c>
      <c r="CD49" s="260">
        <f t="shared" si="9"/>
        <v>0</v>
      </c>
      <c r="CE49" s="260">
        <f t="shared" si="10"/>
        <v>0</v>
      </c>
      <c r="CF49" s="260">
        <f t="shared" si="11"/>
        <v>0</v>
      </c>
      <c r="CG49" s="260">
        <f t="shared" si="12"/>
        <v>0</v>
      </c>
      <c r="CH49" s="260">
        <f t="shared" si="13"/>
        <v>0</v>
      </c>
      <c r="CI49" s="260">
        <f t="shared" si="14"/>
        <v>0</v>
      </c>
      <c r="CJ49" s="267">
        <f t="shared" si="15"/>
        <v>0</v>
      </c>
      <c r="CK49" s="267">
        <f t="shared" si="16"/>
        <v>1</v>
      </c>
      <c r="CL49" s="267">
        <f t="shared" si="17"/>
        <v>0</v>
      </c>
      <c r="CM49" s="267">
        <f t="shared" si="33"/>
        <v>0</v>
      </c>
      <c r="CN49" s="267">
        <f t="shared" si="18"/>
        <v>0</v>
      </c>
      <c r="CO49" s="267">
        <f t="shared" si="19"/>
        <v>0</v>
      </c>
      <c r="CP49" s="267">
        <f t="shared" si="20"/>
        <v>0</v>
      </c>
      <c r="CQ49" s="267">
        <f t="shared" si="21"/>
        <v>0</v>
      </c>
      <c r="CR49" s="267">
        <f t="shared" si="22"/>
        <v>0</v>
      </c>
      <c r="CS49" s="267">
        <f t="shared" si="23"/>
        <v>0</v>
      </c>
      <c r="CT49" s="267">
        <f t="shared" si="24"/>
        <v>0</v>
      </c>
      <c r="CU49" s="267">
        <f t="shared" si="25"/>
        <v>0</v>
      </c>
      <c r="CV49" s="268">
        <f t="shared" si="26"/>
        <v>0</v>
      </c>
      <c r="CW49" s="268">
        <f t="shared" si="27"/>
        <v>0</v>
      </c>
      <c r="CX49" s="268">
        <f t="shared" si="28"/>
        <v>0</v>
      </c>
      <c r="CY49" s="268">
        <f t="shared" si="34"/>
        <v>0</v>
      </c>
      <c r="CZ49" s="260">
        <f t="shared" si="29"/>
        <v>0</v>
      </c>
      <c r="DA49" s="3"/>
    </row>
    <row r="50" spans="1:105" s="10" customFormat="1" ht="17.25" customHeight="1">
      <c r="A50" s="8">
        <v>36</v>
      </c>
      <c r="B50" s="447"/>
      <c r="C50" s="293"/>
      <c r="D50" s="6" t="str">
        <f>ASC(①基本情報!$C$8)</f>
        <v/>
      </c>
      <c r="E50" s="5" t="str">
        <f>ASC(①基本情報!$C$9)</f>
        <v/>
      </c>
      <c r="F50" s="347"/>
      <c r="G50" s="287"/>
      <c r="H50" s="287"/>
      <c r="I50" s="287"/>
      <c r="J50" s="287"/>
      <c r="K50" s="287"/>
      <c r="L50" s="287"/>
      <c r="M50" s="287"/>
      <c r="N50" s="57" t="str">
        <f t="shared" si="30"/>
        <v>様</v>
      </c>
      <c r="O50" s="4"/>
      <c r="P50" s="57" t="str">
        <f t="shared" si="31"/>
        <v/>
      </c>
      <c r="Q50" s="287"/>
      <c r="R50" s="244" t="str">
        <f>①基本情報!$C$20&amp;""</f>
        <v>C07</v>
      </c>
      <c r="S50" s="244">
        <f>VLOOKUP(①基本情報!$C$21,①基本情報!$S:$T,2,0)</f>
        <v>0</v>
      </c>
      <c r="T50" s="244">
        <f>VLOOKUP(①基本情報!$C$22,①基本情報!$Q:$R,2,0)</f>
        <v>1</v>
      </c>
      <c r="U50" s="244">
        <v>10</v>
      </c>
      <c r="V50" s="246">
        <f>①基本情報!$C$28</f>
        <v>45859</v>
      </c>
      <c r="W50" s="244" t="str">
        <f>IF(①基本情報!$D$28="","",①基本情報!$D$28)</f>
        <v>その日中</v>
      </c>
      <c r="X50" s="375" t="str">
        <f>IF(①基本情報!$C$27="","",①基本情報!$C$27)</f>
        <v/>
      </c>
      <c r="Y50" s="376" t="str">
        <f>IF(①基本情報!$D$27="","",①基本情報!$D$27)</f>
        <v/>
      </c>
      <c r="Z50" s="59"/>
      <c r="AA50" s="59"/>
      <c r="AB50" s="59"/>
      <c r="AC50" s="59"/>
      <c r="AD50" s="59"/>
      <c r="AE50" s="59"/>
      <c r="AF50" s="57" t="str">
        <f t="shared" si="35"/>
        <v/>
      </c>
      <c r="AG50" s="57" t="str">
        <f t="shared" si="36"/>
        <v>様</v>
      </c>
      <c r="AH50" s="396" t="str">
        <f>IF(②メッセージ・差出名!$C$14="","",②メッセージ・差出名!$C$14)</f>
        <v/>
      </c>
      <c r="AI50" s="396" t="str">
        <f>IF(②メッセージ・差出名!$C$15="","",②メッセージ・差出名!$C$15)</f>
        <v/>
      </c>
      <c r="AJ50" s="396" t="str">
        <f>IF(②メッセージ・差出名!$C$16="","",②メッセージ・差出名!$C$16)</f>
        <v/>
      </c>
      <c r="AK50" s="396" t="str">
        <f>IF(②メッセージ・差出名!$C$17="","",②メッセージ・差出名!$C$17)</f>
        <v/>
      </c>
      <c r="AL50" s="396" t="str">
        <f>IF(②メッセージ・差出名!$C$18="","",②メッセージ・差出名!$C$18)</f>
        <v/>
      </c>
      <c r="AM50" s="396" t="str">
        <f>IF(②メッセージ・差出名!$C$19="","",②メッセージ・差出名!$C$19)</f>
        <v/>
      </c>
      <c r="AN50" s="396" t="str">
        <f>IF(②メッセージ・差出名!$C$20="","",②メッセージ・差出名!$C$20)</f>
        <v/>
      </c>
      <c r="AO50" s="396" t="str">
        <f>IF(②メッセージ・差出名!$C$21="","",②メッセージ・差出名!$C$21)</f>
        <v/>
      </c>
      <c r="AP50" s="396" t="str">
        <f>IF(②メッセージ・差出名!$C$22="","",②メッセージ・差出名!$C$22)</f>
        <v/>
      </c>
      <c r="AQ50" s="396" t="str">
        <f>IF(②メッセージ・差出名!$C$23="","",②メッセージ・差出名!$C$23)</f>
        <v/>
      </c>
      <c r="AR50" s="397" t="str">
        <f>IF(②メッセージ・差出名!$C$27="","",②メッセージ・差出名!$C$27)</f>
        <v/>
      </c>
      <c r="AS50" s="397" t="str">
        <f>IF(②メッセージ・差出名!$C$28="","",②メッセージ・差出名!$C$28)</f>
        <v/>
      </c>
      <c r="AT50" s="397" t="str">
        <f>IF(②メッセージ・差出名!$C$29="","",②メッセージ・差出名!$C$29)</f>
        <v/>
      </c>
      <c r="AU50" s="398" t="str">
        <f>IF(②メッセージ・差出名!$C$30="","",②メッセージ・差出名!$C$30)</f>
        <v/>
      </c>
      <c r="AV50" s="431"/>
      <c r="AW50" s="286"/>
      <c r="AX50" s="287"/>
      <c r="AY50" s="287"/>
      <c r="AZ50" s="287"/>
      <c r="BA50" s="287"/>
      <c r="BB50" s="287"/>
      <c r="BC50" s="287"/>
      <c r="BD50" s="287"/>
      <c r="BE50" s="287"/>
      <c r="BF50" s="287"/>
      <c r="BG50" s="287"/>
      <c r="BH50" s="287"/>
      <c r="BI50" s="288"/>
      <c r="BJ50" s="260">
        <f t="shared" si="32"/>
        <v>0</v>
      </c>
      <c r="BK50" s="260">
        <f t="shared" si="37"/>
        <v>0</v>
      </c>
      <c r="BL50" s="260">
        <f t="shared" si="38"/>
        <v>0</v>
      </c>
      <c r="BM50" s="260">
        <f t="shared" si="39"/>
        <v>0</v>
      </c>
      <c r="BN50" s="260">
        <f t="shared" si="40"/>
        <v>0</v>
      </c>
      <c r="BO50" s="260">
        <f t="shared" si="41"/>
        <v>0</v>
      </c>
      <c r="BP50" s="260">
        <f t="shared" si="42"/>
        <v>0</v>
      </c>
      <c r="BQ50" s="260">
        <f t="shared" si="43"/>
        <v>0</v>
      </c>
      <c r="BR50" s="267">
        <f t="shared" si="44"/>
        <v>1</v>
      </c>
      <c r="BS50" s="260">
        <f t="shared" si="45"/>
        <v>0</v>
      </c>
      <c r="BT50" s="267">
        <f t="shared" si="46"/>
        <v>0</v>
      </c>
      <c r="BU50" s="260">
        <f t="shared" si="47"/>
        <v>0</v>
      </c>
      <c r="BV50" s="260">
        <f t="shared" si="1"/>
        <v>3</v>
      </c>
      <c r="BW50" s="260">
        <f t="shared" si="2"/>
        <v>1</v>
      </c>
      <c r="BX50" s="260">
        <f t="shared" si="3"/>
        <v>1</v>
      </c>
      <c r="BY50" s="260">
        <f t="shared" si="4"/>
        <v>2</v>
      </c>
      <c r="BZ50" s="260">
        <f t="shared" si="5"/>
        <v>5</v>
      </c>
      <c r="CA50" s="260">
        <f t="shared" si="6"/>
        <v>4</v>
      </c>
      <c r="CB50" s="260">
        <f t="shared" si="7"/>
        <v>0</v>
      </c>
      <c r="CC50" s="260">
        <f t="shared" si="8"/>
        <v>0</v>
      </c>
      <c r="CD50" s="260">
        <f t="shared" si="9"/>
        <v>0</v>
      </c>
      <c r="CE50" s="260">
        <f t="shared" si="10"/>
        <v>0</v>
      </c>
      <c r="CF50" s="260">
        <f t="shared" si="11"/>
        <v>0</v>
      </c>
      <c r="CG50" s="260">
        <f t="shared" si="12"/>
        <v>0</v>
      </c>
      <c r="CH50" s="260">
        <f t="shared" si="13"/>
        <v>0</v>
      </c>
      <c r="CI50" s="260">
        <f t="shared" si="14"/>
        <v>0</v>
      </c>
      <c r="CJ50" s="267">
        <f t="shared" si="15"/>
        <v>0</v>
      </c>
      <c r="CK50" s="267">
        <f t="shared" si="16"/>
        <v>1</v>
      </c>
      <c r="CL50" s="267">
        <f t="shared" si="17"/>
        <v>0</v>
      </c>
      <c r="CM50" s="267">
        <f t="shared" si="33"/>
        <v>0</v>
      </c>
      <c r="CN50" s="267">
        <f t="shared" si="18"/>
        <v>0</v>
      </c>
      <c r="CO50" s="267">
        <f t="shared" si="19"/>
        <v>0</v>
      </c>
      <c r="CP50" s="267">
        <f t="shared" si="20"/>
        <v>0</v>
      </c>
      <c r="CQ50" s="267">
        <f t="shared" si="21"/>
        <v>0</v>
      </c>
      <c r="CR50" s="267">
        <f t="shared" si="22"/>
        <v>0</v>
      </c>
      <c r="CS50" s="267">
        <f t="shared" si="23"/>
        <v>0</v>
      </c>
      <c r="CT50" s="267">
        <f t="shared" si="24"/>
        <v>0</v>
      </c>
      <c r="CU50" s="267">
        <f t="shared" si="25"/>
        <v>0</v>
      </c>
      <c r="CV50" s="268">
        <f t="shared" si="26"/>
        <v>0</v>
      </c>
      <c r="CW50" s="268">
        <f t="shared" si="27"/>
        <v>0</v>
      </c>
      <c r="CX50" s="268">
        <f t="shared" si="28"/>
        <v>0</v>
      </c>
      <c r="CY50" s="268">
        <f t="shared" si="34"/>
        <v>0</v>
      </c>
      <c r="CZ50" s="260">
        <f t="shared" si="29"/>
        <v>0</v>
      </c>
      <c r="DA50" s="3"/>
    </row>
    <row r="51" spans="1:105" s="10" customFormat="1" ht="17.25" customHeight="1">
      <c r="A51" s="8">
        <v>37</v>
      </c>
      <c r="B51" s="447"/>
      <c r="C51" s="293"/>
      <c r="D51" s="6" t="str">
        <f>ASC(①基本情報!$C$8)</f>
        <v/>
      </c>
      <c r="E51" s="5" t="str">
        <f>ASC(①基本情報!$C$9)</f>
        <v/>
      </c>
      <c r="F51" s="347"/>
      <c r="G51" s="287"/>
      <c r="H51" s="287"/>
      <c r="I51" s="287"/>
      <c r="J51" s="287"/>
      <c r="K51" s="287"/>
      <c r="L51" s="287"/>
      <c r="M51" s="287"/>
      <c r="N51" s="57" t="str">
        <f t="shared" si="30"/>
        <v>様</v>
      </c>
      <c r="O51" s="4"/>
      <c r="P51" s="57" t="str">
        <f t="shared" si="31"/>
        <v/>
      </c>
      <c r="Q51" s="287"/>
      <c r="R51" s="244" t="str">
        <f>①基本情報!$C$20&amp;""</f>
        <v>C07</v>
      </c>
      <c r="S51" s="244">
        <f>VLOOKUP(①基本情報!$C$21,①基本情報!$S:$T,2,0)</f>
        <v>0</v>
      </c>
      <c r="T51" s="244">
        <f>VLOOKUP(①基本情報!$C$22,①基本情報!$Q:$R,2,0)</f>
        <v>1</v>
      </c>
      <c r="U51" s="244">
        <v>10</v>
      </c>
      <c r="V51" s="246">
        <f>①基本情報!$C$28</f>
        <v>45859</v>
      </c>
      <c r="W51" s="244" t="str">
        <f>IF(①基本情報!$D$28="","",①基本情報!$D$28)</f>
        <v>その日中</v>
      </c>
      <c r="X51" s="375" t="str">
        <f>IF(①基本情報!$C$27="","",①基本情報!$C$27)</f>
        <v/>
      </c>
      <c r="Y51" s="376" t="str">
        <f>IF(①基本情報!$D$27="","",①基本情報!$D$27)</f>
        <v/>
      </c>
      <c r="Z51" s="59"/>
      <c r="AA51" s="59"/>
      <c r="AB51" s="59"/>
      <c r="AC51" s="59"/>
      <c r="AD51" s="59"/>
      <c r="AE51" s="59"/>
      <c r="AF51" s="57" t="str">
        <f t="shared" si="35"/>
        <v/>
      </c>
      <c r="AG51" s="57" t="str">
        <f t="shared" si="36"/>
        <v>様</v>
      </c>
      <c r="AH51" s="396" t="str">
        <f>IF(②メッセージ・差出名!$C$14="","",②メッセージ・差出名!$C$14)</f>
        <v/>
      </c>
      <c r="AI51" s="396" t="str">
        <f>IF(②メッセージ・差出名!$C$15="","",②メッセージ・差出名!$C$15)</f>
        <v/>
      </c>
      <c r="AJ51" s="396" t="str">
        <f>IF(②メッセージ・差出名!$C$16="","",②メッセージ・差出名!$C$16)</f>
        <v/>
      </c>
      <c r="AK51" s="396" t="str">
        <f>IF(②メッセージ・差出名!$C$17="","",②メッセージ・差出名!$C$17)</f>
        <v/>
      </c>
      <c r="AL51" s="396" t="str">
        <f>IF(②メッセージ・差出名!$C$18="","",②メッセージ・差出名!$C$18)</f>
        <v/>
      </c>
      <c r="AM51" s="396" t="str">
        <f>IF(②メッセージ・差出名!$C$19="","",②メッセージ・差出名!$C$19)</f>
        <v/>
      </c>
      <c r="AN51" s="396" t="str">
        <f>IF(②メッセージ・差出名!$C$20="","",②メッセージ・差出名!$C$20)</f>
        <v/>
      </c>
      <c r="AO51" s="396" t="str">
        <f>IF(②メッセージ・差出名!$C$21="","",②メッセージ・差出名!$C$21)</f>
        <v/>
      </c>
      <c r="AP51" s="396" t="str">
        <f>IF(②メッセージ・差出名!$C$22="","",②メッセージ・差出名!$C$22)</f>
        <v/>
      </c>
      <c r="AQ51" s="396" t="str">
        <f>IF(②メッセージ・差出名!$C$23="","",②メッセージ・差出名!$C$23)</f>
        <v/>
      </c>
      <c r="AR51" s="397" t="str">
        <f>IF(②メッセージ・差出名!$C$27="","",②メッセージ・差出名!$C$27)</f>
        <v/>
      </c>
      <c r="AS51" s="397" t="str">
        <f>IF(②メッセージ・差出名!$C$28="","",②メッセージ・差出名!$C$28)</f>
        <v/>
      </c>
      <c r="AT51" s="397" t="str">
        <f>IF(②メッセージ・差出名!$C$29="","",②メッセージ・差出名!$C$29)</f>
        <v/>
      </c>
      <c r="AU51" s="398" t="str">
        <f>IF(②メッセージ・差出名!$C$30="","",②メッセージ・差出名!$C$30)</f>
        <v/>
      </c>
      <c r="AV51" s="431"/>
      <c r="AW51" s="286"/>
      <c r="AX51" s="287"/>
      <c r="AY51" s="287"/>
      <c r="AZ51" s="287"/>
      <c r="BA51" s="287"/>
      <c r="BB51" s="287"/>
      <c r="BC51" s="287"/>
      <c r="BD51" s="287"/>
      <c r="BE51" s="287"/>
      <c r="BF51" s="287"/>
      <c r="BG51" s="287"/>
      <c r="BH51" s="287"/>
      <c r="BI51" s="288"/>
      <c r="BJ51" s="260">
        <f t="shared" si="32"/>
        <v>0</v>
      </c>
      <c r="BK51" s="260">
        <f t="shared" si="37"/>
        <v>0</v>
      </c>
      <c r="BL51" s="260">
        <f t="shared" si="38"/>
        <v>0</v>
      </c>
      <c r="BM51" s="260">
        <f t="shared" si="39"/>
        <v>0</v>
      </c>
      <c r="BN51" s="260">
        <f t="shared" si="40"/>
        <v>0</v>
      </c>
      <c r="BO51" s="260">
        <f t="shared" si="41"/>
        <v>0</v>
      </c>
      <c r="BP51" s="260">
        <f t="shared" si="42"/>
        <v>0</v>
      </c>
      <c r="BQ51" s="260">
        <f t="shared" si="43"/>
        <v>0</v>
      </c>
      <c r="BR51" s="267">
        <f t="shared" si="44"/>
        <v>1</v>
      </c>
      <c r="BS51" s="260">
        <f t="shared" si="45"/>
        <v>0</v>
      </c>
      <c r="BT51" s="267">
        <f t="shared" si="46"/>
        <v>0</v>
      </c>
      <c r="BU51" s="260">
        <f t="shared" si="47"/>
        <v>0</v>
      </c>
      <c r="BV51" s="260">
        <f t="shared" si="1"/>
        <v>3</v>
      </c>
      <c r="BW51" s="260">
        <f t="shared" si="2"/>
        <v>1</v>
      </c>
      <c r="BX51" s="260">
        <f t="shared" si="3"/>
        <v>1</v>
      </c>
      <c r="BY51" s="260">
        <f t="shared" si="4"/>
        <v>2</v>
      </c>
      <c r="BZ51" s="260">
        <f t="shared" si="5"/>
        <v>5</v>
      </c>
      <c r="CA51" s="260">
        <f t="shared" si="6"/>
        <v>4</v>
      </c>
      <c r="CB51" s="260">
        <f t="shared" si="7"/>
        <v>0</v>
      </c>
      <c r="CC51" s="260">
        <f t="shared" si="8"/>
        <v>0</v>
      </c>
      <c r="CD51" s="260">
        <f t="shared" si="9"/>
        <v>0</v>
      </c>
      <c r="CE51" s="260">
        <f t="shared" si="10"/>
        <v>0</v>
      </c>
      <c r="CF51" s="260">
        <f t="shared" si="11"/>
        <v>0</v>
      </c>
      <c r="CG51" s="260">
        <f t="shared" si="12"/>
        <v>0</v>
      </c>
      <c r="CH51" s="260">
        <f t="shared" si="13"/>
        <v>0</v>
      </c>
      <c r="CI51" s="260">
        <f t="shared" si="14"/>
        <v>0</v>
      </c>
      <c r="CJ51" s="267">
        <f t="shared" si="15"/>
        <v>0</v>
      </c>
      <c r="CK51" s="267">
        <f t="shared" si="16"/>
        <v>1</v>
      </c>
      <c r="CL51" s="267">
        <f t="shared" si="17"/>
        <v>0</v>
      </c>
      <c r="CM51" s="267">
        <f t="shared" si="33"/>
        <v>0</v>
      </c>
      <c r="CN51" s="267">
        <f t="shared" si="18"/>
        <v>0</v>
      </c>
      <c r="CO51" s="267">
        <f t="shared" si="19"/>
        <v>0</v>
      </c>
      <c r="CP51" s="267">
        <f t="shared" si="20"/>
        <v>0</v>
      </c>
      <c r="CQ51" s="267">
        <f t="shared" si="21"/>
        <v>0</v>
      </c>
      <c r="CR51" s="267">
        <f t="shared" si="22"/>
        <v>0</v>
      </c>
      <c r="CS51" s="267">
        <f t="shared" si="23"/>
        <v>0</v>
      </c>
      <c r="CT51" s="267">
        <f t="shared" si="24"/>
        <v>0</v>
      </c>
      <c r="CU51" s="267">
        <f t="shared" si="25"/>
        <v>0</v>
      </c>
      <c r="CV51" s="268">
        <f t="shared" si="26"/>
        <v>0</v>
      </c>
      <c r="CW51" s="268">
        <f t="shared" si="27"/>
        <v>0</v>
      </c>
      <c r="CX51" s="268">
        <f t="shared" si="28"/>
        <v>0</v>
      </c>
      <c r="CY51" s="268">
        <f t="shared" si="34"/>
        <v>0</v>
      </c>
      <c r="CZ51" s="260">
        <f t="shared" si="29"/>
        <v>0</v>
      </c>
      <c r="DA51" s="3"/>
    </row>
    <row r="52" spans="1:105" s="10" customFormat="1" ht="17.25" customHeight="1">
      <c r="A52" s="8">
        <v>38</v>
      </c>
      <c r="B52" s="447"/>
      <c r="C52" s="293"/>
      <c r="D52" s="6" t="str">
        <f>ASC(①基本情報!$C$8)</f>
        <v/>
      </c>
      <c r="E52" s="5" t="str">
        <f>ASC(①基本情報!$C$9)</f>
        <v/>
      </c>
      <c r="F52" s="347"/>
      <c r="G52" s="287"/>
      <c r="H52" s="287"/>
      <c r="I52" s="287"/>
      <c r="J52" s="287"/>
      <c r="K52" s="287"/>
      <c r="L52" s="287"/>
      <c r="M52" s="287"/>
      <c r="N52" s="57" t="str">
        <f t="shared" si="30"/>
        <v>様</v>
      </c>
      <c r="O52" s="4"/>
      <c r="P52" s="57" t="str">
        <f t="shared" si="31"/>
        <v/>
      </c>
      <c r="Q52" s="287"/>
      <c r="R52" s="244" t="str">
        <f>①基本情報!$C$20&amp;""</f>
        <v>C07</v>
      </c>
      <c r="S52" s="244">
        <f>VLOOKUP(①基本情報!$C$21,①基本情報!$S:$T,2,0)</f>
        <v>0</v>
      </c>
      <c r="T52" s="244">
        <f>VLOOKUP(①基本情報!$C$22,①基本情報!$Q:$R,2,0)</f>
        <v>1</v>
      </c>
      <c r="U52" s="244">
        <v>10</v>
      </c>
      <c r="V52" s="246">
        <f>①基本情報!$C$28</f>
        <v>45859</v>
      </c>
      <c r="W52" s="244" t="str">
        <f>IF(①基本情報!$D$28="","",①基本情報!$D$28)</f>
        <v>その日中</v>
      </c>
      <c r="X52" s="375" t="str">
        <f>IF(①基本情報!$C$27="","",①基本情報!$C$27)</f>
        <v/>
      </c>
      <c r="Y52" s="376" t="str">
        <f>IF(①基本情報!$D$27="","",①基本情報!$D$27)</f>
        <v/>
      </c>
      <c r="Z52" s="59"/>
      <c r="AA52" s="59"/>
      <c r="AB52" s="59"/>
      <c r="AC52" s="59"/>
      <c r="AD52" s="59"/>
      <c r="AE52" s="59"/>
      <c r="AF52" s="57" t="str">
        <f t="shared" si="35"/>
        <v/>
      </c>
      <c r="AG52" s="57" t="str">
        <f t="shared" si="36"/>
        <v>様</v>
      </c>
      <c r="AH52" s="396" t="str">
        <f>IF(②メッセージ・差出名!$C$14="","",②メッセージ・差出名!$C$14)</f>
        <v/>
      </c>
      <c r="AI52" s="396" t="str">
        <f>IF(②メッセージ・差出名!$C$15="","",②メッセージ・差出名!$C$15)</f>
        <v/>
      </c>
      <c r="AJ52" s="396" t="str">
        <f>IF(②メッセージ・差出名!$C$16="","",②メッセージ・差出名!$C$16)</f>
        <v/>
      </c>
      <c r="AK52" s="396" t="str">
        <f>IF(②メッセージ・差出名!$C$17="","",②メッセージ・差出名!$C$17)</f>
        <v/>
      </c>
      <c r="AL52" s="396" t="str">
        <f>IF(②メッセージ・差出名!$C$18="","",②メッセージ・差出名!$C$18)</f>
        <v/>
      </c>
      <c r="AM52" s="396" t="str">
        <f>IF(②メッセージ・差出名!$C$19="","",②メッセージ・差出名!$C$19)</f>
        <v/>
      </c>
      <c r="AN52" s="396" t="str">
        <f>IF(②メッセージ・差出名!$C$20="","",②メッセージ・差出名!$C$20)</f>
        <v/>
      </c>
      <c r="AO52" s="396" t="str">
        <f>IF(②メッセージ・差出名!$C$21="","",②メッセージ・差出名!$C$21)</f>
        <v/>
      </c>
      <c r="AP52" s="396" t="str">
        <f>IF(②メッセージ・差出名!$C$22="","",②メッセージ・差出名!$C$22)</f>
        <v/>
      </c>
      <c r="AQ52" s="396" t="str">
        <f>IF(②メッセージ・差出名!$C$23="","",②メッセージ・差出名!$C$23)</f>
        <v/>
      </c>
      <c r="AR52" s="397" t="str">
        <f>IF(②メッセージ・差出名!$C$27="","",②メッセージ・差出名!$C$27)</f>
        <v/>
      </c>
      <c r="AS52" s="397" t="str">
        <f>IF(②メッセージ・差出名!$C$28="","",②メッセージ・差出名!$C$28)</f>
        <v/>
      </c>
      <c r="AT52" s="397" t="str">
        <f>IF(②メッセージ・差出名!$C$29="","",②メッセージ・差出名!$C$29)</f>
        <v/>
      </c>
      <c r="AU52" s="398" t="str">
        <f>IF(②メッセージ・差出名!$C$30="","",②メッセージ・差出名!$C$30)</f>
        <v/>
      </c>
      <c r="AV52" s="431"/>
      <c r="AW52" s="286"/>
      <c r="AX52" s="287"/>
      <c r="AY52" s="287"/>
      <c r="AZ52" s="287"/>
      <c r="BA52" s="287"/>
      <c r="BB52" s="287"/>
      <c r="BC52" s="287"/>
      <c r="BD52" s="287"/>
      <c r="BE52" s="287"/>
      <c r="BF52" s="287"/>
      <c r="BG52" s="287"/>
      <c r="BH52" s="287"/>
      <c r="BI52" s="288"/>
      <c r="BJ52" s="260">
        <f t="shared" si="32"/>
        <v>0</v>
      </c>
      <c r="BK52" s="260">
        <f t="shared" si="37"/>
        <v>0</v>
      </c>
      <c r="BL52" s="260">
        <f t="shared" si="38"/>
        <v>0</v>
      </c>
      <c r="BM52" s="260">
        <f t="shared" si="39"/>
        <v>0</v>
      </c>
      <c r="BN52" s="260">
        <f t="shared" si="40"/>
        <v>0</v>
      </c>
      <c r="BO52" s="260">
        <f t="shared" si="41"/>
        <v>0</v>
      </c>
      <c r="BP52" s="260">
        <f t="shared" si="42"/>
        <v>0</v>
      </c>
      <c r="BQ52" s="260">
        <f t="shared" si="43"/>
        <v>0</v>
      </c>
      <c r="BR52" s="267">
        <f t="shared" si="44"/>
        <v>1</v>
      </c>
      <c r="BS52" s="260">
        <f t="shared" si="45"/>
        <v>0</v>
      </c>
      <c r="BT52" s="267">
        <f t="shared" si="46"/>
        <v>0</v>
      </c>
      <c r="BU52" s="260">
        <f t="shared" si="47"/>
        <v>0</v>
      </c>
      <c r="BV52" s="260">
        <f t="shared" si="1"/>
        <v>3</v>
      </c>
      <c r="BW52" s="260">
        <f t="shared" si="2"/>
        <v>1</v>
      </c>
      <c r="BX52" s="260">
        <f t="shared" si="3"/>
        <v>1</v>
      </c>
      <c r="BY52" s="260">
        <f t="shared" si="4"/>
        <v>2</v>
      </c>
      <c r="BZ52" s="260">
        <f t="shared" si="5"/>
        <v>5</v>
      </c>
      <c r="CA52" s="260">
        <f t="shared" si="6"/>
        <v>4</v>
      </c>
      <c r="CB52" s="260">
        <f t="shared" si="7"/>
        <v>0</v>
      </c>
      <c r="CC52" s="260">
        <f t="shared" si="8"/>
        <v>0</v>
      </c>
      <c r="CD52" s="260">
        <f t="shared" si="9"/>
        <v>0</v>
      </c>
      <c r="CE52" s="260">
        <f t="shared" si="10"/>
        <v>0</v>
      </c>
      <c r="CF52" s="260">
        <f t="shared" si="11"/>
        <v>0</v>
      </c>
      <c r="CG52" s="260">
        <f t="shared" si="12"/>
        <v>0</v>
      </c>
      <c r="CH52" s="260">
        <f t="shared" si="13"/>
        <v>0</v>
      </c>
      <c r="CI52" s="260">
        <f t="shared" si="14"/>
        <v>0</v>
      </c>
      <c r="CJ52" s="267">
        <f t="shared" si="15"/>
        <v>0</v>
      </c>
      <c r="CK52" s="267">
        <f t="shared" si="16"/>
        <v>1</v>
      </c>
      <c r="CL52" s="267">
        <f t="shared" si="17"/>
        <v>0</v>
      </c>
      <c r="CM52" s="267">
        <f t="shared" si="33"/>
        <v>0</v>
      </c>
      <c r="CN52" s="267">
        <f t="shared" si="18"/>
        <v>0</v>
      </c>
      <c r="CO52" s="267">
        <f t="shared" si="19"/>
        <v>0</v>
      </c>
      <c r="CP52" s="267">
        <f t="shared" si="20"/>
        <v>0</v>
      </c>
      <c r="CQ52" s="267">
        <f t="shared" si="21"/>
        <v>0</v>
      </c>
      <c r="CR52" s="267">
        <f t="shared" si="22"/>
        <v>0</v>
      </c>
      <c r="CS52" s="267">
        <f t="shared" si="23"/>
        <v>0</v>
      </c>
      <c r="CT52" s="267">
        <f t="shared" si="24"/>
        <v>0</v>
      </c>
      <c r="CU52" s="267">
        <f t="shared" si="25"/>
        <v>0</v>
      </c>
      <c r="CV52" s="268">
        <f t="shared" si="26"/>
        <v>0</v>
      </c>
      <c r="CW52" s="268">
        <f t="shared" si="27"/>
        <v>0</v>
      </c>
      <c r="CX52" s="268">
        <f t="shared" si="28"/>
        <v>0</v>
      </c>
      <c r="CY52" s="268">
        <f t="shared" si="34"/>
        <v>0</v>
      </c>
      <c r="CZ52" s="260">
        <f t="shared" si="29"/>
        <v>0</v>
      </c>
      <c r="DA52" s="3"/>
    </row>
    <row r="53" spans="1:105" s="10" customFormat="1" ht="17.25" customHeight="1">
      <c r="A53" s="8">
        <v>39</v>
      </c>
      <c r="B53" s="447"/>
      <c r="C53" s="293"/>
      <c r="D53" s="6" t="str">
        <f>ASC(①基本情報!$C$8)</f>
        <v/>
      </c>
      <c r="E53" s="5" t="str">
        <f>ASC(①基本情報!$C$9)</f>
        <v/>
      </c>
      <c r="F53" s="347"/>
      <c r="G53" s="287"/>
      <c r="H53" s="287"/>
      <c r="I53" s="287"/>
      <c r="J53" s="287"/>
      <c r="K53" s="287"/>
      <c r="L53" s="287"/>
      <c r="M53" s="287"/>
      <c r="N53" s="57" t="str">
        <f t="shared" si="30"/>
        <v>様</v>
      </c>
      <c r="O53" s="4"/>
      <c r="P53" s="57" t="str">
        <f t="shared" si="31"/>
        <v/>
      </c>
      <c r="Q53" s="287"/>
      <c r="R53" s="244" t="str">
        <f>①基本情報!$C$20&amp;""</f>
        <v>C07</v>
      </c>
      <c r="S53" s="244">
        <f>VLOOKUP(①基本情報!$C$21,①基本情報!$S:$T,2,0)</f>
        <v>0</v>
      </c>
      <c r="T53" s="244">
        <f>VLOOKUP(①基本情報!$C$22,①基本情報!$Q:$R,2,0)</f>
        <v>1</v>
      </c>
      <c r="U53" s="244">
        <v>10</v>
      </c>
      <c r="V53" s="246">
        <f>①基本情報!$C$28</f>
        <v>45859</v>
      </c>
      <c r="W53" s="244" t="str">
        <f>IF(①基本情報!$D$28="","",①基本情報!$D$28)</f>
        <v>その日中</v>
      </c>
      <c r="X53" s="375" t="str">
        <f>IF(①基本情報!$C$27="","",①基本情報!$C$27)</f>
        <v/>
      </c>
      <c r="Y53" s="376" t="str">
        <f>IF(①基本情報!$D$27="","",①基本情報!$D$27)</f>
        <v/>
      </c>
      <c r="Z53" s="59"/>
      <c r="AA53" s="59"/>
      <c r="AB53" s="59"/>
      <c r="AC53" s="59"/>
      <c r="AD53" s="59"/>
      <c r="AE53" s="59"/>
      <c r="AF53" s="57" t="str">
        <f t="shared" si="35"/>
        <v/>
      </c>
      <c r="AG53" s="57" t="str">
        <f t="shared" si="36"/>
        <v>様</v>
      </c>
      <c r="AH53" s="396" t="str">
        <f>IF(②メッセージ・差出名!$C$14="","",②メッセージ・差出名!$C$14)</f>
        <v/>
      </c>
      <c r="AI53" s="396" t="str">
        <f>IF(②メッセージ・差出名!$C$15="","",②メッセージ・差出名!$C$15)</f>
        <v/>
      </c>
      <c r="AJ53" s="396" t="str">
        <f>IF(②メッセージ・差出名!$C$16="","",②メッセージ・差出名!$C$16)</f>
        <v/>
      </c>
      <c r="AK53" s="396" t="str">
        <f>IF(②メッセージ・差出名!$C$17="","",②メッセージ・差出名!$C$17)</f>
        <v/>
      </c>
      <c r="AL53" s="396" t="str">
        <f>IF(②メッセージ・差出名!$C$18="","",②メッセージ・差出名!$C$18)</f>
        <v/>
      </c>
      <c r="AM53" s="396" t="str">
        <f>IF(②メッセージ・差出名!$C$19="","",②メッセージ・差出名!$C$19)</f>
        <v/>
      </c>
      <c r="AN53" s="396" t="str">
        <f>IF(②メッセージ・差出名!$C$20="","",②メッセージ・差出名!$C$20)</f>
        <v/>
      </c>
      <c r="AO53" s="396" t="str">
        <f>IF(②メッセージ・差出名!$C$21="","",②メッセージ・差出名!$C$21)</f>
        <v/>
      </c>
      <c r="AP53" s="396" t="str">
        <f>IF(②メッセージ・差出名!$C$22="","",②メッセージ・差出名!$C$22)</f>
        <v/>
      </c>
      <c r="AQ53" s="396" t="str">
        <f>IF(②メッセージ・差出名!$C$23="","",②メッセージ・差出名!$C$23)</f>
        <v/>
      </c>
      <c r="AR53" s="397" t="str">
        <f>IF(②メッセージ・差出名!$C$27="","",②メッセージ・差出名!$C$27)</f>
        <v/>
      </c>
      <c r="AS53" s="397" t="str">
        <f>IF(②メッセージ・差出名!$C$28="","",②メッセージ・差出名!$C$28)</f>
        <v/>
      </c>
      <c r="AT53" s="397" t="str">
        <f>IF(②メッセージ・差出名!$C$29="","",②メッセージ・差出名!$C$29)</f>
        <v/>
      </c>
      <c r="AU53" s="398" t="str">
        <f>IF(②メッセージ・差出名!$C$30="","",②メッセージ・差出名!$C$30)</f>
        <v/>
      </c>
      <c r="AV53" s="431"/>
      <c r="AW53" s="286"/>
      <c r="AX53" s="287"/>
      <c r="AY53" s="287"/>
      <c r="AZ53" s="287"/>
      <c r="BA53" s="287"/>
      <c r="BB53" s="287"/>
      <c r="BC53" s="287"/>
      <c r="BD53" s="287"/>
      <c r="BE53" s="287"/>
      <c r="BF53" s="287"/>
      <c r="BG53" s="287"/>
      <c r="BH53" s="287"/>
      <c r="BI53" s="288"/>
      <c r="BJ53" s="260">
        <f t="shared" si="32"/>
        <v>0</v>
      </c>
      <c r="BK53" s="260">
        <f t="shared" si="37"/>
        <v>0</v>
      </c>
      <c r="BL53" s="260">
        <f t="shared" si="38"/>
        <v>0</v>
      </c>
      <c r="BM53" s="260">
        <f t="shared" si="39"/>
        <v>0</v>
      </c>
      <c r="BN53" s="260">
        <f t="shared" si="40"/>
        <v>0</v>
      </c>
      <c r="BO53" s="260">
        <f t="shared" si="41"/>
        <v>0</v>
      </c>
      <c r="BP53" s="260">
        <f t="shared" si="42"/>
        <v>0</v>
      </c>
      <c r="BQ53" s="260">
        <f t="shared" si="43"/>
        <v>0</v>
      </c>
      <c r="BR53" s="267">
        <f t="shared" si="44"/>
        <v>1</v>
      </c>
      <c r="BS53" s="260">
        <f t="shared" si="45"/>
        <v>0</v>
      </c>
      <c r="BT53" s="267">
        <f t="shared" si="46"/>
        <v>0</v>
      </c>
      <c r="BU53" s="260">
        <f t="shared" si="47"/>
        <v>0</v>
      </c>
      <c r="BV53" s="260">
        <f t="shared" si="1"/>
        <v>3</v>
      </c>
      <c r="BW53" s="260">
        <f t="shared" si="2"/>
        <v>1</v>
      </c>
      <c r="BX53" s="260">
        <f t="shared" si="3"/>
        <v>1</v>
      </c>
      <c r="BY53" s="260">
        <f t="shared" si="4"/>
        <v>2</v>
      </c>
      <c r="BZ53" s="260">
        <f t="shared" si="5"/>
        <v>5</v>
      </c>
      <c r="CA53" s="260">
        <f t="shared" si="6"/>
        <v>4</v>
      </c>
      <c r="CB53" s="260">
        <f t="shared" si="7"/>
        <v>0</v>
      </c>
      <c r="CC53" s="260">
        <f t="shared" si="8"/>
        <v>0</v>
      </c>
      <c r="CD53" s="260">
        <f t="shared" si="9"/>
        <v>0</v>
      </c>
      <c r="CE53" s="260">
        <f t="shared" si="10"/>
        <v>0</v>
      </c>
      <c r="CF53" s="260">
        <f t="shared" si="11"/>
        <v>0</v>
      </c>
      <c r="CG53" s="260">
        <f t="shared" si="12"/>
        <v>0</v>
      </c>
      <c r="CH53" s="260">
        <f t="shared" si="13"/>
        <v>0</v>
      </c>
      <c r="CI53" s="260">
        <f t="shared" si="14"/>
        <v>0</v>
      </c>
      <c r="CJ53" s="267">
        <f t="shared" si="15"/>
        <v>0</v>
      </c>
      <c r="CK53" s="267">
        <f t="shared" si="16"/>
        <v>1</v>
      </c>
      <c r="CL53" s="267">
        <f t="shared" si="17"/>
        <v>0</v>
      </c>
      <c r="CM53" s="267">
        <f t="shared" si="33"/>
        <v>0</v>
      </c>
      <c r="CN53" s="267">
        <f t="shared" si="18"/>
        <v>0</v>
      </c>
      <c r="CO53" s="267">
        <f t="shared" si="19"/>
        <v>0</v>
      </c>
      <c r="CP53" s="267">
        <f t="shared" si="20"/>
        <v>0</v>
      </c>
      <c r="CQ53" s="267">
        <f t="shared" si="21"/>
        <v>0</v>
      </c>
      <c r="CR53" s="267">
        <f t="shared" si="22"/>
        <v>0</v>
      </c>
      <c r="CS53" s="267">
        <f t="shared" si="23"/>
        <v>0</v>
      </c>
      <c r="CT53" s="267">
        <f t="shared" si="24"/>
        <v>0</v>
      </c>
      <c r="CU53" s="267">
        <f t="shared" si="25"/>
        <v>0</v>
      </c>
      <c r="CV53" s="268">
        <f t="shared" si="26"/>
        <v>0</v>
      </c>
      <c r="CW53" s="268">
        <f t="shared" si="27"/>
        <v>0</v>
      </c>
      <c r="CX53" s="268">
        <f t="shared" si="28"/>
        <v>0</v>
      </c>
      <c r="CY53" s="268">
        <f t="shared" si="34"/>
        <v>0</v>
      </c>
      <c r="CZ53" s="260">
        <f t="shared" si="29"/>
        <v>0</v>
      </c>
      <c r="DA53" s="3"/>
    </row>
    <row r="54" spans="1:105" s="10" customFormat="1" ht="17.25" customHeight="1">
      <c r="A54" s="8">
        <v>40</v>
      </c>
      <c r="B54" s="447"/>
      <c r="C54" s="293"/>
      <c r="D54" s="6" t="str">
        <f>ASC(①基本情報!$C$8)</f>
        <v/>
      </c>
      <c r="E54" s="5" t="str">
        <f>ASC(①基本情報!$C$9)</f>
        <v/>
      </c>
      <c r="F54" s="347"/>
      <c r="G54" s="287"/>
      <c r="H54" s="287"/>
      <c r="I54" s="287"/>
      <c r="J54" s="287"/>
      <c r="K54" s="287"/>
      <c r="L54" s="287"/>
      <c r="M54" s="287"/>
      <c r="N54" s="57" t="str">
        <f t="shared" si="30"/>
        <v>様</v>
      </c>
      <c r="O54" s="4"/>
      <c r="P54" s="57" t="str">
        <f t="shared" si="31"/>
        <v/>
      </c>
      <c r="Q54" s="287"/>
      <c r="R54" s="244" t="str">
        <f>①基本情報!$C$20&amp;""</f>
        <v>C07</v>
      </c>
      <c r="S54" s="244">
        <f>VLOOKUP(①基本情報!$C$21,①基本情報!$S:$T,2,0)</f>
        <v>0</v>
      </c>
      <c r="T54" s="244">
        <f>VLOOKUP(①基本情報!$C$22,①基本情報!$Q:$R,2,0)</f>
        <v>1</v>
      </c>
      <c r="U54" s="244">
        <v>10</v>
      </c>
      <c r="V54" s="246">
        <f>①基本情報!$C$28</f>
        <v>45859</v>
      </c>
      <c r="W54" s="244" t="str">
        <f>IF(①基本情報!$D$28="","",①基本情報!$D$28)</f>
        <v>その日中</v>
      </c>
      <c r="X54" s="375" t="str">
        <f>IF(①基本情報!$C$27="","",①基本情報!$C$27)</f>
        <v/>
      </c>
      <c r="Y54" s="376" t="str">
        <f>IF(①基本情報!$D$27="","",①基本情報!$D$27)</f>
        <v/>
      </c>
      <c r="Z54" s="59"/>
      <c r="AA54" s="59"/>
      <c r="AB54" s="59"/>
      <c r="AC54" s="59"/>
      <c r="AD54" s="59"/>
      <c r="AE54" s="59"/>
      <c r="AF54" s="57" t="str">
        <f t="shared" si="35"/>
        <v/>
      </c>
      <c r="AG54" s="57" t="str">
        <f t="shared" si="36"/>
        <v>様</v>
      </c>
      <c r="AH54" s="396" t="str">
        <f>IF(②メッセージ・差出名!$C$14="","",②メッセージ・差出名!$C$14)</f>
        <v/>
      </c>
      <c r="AI54" s="396" t="str">
        <f>IF(②メッセージ・差出名!$C$15="","",②メッセージ・差出名!$C$15)</f>
        <v/>
      </c>
      <c r="AJ54" s="396" t="str">
        <f>IF(②メッセージ・差出名!$C$16="","",②メッセージ・差出名!$C$16)</f>
        <v/>
      </c>
      <c r="AK54" s="396" t="str">
        <f>IF(②メッセージ・差出名!$C$17="","",②メッセージ・差出名!$C$17)</f>
        <v/>
      </c>
      <c r="AL54" s="396" t="str">
        <f>IF(②メッセージ・差出名!$C$18="","",②メッセージ・差出名!$C$18)</f>
        <v/>
      </c>
      <c r="AM54" s="396" t="str">
        <f>IF(②メッセージ・差出名!$C$19="","",②メッセージ・差出名!$C$19)</f>
        <v/>
      </c>
      <c r="AN54" s="396" t="str">
        <f>IF(②メッセージ・差出名!$C$20="","",②メッセージ・差出名!$C$20)</f>
        <v/>
      </c>
      <c r="AO54" s="396" t="str">
        <f>IF(②メッセージ・差出名!$C$21="","",②メッセージ・差出名!$C$21)</f>
        <v/>
      </c>
      <c r="AP54" s="396" t="str">
        <f>IF(②メッセージ・差出名!$C$22="","",②メッセージ・差出名!$C$22)</f>
        <v/>
      </c>
      <c r="AQ54" s="396" t="str">
        <f>IF(②メッセージ・差出名!$C$23="","",②メッセージ・差出名!$C$23)</f>
        <v/>
      </c>
      <c r="AR54" s="397" t="str">
        <f>IF(②メッセージ・差出名!$C$27="","",②メッセージ・差出名!$C$27)</f>
        <v/>
      </c>
      <c r="AS54" s="397" t="str">
        <f>IF(②メッセージ・差出名!$C$28="","",②メッセージ・差出名!$C$28)</f>
        <v/>
      </c>
      <c r="AT54" s="397" t="str">
        <f>IF(②メッセージ・差出名!$C$29="","",②メッセージ・差出名!$C$29)</f>
        <v/>
      </c>
      <c r="AU54" s="398" t="str">
        <f>IF(②メッセージ・差出名!$C$30="","",②メッセージ・差出名!$C$30)</f>
        <v/>
      </c>
      <c r="AV54" s="431"/>
      <c r="AW54" s="286"/>
      <c r="AX54" s="287"/>
      <c r="AY54" s="287"/>
      <c r="AZ54" s="287"/>
      <c r="BA54" s="287"/>
      <c r="BB54" s="287"/>
      <c r="BC54" s="287"/>
      <c r="BD54" s="287"/>
      <c r="BE54" s="287"/>
      <c r="BF54" s="287"/>
      <c r="BG54" s="287"/>
      <c r="BH54" s="287"/>
      <c r="BI54" s="288"/>
      <c r="BJ54" s="260">
        <f t="shared" si="32"/>
        <v>0</v>
      </c>
      <c r="BK54" s="260">
        <f t="shared" si="37"/>
        <v>0</v>
      </c>
      <c r="BL54" s="260">
        <f t="shared" si="38"/>
        <v>0</v>
      </c>
      <c r="BM54" s="260">
        <f t="shared" si="39"/>
        <v>0</v>
      </c>
      <c r="BN54" s="260">
        <f t="shared" si="40"/>
        <v>0</v>
      </c>
      <c r="BO54" s="260">
        <f t="shared" si="41"/>
        <v>0</v>
      </c>
      <c r="BP54" s="260">
        <f t="shared" si="42"/>
        <v>0</v>
      </c>
      <c r="BQ54" s="260">
        <f t="shared" si="43"/>
        <v>0</v>
      </c>
      <c r="BR54" s="267">
        <f t="shared" si="44"/>
        <v>1</v>
      </c>
      <c r="BS54" s="260">
        <f t="shared" si="45"/>
        <v>0</v>
      </c>
      <c r="BT54" s="267">
        <f t="shared" si="46"/>
        <v>0</v>
      </c>
      <c r="BU54" s="260">
        <f t="shared" si="47"/>
        <v>0</v>
      </c>
      <c r="BV54" s="260">
        <f t="shared" si="1"/>
        <v>3</v>
      </c>
      <c r="BW54" s="260">
        <f t="shared" si="2"/>
        <v>1</v>
      </c>
      <c r="BX54" s="260">
        <f t="shared" si="3"/>
        <v>1</v>
      </c>
      <c r="BY54" s="260">
        <f t="shared" si="4"/>
        <v>2</v>
      </c>
      <c r="BZ54" s="260">
        <f t="shared" si="5"/>
        <v>5</v>
      </c>
      <c r="CA54" s="260">
        <f t="shared" si="6"/>
        <v>4</v>
      </c>
      <c r="CB54" s="260">
        <f t="shared" si="7"/>
        <v>0</v>
      </c>
      <c r="CC54" s="260">
        <f t="shared" si="8"/>
        <v>0</v>
      </c>
      <c r="CD54" s="260">
        <f t="shared" si="9"/>
        <v>0</v>
      </c>
      <c r="CE54" s="260">
        <f t="shared" si="10"/>
        <v>0</v>
      </c>
      <c r="CF54" s="260">
        <f t="shared" si="11"/>
        <v>0</v>
      </c>
      <c r="CG54" s="260">
        <f t="shared" si="12"/>
        <v>0</v>
      </c>
      <c r="CH54" s="260">
        <f t="shared" si="13"/>
        <v>0</v>
      </c>
      <c r="CI54" s="260">
        <f t="shared" si="14"/>
        <v>0</v>
      </c>
      <c r="CJ54" s="267">
        <f t="shared" si="15"/>
        <v>0</v>
      </c>
      <c r="CK54" s="267">
        <f t="shared" si="16"/>
        <v>1</v>
      </c>
      <c r="CL54" s="267">
        <f t="shared" si="17"/>
        <v>0</v>
      </c>
      <c r="CM54" s="267">
        <f t="shared" si="33"/>
        <v>0</v>
      </c>
      <c r="CN54" s="267">
        <f t="shared" si="18"/>
        <v>0</v>
      </c>
      <c r="CO54" s="267">
        <f t="shared" si="19"/>
        <v>0</v>
      </c>
      <c r="CP54" s="267">
        <f t="shared" si="20"/>
        <v>0</v>
      </c>
      <c r="CQ54" s="267">
        <f t="shared" si="21"/>
        <v>0</v>
      </c>
      <c r="CR54" s="267">
        <f t="shared" si="22"/>
        <v>0</v>
      </c>
      <c r="CS54" s="267">
        <f t="shared" si="23"/>
        <v>0</v>
      </c>
      <c r="CT54" s="267">
        <f t="shared" si="24"/>
        <v>0</v>
      </c>
      <c r="CU54" s="267">
        <f t="shared" si="25"/>
        <v>0</v>
      </c>
      <c r="CV54" s="268">
        <f t="shared" si="26"/>
        <v>0</v>
      </c>
      <c r="CW54" s="268">
        <f t="shared" si="27"/>
        <v>0</v>
      </c>
      <c r="CX54" s="268">
        <f t="shared" si="28"/>
        <v>0</v>
      </c>
      <c r="CY54" s="268">
        <f t="shared" si="34"/>
        <v>0</v>
      </c>
      <c r="CZ54" s="260">
        <f t="shared" si="29"/>
        <v>0</v>
      </c>
      <c r="DA54" s="3"/>
    </row>
    <row r="55" spans="1:105" s="10" customFormat="1" ht="17.25" customHeight="1">
      <c r="A55" s="8">
        <v>41</v>
      </c>
      <c r="B55" s="447"/>
      <c r="C55" s="293"/>
      <c r="D55" s="6" t="str">
        <f>ASC(①基本情報!$C$8)</f>
        <v/>
      </c>
      <c r="E55" s="5" t="str">
        <f>ASC(①基本情報!$C$9)</f>
        <v/>
      </c>
      <c r="F55" s="347"/>
      <c r="G55" s="287"/>
      <c r="H55" s="287"/>
      <c r="I55" s="287"/>
      <c r="J55" s="287"/>
      <c r="K55" s="287"/>
      <c r="L55" s="287"/>
      <c r="M55" s="287"/>
      <c r="N55" s="57" t="str">
        <f t="shared" si="30"/>
        <v>様</v>
      </c>
      <c r="O55" s="4"/>
      <c r="P55" s="57" t="str">
        <f t="shared" si="31"/>
        <v/>
      </c>
      <c r="Q55" s="287"/>
      <c r="R55" s="244" t="str">
        <f>①基本情報!$C$20&amp;""</f>
        <v>C07</v>
      </c>
      <c r="S55" s="244">
        <f>VLOOKUP(①基本情報!$C$21,①基本情報!$S:$T,2,0)</f>
        <v>0</v>
      </c>
      <c r="T55" s="244">
        <f>VLOOKUP(①基本情報!$C$22,①基本情報!$Q:$R,2,0)</f>
        <v>1</v>
      </c>
      <c r="U55" s="244">
        <v>10</v>
      </c>
      <c r="V55" s="246">
        <f>①基本情報!$C$28</f>
        <v>45859</v>
      </c>
      <c r="W55" s="244" t="str">
        <f>IF(①基本情報!$D$28="","",①基本情報!$D$28)</f>
        <v>その日中</v>
      </c>
      <c r="X55" s="375" t="str">
        <f>IF(①基本情報!$C$27="","",①基本情報!$C$27)</f>
        <v/>
      </c>
      <c r="Y55" s="376" t="str">
        <f>IF(①基本情報!$D$27="","",①基本情報!$D$27)</f>
        <v/>
      </c>
      <c r="Z55" s="59"/>
      <c r="AA55" s="59"/>
      <c r="AB55" s="59"/>
      <c r="AC55" s="59"/>
      <c r="AD55" s="59"/>
      <c r="AE55" s="59"/>
      <c r="AF55" s="57" t="str">
        <f t="shared" si="35"/>
        <v/>
      </c>
      <c r="AG55" s="57" t="str">
        <f t="shared" si="36"/>
        <v>様</v>
      </c>
      <c r="AH55" s="396" t="str">
        <f>IF(②メッセージ・差出名!$C$14="","",②メッセージ・差出名!$C$14)</f>
        <v/>
      </c>
      <c r="AI55" s="396" t="str">
        <f>IF(②メッセージ・差出名!$C$15="","",②メッセージ・差出名!$C$15)</f>
        <v/>
      </c>
      <c r="AJ55" s="396" t="str">
        <f>IF(②メッセージ・差出名!$C$16="","",②メッセージ・差出名!$C$16)</f>
        <v/>
      </c>
      <c r="AK55" s="396" t="str">
        <f>IF(②メッセージ・差出名!$C$17="","",②メッセージ・差出名!$C$17)</f>
        <v/>
      </c>
      <c r="AL55" s="396" t="str">
        <f>IF(②メッセージ・差出名!$C$18="","",②メッセージ・差出名!$C$18)</f>
        <v/>
      </c>
      <c r="AM55" s="396" t="str">
        <f>IF(②メッセージ・差出名!$C$19="","",②メッセージ・差出名!$C$19)</f>
        <v/>
      </c>
      <c r="AN55" s="396" t="str">
        <f>IF(②メッセージ・差出名!$C$20="","",②メッセージ・差出名!$C$20)</f>
        <v/>
      </c>
      <c r="AO55" s="396" t="str">
        <f>IF(②メッセージ・差出名!$C$21="","",②メッセージ・差出名!$C$21)</f>
        <v/>
      </c>
      <c r="AP55" s="396" t="str">
        <f>IF(②メッセージ・差出名!$C$22="","",②メッセージ・差出名!$C$22)</f>
        <v/>
      </c>
      <c r="AQ55" s="396" t="str">
        <f>IF(②メッセージ・差出名!$C$23="","",②メッセージ・差出名!$C$23)</f>
        <v/>
      </c>
      <c r="AR55" s="397" t="str">
        <f>IF(②メッセージ・差出名!$C$27="","",②メッセージ・差出名!$C$27)</f>
        <v/>
      </c>
      <c r="AS55" s="397" t="str">
        <f>IF(②メッセージ・差出名!$C$28="","",②メッセージ・差出名!$C$28)</f>
        <v/>
      </c>
      <c r="AT55" s="397" t="str">
        <f>IF(②メッセージ・差出名!$C$29="","",②メッセージ・差出名!$C$29)</f>
        <v/>
      </c>
      <c r="AU55" s="398" t="str">
        <f>IF(②メッセージ・差出名!$C$30="","",②メッセージ・差出名!$C$30)</f>
        <v/>
      </c>
      <c r="AV55" s="431"/>
      <c r="AW55" s="286"/>
      <c r="AX55" s="287"/>
      <c r="AY55" s="287"/>
      <c r="AZ55" s="287"/>
      <c r="BA55" s="287"/>
      <c r="BB55" s="287"/>
      <c r="BC55" s="287"/>
      <c r="BD55" s="287"/>
      <c r="BE55" s="287"/>
      <c r="BF55" s="287"/>
      <c r="BG55" s="287"/>
      <c r="BH55" s="287"/>
      <c r="BI55" s="288"/>
      <c r="BJ55" s="260">
        <f t="shared" si="32"/>
        <v>0</v>
      </c>
      <c r="BK55" s="260">
        <f t="shared" si="37"/>
        <v>0</v>
      </c>
      <c r="BL55" s="260">
        <f t="shared" si="38"/>
        <v>0</v>
      </c>
      <c r="BM55" s="260">
        <f t="shared" si="39"/>
        <v>0</v>
      </c>
      <c r="BN55" s="260">
        <f t="shared" si="40"/>
        <v>0</v>
      </c>
      <c r="BO55" s="260">
        <f t="shared" si="41"/>
        <v>0</v>
      </c>
      <c r="BP55" s="260">
        <f t="shared" si="42"/>
        <v>0</v>
      </c>
      <c r="BQ55" s="260">
        <f t="shared" si="43"/>
        <v>0</v>
      </c>
      <c r="BR55" s="267">
        <f t="shared" si="44"/>
        <v>1</v>
      </c>
      <c r="BS55" s="260">
        <f t="shared" si="45"/>
        <v>0</v>
      </c>
      <c r="BT55" s="267">
        <f t="shared" si="46"/>
        <v>0</v>
      </c>
      <c r="BU55" s="260">
        <f t="shared" si="47"/>
        <v>0</v>
      </c>
      <c r="BV55" s="260">
        <f t="shared" si="1"/>
        <v>3</v>
      </c>
      <c r="BW55" s="260">
        <f t="shared" si="2"/>
        <v>1</v>
      </c>
      <c r="BX55" s="260">
        <f t="shared" si="3"/>
        <v>1</v>
      </c>
      <c r="BY55" s="260">
        <f t="shared" si="4"/>
        <v>2</v>
      </c>
      <c r="BZ55" s="260">
        <f t="shared" si="5"/>
        <v>5</v>
      </c>
      <c r="CA55" s="260">
        <f t="shared" si="6"/>
        <v>4</v>
      </c>
      <c r="CB55" s="260">
        <f t="shared" si="7"/>
        <v>0</v>
      </c>
      <c r="CC55" s="260">
        <f t="shared" si="8"/>
        <v>0</v>
      </c>
      <c r="CD55" s="260">
        <f t="shared" si="9"/>
        <v>0</v>
      </c>
      <c r="CE55" s="260">
        <f t="shared" si="10"/>
        <v>0</v>
      </c>
      <c r="CF55" s="260">
        <f t="shared" si="11"/>
        <v>0</v>
      </c>
      <c r="CG55" s="260">
        <f t="shared" si="12"/>
        <v>0</v>
      </c>
      <c r="CH55" s="260">
        <f t="shared" si="13"/>
        <v>0</v>
      </c>
      <c r="CI55" s="260">
        <f t="shared" si="14"/>
        <v>0</v>
      </c>
      <c r="CJ55" s="267">
        <f t="shared" si="15"/>
        <v>0</v>
      </c>
      <c r="CK55" s="267">
        <f t="shared" si="16"/>
        <v>1</v>
      </c>
      <c r="CL55" s="267">
        <f t="shared" si="17"/>
        <v>0</v>
      </c>
      <c r="CM55" s="267">
        <f t="shared" si="33"/>
        <v>0</v>
      </c>
      <c r="CN55" s="267">
        <f t="shared" si="18"/>
        <v>0</v>
      </c>
      <c r="CO55" s="267">
        <f t="shared" si="19"/>
        <v>0</v>
      </c>
      <c r="CP55" s="267">
        <f t="shared" si="20"/>
        <v>0</v>
      </c>
      <c r="CQ55" s="267">
        <f t="shared" si="21"/>
        <v>0</v>
      </c>
      <c r="CR55" s="267">
        <f t="shared" si="22"/>
        <v>0</v>
      </c>
      <c r="CS55" s="267">
        <f t="shared" si="23"/>
        <v>0</v>
      </c>
      <c r="CT55" s="267">
        <f t="shared" si="24"/>
        <v>0</v>
      </c>
      <c r="CU55" s="267">
        <f t="shared" si="25"/>
        <v>0</v>
      </c>
      <c r="CV55" s="268">
        <f t="shared" si="26"/>
        <v>0</v>
      </c>
      <c r="CW55" s="268">
        <f t="shared" si="27"/>
        <v>0</v>
      </c>
      <c r="CX55" s="268">
        <f t="shared" si="28"/>
        <v>0</v>
      </c>
      <c r="CY55" s="268">
        <f t="shared" si="34"/>
        <v>0</v>
      </c>
      <c r="CZ55" s="260">
        <f t="shared" si="29"/>
        <v>0</v>
      </c>
      <c r="DA55" s="3"/>
    </row>
    <row r="56" spans="1:105" s="10" customFormat="1" ht="17.25" customHeight="1">
      <c r="A56" s="8">
        <v>42</v>
      </c>
      <c r="B56" s="447"/>
      <c r="C56" s="293"/>
      <c r="D56" s="6" t="str">
        <f>ASC(①基本情報!$C$8)</f>
        <v/>
      </c>
      <c r="E56" s="5" t="str">
        <f>ASC(①基本情報!$C$9)</f>
        <v/>
      </c>
      <c r="F56" s="347"/>
      <c r="G56" s="287"/>
      <c r="H56" s="287"/>
      <c r="I56" s="287"/>
      <c r="J56" s="287"/>
      <c r="K56" s="287"/>
      <c r="L56" s="287"/>
      <c r="M56" s="287"/>
      <c r="N56" s="57" t="str">
        <f t="shared" si="30"/>
        <v>様</v>
      </c>
      <c r="O56" s="4"/>
      <c r="P56" s="57" t="str">
        <f t="shared" si="31"/>
        <v/>
      </c>
      <c r="Q56" s="287"/>
      <c r="R56" s="244" t="str">
        <f>①基本情報!$C$20&amp;""</f>
        <v>C07</v>
      </c>
      <c r="S56" s="244">
        <f>VLOOKUP(①基本情報!$C$21,①基本情報!$S:$T,2,0)</f>
        <v>0</v>
      </c>
      <c r="T56" s="244">
        <f>VLOOKUP(①基本情報!$C$22,①基本情報!$Q:$R,2,0)</f>
        <v>1</v>
      </c>
      <c r="U56" s="244">
        <v>10</v>
      </c>
      <c r="V56" s="246">
        <f>①基本情報!$C$28</f>
        <v>45859</v>
      </c>
      <c r="W56" s="244" t="str">
        <f>IF(①基本情報!$D$28="","",①基本情報!$D$28)</f>
        <v>その日中</v>
      </c>
      <c r="X56" s="375" t="str">
        <f>IF(①基本情報!$C$27="","",①基本情報!$C$27)</f>
        <v/>
      </c>
      <c r="Y56" s="376" t="str">
        <f>IF(①基本情報!$D$27="","",①基本情報!$D$27)</f>
        <v/>
      </c>
      <c r="Z56" s="59"/>
      <c r="AA56" s="59"/>
      <c r="AB56" s="59"/>
      <c r="AC56" s="59"/>
      <c r="AD56" s="59"/>
      <c r="AE56" s="59"/>
      <c r="AF56" s="57" t="str">
        <f t="shared" si="35"/>
        <v/>
      </c>
      <c r="AG56" s="57" t="str">
        <f t="shared" si="36"/>
        <v>様</v>
      </c>
      <c r="AH56" s="396" t="str">
        <f>IF(②メッセージ・差出名!$C$14="","",②メッセージ・差出名!$C$14)</f>
        <v/>
      </c>
      <c r="AI56" s="396" t="str">
        <f>IF(②メッセージ・差出名!$C$15="","",②メッセージ・差出名!$C$15)</f>
        <v/>
      </c>
      <c r="AJ56" s="396" t="str">
        <f>IF(②メッセージ・差出名!$C$16="","",②メッセージ・差出名!$C$16)</f>
        <v/>
      </c>
      <c r="AK56" s="396" t="str">
        <f>IF(②メッセージ・差出名!$C$17="","",②メッセージ・差出名!$C$17)</f>
        <v/>
      </c>
      <c r="AL56" s="396" t="str">
        <f>IF(②メッセージ・差出名!$C$18="","",②メッセージ・差出名!$C$18)</f>
        <v/>
      </c>
      <c r="AM56" s="396" t="str">
        <f>IF(②メッセージ・差出名!$C$19="","",②メッセージ・差出名!$C$19)</f>
        <v/>
      </c>
      <c r="AN56" s="396" t="str">
        <f>IF(②メッセージ・差出名!$C$20="","",②メッセージ・差出名!$C$20)</f>
        <v/>
      </c>
      <c r="AO56" s="396" t="str">
        <f>IF(②メッセージ・差出名!$C$21="","",②メッセージ・差出名!$C$21)</f>
        <v/>
      </c>
      <c r="AP56" s="396" t="str">
        <f>IF(②メッセージ・差出名!$C$22="","",②メッセージ・差出名!$C$22)</f>
        <v/>
      </c>
      <c r="AQ56" s="396" t="str">
        <f>IF(②メッセージ・差出名!$C$23="","",②メッセージ・差出名!$C$23)</f>
        <v/>
      </c>
      <c r="AR56" s="397" t="str">
        <f>IF(②メッセージ・差出名!$C$27="","",②メッセージ・差出名!$C$27)</f>
        <v/>
      </c>
      <c r="AS56" s="397" t="str">
        <f>IF(②メッセージ・差出名!$C$28="","",②メッセージ・差出名!$C$28)</f>
        <v/>
      </c>
      <c r="AT56" s="397" t="str">
        <f>IF(②メッセージ・差出名!$C$29="","",②メッセージ・差出名!$C$29)</f>
        <v/>
      </c>
      <c r="AU56" s="398" t="str">
        <f>IF(②メッセージ・差出名!$C$30="","",②メッセージ・差出名!$C$30)</f>
        <v/>
      </c>
      <c r="AV56" s="431"/>
      <c r="AW56" s="286"/>
      <c r="AX56" s="287"/>
      <c r="AY56" s="287"/>
      <c r="AZ56" s="287"/>
      <c r="BA56" s="287"/>
      <c r="BB56" s="287"/>
      <c r="BC56" s="287"/>
      <c r="BD56" s="287"/>
      <c r="BE56" s="287"/>
      <c r="BF56" s="287"/>
      <c r="BG56" s="287"/>
      <c r="BH56" s="287"/>
      <c r="BI56" s="288"/>
      <c r="BJ56" s="260">
        <f t="shared" si="32"/>
        <v>0</v>
      </c>
      <c r="BK56" s="260">
        <f t="shared" si="37"/>
        <v>0</v>
      </c>
      <c r="BL56" s="260">
        <f t="shared" si="38"/>
        <v>0</v>
      </c>
      <c r="BM56" s="260">
        <f t="shared" si="39"/>
        <v>0</v>
      </c>
      <c r="BN56" s="260">
        <f t="shared" si="40"/>
        <v>0</v>
      </c>
      <c r="BO56" s="260">
        <f t="shared" si="41"/>
        <v>0</v>
      </c>
      <c r="BP56" s="260">
        <f t="shared" si="42"/>
        <v>0</v>
      </c>
      <c r="BQ56" s="260">
        <f t="shared" si="43"/>
        <v>0</v>
      </c>
      <c r="BR56" s="267">
        <f t="shared" si="44"/>
        <v>1</v>
      </c>
      <c r="BS56" s="260">
        <f t="shared" si="45"/>
        <v>0</v>
      </c>
      <c r="BT56" s="267">
        <f t="shared" si="46"/>
        <v>0</v>
      </c>
      <c r="BU56" s="260">
        <f t="shared" si="47"/>
        <v>0</v>
      </c>
      <c r="BV56" s="260">
        <f t="shared" si="1"/>
        <v>3</v>
      </c>
      <c r="BW56" s="260">
        <f t="shared" si="2"/>
        <v>1</v>
      </c>
      <c r="BX56" s="260">
        <f t="shared" si="3"/>
        <v>1</v>
      </c>
      <c r="BY56" s="260">
        <f t="shared" si="4"/>
        <v>2</v>
      </c>
      <c r="BZ56" s="260">
        <f t="shared" si="5"/>
        <v>5</v>
      </c>
      <c r="CA56" s="260">
        <f t="shared" si="6"/>
        <v>4</v>
      </c>
      <c r="CB56" s="260">
        <f t="shared" si="7"/>
        <v>0</v>
      </c>
      <c r="CC56" s="260">
        <f t="shared" si="8"/>
        <v>0</v>
      </c>
      <c r="CD56" s="260">
        <f t="shared" si="9"/>
        <v>0</v>
      </c>
      <c r="CE56" s="260">
        <f t="shared" si="10"/>
        <v>0</v>
      </c>
      <c r="CF56" s="260">
        <f t="shared" si="11"/>
        <v>0</v>
      </c>
      <c r="CG56" s="260">
        <f t="shared" si="12"/>
        <v>0</v>
      </c>
      <c r="CH56" s="260">
        <f t="shared" si="13"/>
        <v>0</v>
      </c>
      <c r="CI56" s="260">
        <f t="shared" si="14"/>
        <v>0</v>
      </c>
      <c r="CJ56" s="267">
        <f t="shared" si="15"/>
        <v>0</v>
      </c>
      <c r="CK56" s="267">
        <f t="shared" si="16"/>
        <v>1</v>
      </c>
      <c r="CL56" s="267">
        <f t="shared" si="17"/>
        <v>0</v>
      </c>
      <c r="CM56" s="267">
        <f t="shared" si="33"/>
        <v>0</v>
      </c>
      <c r="CN56" s="267">
        <f t="shared" si="18"/>
        <v>0</v>
      </c>
      <c r="CO56" s="267">
        <f t="shared" si="19"/>
        <v>0</v>
      </c>
      <c r="CP56" s="267">
        <f t="shared" si="20"/>
        <v>0</v>
      </c>
      <c r="CQ56" s="267">
        <f t="shared" si="21"/>
        <v>0</v>
      </c>
      <c r="CR56" s="267">
        <f t="shared" si="22"/>
        <v>0</v>
      </c>
      <c r="CS56" s="267">
        <f t="shared" si="23"/>
        <v>0</v>
      </c>
      <c r="CT56" s="267">
        <f t="shared" si="24"/>
        <v>0</v>
      </c>
      <c r="CU56" s="267">
        <f t="shared" si="25"/>
        <v>0</v>
      </c>
      <c r="CV56" s="268">
        <f t="shared" si="26"/>
        <v>0</v>
      </c>
      <c r="CW56" s="268">
        <f t="shared" si="27"/>
        <v>0</v>
      </c>
      <c r="CX56" s="268">
        <f t="shared" si="28"/>
        <v>0</v>
      </c>
      <c r="CY56" s="268">
        <f t="shared" si="34"/>
        <v>0</v>
      </c>
      <c r="CZ56" s="260">
        <f t="shared" si="29"/>
        <v>0</v>
      </c>
      <c r="DA56" s="3"/>
    </row>
    <row r="57" spans="1:105" s="10" customFormat="1" ht="17.25" customHeight="1">
      <c r="A57" s="8">
        <v>43</v>
      </c>
      <c r="B57" s="447"/>
      <c r="C57" s="293"/>
      <c r="D57" s="6" t="str">
        <f>ASC(①基本情報!$C$8)</f>
        <v/>
      </c>
      <c r="E57" s="5" t="str">
        <f>ASC(①基本情報!$C$9)</f>
        <v/>
      </c>
      <c r="F57" s="347"/>
      <c r="G57" s="287"/>
      <c r="H57" s="287"/>
      <c r="I57" s="287"/>
      <c r="J57" s="287"/>
      <c r="K57" s="287"/>
      <c r="L57" s="287"/>
      <c r="M57" s="287"/>
      <c r="N57" s="57" t="str">
        <f t="shared" si="30"/>
        <v>様</v>
      </c>
      <c r="O57" s="4"/>
      <c r="P57" s="57" t="str">
        <f t="shared" si="31"/>
        <v/>
      </c>
      <c r="Q57" s="287"/>
      <c r="R57" s="244" t="str">
        <f>①基本情報!$C$20&amp;""</f>
        <v>C07</v>
      </c>
      <c r="S57" s="244">
        <f>VLOOKUP(①基本情報!$C$21,①基本情報!$S:$T,2,0)</f>
        <v>0</v>
      </c>
      <c r="T57" s="244">
        <f>VLOOKUP(①基本情報!$C$22,①基本情報!$Q:$R,2,0)</f>
        <v>1</v>
      </c>
      <c r="U57" s="244">
        <v>10</v>
      </c>
      <c r="V57" s="246">
        <f>①基本情報!$C$28</f>
        <v>45859</v>
      </c>
      <c r="W57" s="244" t="str">
        <f>IF(①基本情報!$D$28="","",①基本情報!$D$28)</f>
        <v>その日中</v>
      </c>
      <c r="X57" s="375" t="str">
        <f>IF(①基本情報!$C$27="","",①基本情報!$C$27)</f>
        <v/>
      </c>
      <c r="Y57" s="376" t="str">
        <f>IF(①基本情報!$D$27="","",①基本情報!$D$27)</f>
        <v/>
      </c>
      <c r="Z57" s="59"/>
      <c r="AA57" s="59"/>
      <c r="AB57" s="59"/>
      <c r="AC57" s="59"/>
      <c r="AD57" s="59"/>
      <c r="AE57" s="59"/>
      <c r="AF57" s="57" t="str">
        <f t="shared" si="35"/>
        <v/>
      </c>
      <c r="AG57" s="57" t="str">
        <f t="shared" si="36"/>
        <v>様</v>
      </c>
      <c r="AH57" s="396" t="str">
        <f>IF(②メッセージ・差出名!$C$14="","",②メッセージ・差出名!$C$14)</f>
        <v/>
      </c>
      <c r="AI57" s="396" t="str">
        <f>IF(②メッセージ・差出名!$C$15="","",②メッセージ・差出名!$C$15)</f>
        <v/>
      </c>
      <c r="AJ57" s="396" t="str">
        <f>IF(②メッセージ・差出名!$C$16="","",②メッセージ・差出名!$C$16)</f>
        <v/>
      </c>
      <c r="AK57" s="396" t="str">
        <f>IF(②メッセージ・差出名!$C$17="","",②メッセージ・差出名!$C$17)</f>
        <v/>
      </c>
      <c r="AL57" s="396" t="str">
        <f>IF(②メッセージ・差出名!$C$18="","",②メッセージ・差出名!$C$18)</f>
        <v/>
      </c>
      <c r="AM57" s="396" t="str">
        <f>IF(②メッセージ・差出名!$C$19="","",②メッセージ・差出名!$C$19)</f>
        <v/>
      </c>
      <c r="AN57" s="396" t="str">
        <f>IF(②メッセージ・差出名!$C$20="","",②メッセージ・差出名!$C$20)</f>
        <v/>
      </c>
      <c r="AO57" s="396" t="str">
        <f>IF(②メッセージ・差出名!$C$21="","",②メッセージ・差出名!$C$21)</f>
        <v/>
      </c>
      <c r="AP57" s="396" t="str">
        <f>IF(②メッセージ・差出名!$C$22="","",②メッセージ・差出名!$C$22)</f>
        <v/>
      </c>
      <c r="AQ57" s="396" t="str">
        <f>IF(②メッセージ・差出名!$C$23="","",②メッセージ・差出名!$C$23)</f>
        <v/>
      </c>
      <c r="AR57" s="397" t="str">
        <f>IF(②メッセージ・差出名!$C$27="","",②メッセージ・差出名!$C$27)</f>
        <v/>
      </c>
      <c r="AS57" s="397" t="str">
        <f>IF(②メッセージ・差出名!$C$28="","",②メッセージ・差出名!$C$28)</f>
        <v/>
      </c>
      <c r="AT57" s="397" t="str">
        <f>IF(②メッセージ・差出名!$C$29="","",②メッセージ・差出名!$C$29)</f>
        <v/>
      </c>
      <c r="AU57" s="398" t="str">
        <f>IF(②メッセージ・差出名!$C$30="","",②メッセージ・差出名!$C$30)</f>
        <v/>
      </c>
      <c r="AV57" s="431"/>
      <c r="AW57" s="286"/>
      <c r="AX57" s="287"/>
      <c r="AY57" s="287"/>
      <c r="AZ57" s="287"/>
      <c r="BA57" s="287"/>
      <c r="BB57" s="287"/>
      <c r="BC57" s="287"/>
      <c r="BD57" s="287"/>
      <c r="BE57" s="287"/>
      <c r="BF57" s="287"/>
      <c r="BG57" s="287"/>
      <c r="BH57" s="287"/>
      <c r="BI57" s="288"/>
      <c r="BJ57" s="260">
        <f t="shared" si="32"/>
        <v>0</v>
      </c>
      <c r="BK57" s="260">
        <f t="shared" si="37"/>
        <v>0</v>
      </c>
      <c r="BL57" s="260">
        <f t="shared" si="38"/>
        <v>0</v>
      </c>
      <c r="BM57" s="260">
        <f t="shared" si="39"/>
        <v>0</v>
      </c>
      <c r="BN57" s="260">
        <f t="shared" si="40"/>
        <v>0</v>
      </c>
      <c r="BO57" s="260">
        <f t="shared" si="41"/>
        <v>0</v>
      </c>
      <c r="BP57" s="260">
        <f t="shared" si="42"/>
        <v>0</v>
      </c>
      <c r="BQ57" s="260">
        <f t="shared" si="43"/>
        <v>0</v>
      </c>
      <c r="BR57" s="267">
        <f t="shared" si="44"/>
        <v>1</v>
      </c>
      <c r="BS57" s="260">
        <f t="shared" si="45"/>
        <v>0</v>
      </c>
      <c r="BT57" s="267">
        <f t="shared" si="46"/>
        <v>0</v>
      </c>
      <c r="BU57" s="260">
        <f t="shared" si="47"/>
        <v>0</v>
      </c>
      <c r="BV57" s="260">
        <f t="shared" si="1"/>
        <v>3</v>
      </c>
      <c r="BW57" s="260">
        <f t="shared" si="2"/>
        <v>1</v>
      </c>
      <c r="BX57" s="260">
        <f t="shared" si="3"/>
        <v>1</v>
      </c>
      <c r="BY57" s="260">
        <f t="shared" si="4"/>
        <v>2</v>
      </c>
      <c r="BZ57" s="260">
        <f t="shared" si="5"/>
        <v>5</v>
      </c>
      <c r="CA57" s="260">
        <f t="shared" si="6"/>
        <v>4</v>
      </c>
      <c r="CB57" s="260">
        <f t="shared" si="7"/>
        <v>0</v>
      </c>
      <c r="CC57" s="260">
        <f t="shared" si="8"/>
        <v>0</v>
      </c>
      <c r="CD57" s="260">
        <f t="shared" si="9"/>
        <v>0</v>
      </c>
      <c r="CE57" s="260">
        <f t="shared" si="10"/>
        <v>0</v>
      </c>
      <c r="CF57" s="260">
        <f t="shared" si="11"/>
        <v>0</v>
      </c>
      <c r="CG57" s="260">
        <f t="shared" si="12"/>
        <v>0</v>
      </c>
      <c r="CH57" s="260">
        <f t="shared" si="13"/>
        <v>0</v>
      </c>
      <c r="CI57" s="260">
        <f t="shared" si="14"/>
        <v>0</v>
      </c>
      <c r="CJ57" s="267">
        <f t="shared" si="15"/>
        <v>0</v>
      </c>
      <c r="CK57" s="267">
        <f t="shared" si="16"/>
        <v>1</v>
      </c>
      <c r="CL57" s="267">
        <f t="shared" si="17"/>
        <v>0</v>
      </c>
      <c r="CM57" s="267">
        <f t="shared" si="33"/>
        <v>0</v>
      </c>
      <c r="CN57" s="267">
        <f t="shared" si="18"/>
        <v>0</v>
      </c>
      <c r="CO57" s="267">
        <f t="shared" si="19"/>
        <v>0</v>
      </c>
      <c r="CP57" s="267">
        <f t="shared" si="20"/>
        <v>0</v>
      </c>
      <c r="CQ57" s="267">
        <f t="shared" si="21"/>
        <v>0</v>
      </c>
      <c r="CR57" s="267">
        <f t="shared" si="22"/>
        <v>0</v>
      </c>
      <c r="CS57" s="267">
        <f t="shared" si="23"/>
        <v>0</v>
      </c>
      <c r="CT57" s="267">
        <f t="shared" si="24"/>
        <v>0</v>
      </c>
      <c r="CU57" s="267">
        <f t="shared" si="25"/>
        <v>0</v>
      </c>
      <c r="CV57" s="268">
        <f t="shared" si="26"/>
        <v>0</v>
      </c>
      <c r="CW57" s="268">
        <f t="shared" si="27"/>
        <v>0</v>
      </c>
      <c r="CX57" s="268">
        <f t="shared" si="28"/>
        <v>0</v>
      </c>
      <c r="CY57" s="268">
        <f t="shared" si="34"/>
        <v>0</v>
      </c>
      <c r="CZ57" s="260">
        <f t="shared" si="29"/>
        <v>0</v>
      </c>
      <c r="DA57" s="3"/>
    </row>
    <row r="58" spans="1:105" s="10" customFormat="1" ht="17.25" customHeight="1">
      <c r="A58" s="8">
        <v>44</v>
      </c>
      <c r="B58" s="447"/>
      <c r="C58" s="293"/>
      <c r="D58" s="6" t="str">
        <f>ASC(①基本情報!$C$8)</f>
        <v/>
      </c>
      <c r="E58" s="5" t="str">
        <f>ASC(①基本情報!$C$9)</f>
        <v/>
      </c>
      <c r="F58" s="347"/>
      <c r="G58" s="287"/>
      <c r="H58" s="287"/>
      <c r="I58" s="287"/>
      <c r="J58" s="287"/>
      <c r="K58" s="287"/>
      <c r="L58" s="287"/>
      <c r="M58" s="287"/>
      <c r="N58" s="57" t="str">
        <f t="shared" si="30"/>
        <v>様</v>
      </c>
      <c r="O58" s="4"/>
      <c r="P58" s="57" t="str">
        <f t="shared" si="31"/>
        <v/>
      </c>
      <c r="Q58" s="287"/>
      <c r="R58" s="244" t="str">
        <f>①基本情報!$C$20&amp;""</f>
        <v>C07</v>
      </c>
      <c r="S58" s="244">
        <f>VLOOKUP(①基本情報!$C$21,①基本情報!$S:$T,2,0)</f>
        <v>0</v>
      </c>
      <c r="T58" s="244">
        <f>VLOOKUP(①基本情報!$C$22,①基本情報!$Q:$R,2,0)</f>
        <v>1</v>
      </c>
      <c r="U58" s="244">
        <v>10</v>
      </c>
      <c r="V58" s="246">
        <f>①基本情報!$C$28</f>
        <v>45859</v>
      </c>
      <c r="W58" s="244" t="str">
        <f>IF(①基本情報!$D$28="","",①基本情報!$D$28)</f>
        <v>その日中</v>
      </c>
      <c r="X58" s="375" t="str">
        <f>IF(①基本情報!$C$27="","",①基本情報!$C$27)</f>
        <v/>
      </c>
      <c r="Y58" s="376" t="str">
        <f>IF(①基本情報!$D$27="","",①基本情報!$D$27)</f>
        <v/>
      </c>
      <c r="Z58" s="59"/>
      <c r="AA58" s="59"/>
      <c r="AB58" s="59"/>
      <c r="AC58" s="59"/>
      <c r="AD58" s="59"/>
      <c r="AE58" s="59"/>
      <c r="AF58" s="57" t="str">
        <f t="shared" si="35"/>
        <v/>
      </c>
      <c r="AG58" s="57" t="str">
        <f t="shared" si="36"/>
        <v>様</v>
      </c>
      <c r="AH58" s="396" t="str">
        <f>IF(②メッセージ・差出名!$C$14="","",②メッセージ・差出名!$C$14)</f>
        <v/>
      </c>
      <c r="AI58" s="396" t="str">
        <f>IF(②メッセージ・差出名!$C$15="","",②メッセージ・差出名!$C$15)</f>
        <v/>
      </c>
      <c r="AJ58" s="396" t="str">
        <f>IF(②メッセージ・差出名!$C$16="","",②メッセージ・差出名!$C$16)</f>
        <v/>
      </c>
      <c r="AK58" s="396" t="str">
        <f>IF(②メッセージ・差出名!$C$17="","",②メッセージ・差出名!$C$17)</f>
        <v/>
      </c>
      <c r="AL58" s="396" t="str">
        <f>IF(②メッセージ・差出名!$C$18="","",②メッセージ・差出名!$C$18)</f>
        <v/>
      </c>
      <c r="AM58" s="396" t="str">
        <f>IF(②メッセージ・差出名!$C$19="","",②メッセージ・差出名!$C$19)</f>
        <v/>
      </c>
      <c r="AN58" s="396" t="str">
        <f>IF(②メッセージ・差出名!$C$20="","",②メッセージ・差出名!$C$20)</f>
        <v/>
      </c>
      <c r="AO58" s="396" t="str">
        <f>IF(②メッセージ・差出名!$C$21="","",②メッセージ・差出名!$C$21)</f>
        <v/>
      </c>
      <c r="AP58" s="396" t="str">
        <f>IF(②メッセージ・差出名!$C$22="","",②メッセージ・差出名!$C$22)</f>
        <v/>
      </c>
      <c r="AQ58" s="396" t="str">
        <f>IF(②メッセージ・差出名!$C$23="","",②メッセージ・差出名!$C$23)</f>
        <v/>
      </c>
      <c r="AR58" s="397" t="str">
        <f>IF(②メッセージ・差出名!$C$27="","",②メッセージ・差出名!$C$27)</f>
        <v/>
      </c>
      <c r="AS58" s="397" t="str">
        <f>IF(②メッセージ・差出名!$C$28="","",②メッセージ・差出名!$C$28)</f>
        <v/>
      </c>
      <c r="AT58" s="397" t="str">
        <f>IF(②メッセージ・差出名!$C$29="","",②メッセージ・差出名!$C$29)</f>
        <v/>
      </c>
      <c r="AU58" s="398" t="str">
        <f>IF(②メッセージ・差出名!$C$30="","",②メッセージ・差出名!$C$30)</f>
        <v/>
      </c>
      <c r="AV58" s="431"/>
      <c r="AW58" s="286"/>
      <c r="AX58" s="287"/>
      <c r="AY58" s="287"/>
      <c r="AZ58" s="287"/>
      <c r="BA58" s="287"/>
      <c r="BB58" s="287"/>
      <c r="BC58" s="287"/>
      <c r="BD58" s="287"/>
      <c r="BE58" s="287"/>
      <c r="BF58" s="287"/>
      <c r="BG58" s="287"/>
      <c r="BH58" s="287"/>
      <c r="BI58" s="288"/>
      <c r="BJ58" s="260">
        <f t="shared" si="32"/>
        <v>0</v>
      </c>
      <c r="BK58" s="260">
        <f t="shared" si="37"/>
        <v>0</v>
      </c>
      <c r="BL58" s="260">
        <f t="shared" si="38"/>
        <v>0</v>
      </c>
      <c r="BM58" s="260">
        <f t="shared" si="39"/>
        <v>0</v>
      </c>
      <c r="BN58" s="260">
        <f t="shared" si="40"/>
        <v>0</v>
      </c>
      <c r="BO58" s="260">
        <f t="shared" si="41"/>
        <v>0</v>
      </c>
      <c r="BP58" s="260">
        <f t="shared" si="42"/>
        <v>0</v>
      </c>
      <c r="BQ58" s="260">
        <f t="shared" si="43"/>
        <v>0</v>
      </c>
      <c r="BR58" s="267">
        <f t="shared" si="44"/>
        <v>1</v>
      </c>
      <c r="BS58" s="260">
        <f t="shared" si="45"/>
        <v>0</v>
      </c>
      <c r="BT58" s="267">
        <f t="shared" si="46"/>
        <v>0</v>
      </c>
      <c r="BU58" s="260">
        <f t="shared" si="47"/>
        <v>0</v>
      </c>
      <c r="BV58" s="260">
        <f t="shared" si="1"/>
        <v>3</v>
      </c>
      <c r="BW58" s="260">
        <f t="shared" si="2"/>
        <v>1</v>
      </c>
      <c r="BX58" s="260">
        <f t="shared" si="3"/>
        <v>1</v>
      </c>
      <c r="BY58" s="260">
        <f t="shared" si="4"/>
        <v>2</v>
      </c>
      <c r="BZ58" s="260">
        <f t="shared" si="5"/>
        <v>5</v>
      </c>
      <c r="CA58" s="260">
        <f t="shared" si="6"/>
        <v>4</v>
      </c>
      <c r="CB58" s="260">
        <f t="shared" si="7"/>
        <v>0</v>
      </c>
      <c r="CC58" s="260">
        <f t="shared" si="8"/>
        <v>0</v>
      </c>
      <c r="CD58" s="260">
        <f t="shared" si="9"/>
        <v>0</v>
      </c>
      <c r="CE58" s="260">
        <f t="shared" si="10"/>
        <v>0</v>
      </c>
      <c r="CF58" s="260">
        <f t="shared" si="11"/>
        <v>0</v>
      </c>
      <c r="CG58" s="260">
        <f t="shared" si="12"/>
        <v>0</v>
      </c>
      <c r="CH58" s="260">
        <f t="shared" si="13"/>
        <v>0</v>
      </c>
      <c r="CI58" s="260">
        <f t="shared" si="14"/>
        <v>0</v>
      </c>
      <c r="CJ58" s="267">
        <f t="shared" si="15"/>
        <v>0</v>
      </c>
      <c r="CK58" s="267">
        <f t="shared" si="16"/>
        <v>1</v>
      </c>
      <c r="CL58" s="267">
        <f t="shared" si="17"/>
        <v>0</v>
      </c>
      <c r="CM58" s="267">
        <f t="shared" si="33"/>
        <v>0</v>
      </c>
      <c r="CN58" s="267">
        <f t="shared" si="18"/>
        <v>0</v>
      </c>
      <c r="CO58" s="267">
        <f t="shared" si="19"/>
        <v>0</v>
      </c>
      <c r="CP58" s="267">
        <f t="shared" si="20"/>
        <v>0</v>
      </c>
      <c r="CQ58" s="267">
        <f t="shared" si="21"/>
        <v>0</v>
      </c>
      <c r="CR58" s="267">
        <f t="shared" si="22"/>
        <v>0</v>
      </c>
      <c r="CS58" s="267">
        <f t="shared" si="23"/>
        <v>0</v>
      </c>
      <c r="CT58" s="267">
        <f t="shared" si="24"/>
        <v>0</v>
      </c>
      <c r="CU58" s="267">
        <f t="shared" si="25"/>
        <v>0</v>
      </c>
      <c r="CV58" s="268">
        <f t="shared" si="26"/>
        <v>0</v>
      </c>
      <c r="CW58" s="268">
        <f t="shared" si="27"/>
        <v>0</v>
      </c>
      <c r="CX58" s="268">
        <f t="shared" si="28"/>
        <v>0</v>
      </c>
      <c r="CY58" s="268">
        <f t="shared" si="34"/>
        <v>0</v>
      </c>
      <c r="CZ58" s="260">
        <f t="shared" si="29"/>
        <v>0</v>
      </c>
      <c r="DA58" s="3"/>
    </row>
    <row r="59" spans="1:105" s="10" customFormat="1" ht="17.25" customHeight="1">
      <c r="A59" s="8">
        <v>45</v>
      </c>
      <c r="B59" s="447"/>
      <c r="C59" s="293"/>
      <c r="D59" s="6" t="str">
        <f>ASC(①基本情報!$C$8)</f>
        <v/>
      </c>
      <c r="E59" s="5" t="str">
        <f>ASC(①基本情報!$C$9)</f>
        <v/>
      </c>
      <c r="F59" s="347"/>
      <c r="G59" s="287"/>
      <c r="H59" s="287"/>
      <c r="I59" s="287"/>
      <c r="J59" s="287"/>
      <c r="K59" s="287"/>
      <c r="L59" s="287"/>
      <c r="M59" s="287"/>
      <c r="N59" s="57" t="str">
        <f t="shared" si="30"/>
        <v>様</v>
      </c>
      <c r="O59" s="4"/>
      <c r="P59" s="57" t="str">
        <f t="shared" si="31"/>
        <v/>
      </c>
      <c r="Q59" s="287"/>
      <c r="R59" s="244" t="str">
        <f>①基本情報!$C$20&amp;""</f>
        <v>C07</v>
      </c>
      <c r="S59" s="244">
        <f>VLOOKUP(①基本情報!$C$21,①基本情報!$S:$T,2,0)</f>
        <v>0</v>
      </c>
      <c r="T59" s="244">
        <f>VLOOKUP(①基本情報!$C$22,①基本情報!$Q:$R,2,0)</f>
        <v>1</v>
      </c>
      <c r="U59" s="244">
        <v>10</v>
      </c>
      <c r="V59" s="246">
        <f>①基本情報!$C$28</f>
        <v>45859</v>
      </c>
      <c r="W59" s="244" t="str">
        <f>IF(①基本情報!$D$28="","",①基本情報!$D$28)</f>
        <v>その日中</v>
      </c>
      <c r="X59" s="375" t="str">
        <f>IF(①基本情報!$C$27="","",①基本情報!$C$27)</f>
        <v/>
      </c>
      <c r="Y59" s="376" t="str">
        <f>IF(①基本情報!$D$27="","",①基本情報!$D$27)</f>
        <v/>
      </c>
      <c r="Z59" s="59"/>
      <c r="AA59" s="59"/>
      <c r="AB59" s="59"/>
      <c r="AC59" s="59"/>
      <c r="AD59" s="59"/>
      <c r="AE59" s="59"/>
      <c r="AF59" s="57" t="str">
        <f t="shared" si="35"/>
        <v/>
      </c>
      <c r="AG59" s="57" t="str">
        <f t="shared" si="36"/>
        <v>様</v>
      </c>
      <c r="AH59" s="396" t="str">
        <f>IF(②メッセージ・差出名!$C$14="","",②メッセージ・差出名!$C$14)</f>
        <v/>
      </c>
      <c r="AI59" s="396" t="str">
        <f>IF(②メッセージ・差出名!$C$15="","",②メッセージ・差出名!$C$15)</f>
        <v/>
      </c>
      <c r="AJ59" s="396" t="str">
        <f>IF(②メッセージ・差出名!$C$16="","",②メッセージ・差出名!$C$16)</f>
        <v/>
      </c>
      <c r="AK59" s="396" t="str">
        <f>IF(②メッセージ・差出名!$C$17="","",②メッセージ・差出名!$C$17)</f>
        <v/>
      </c>
      <c r="AL59" s="396" t="str">
        <f>IF(②メッセージ・差出名!$C$18="","",②メッセージ・差出名!$C$18)</f>
        <v/>
      </c>
      <c r="AM59" s="396" t="str">
        <f>IF(②メッセージ・差出名!$C$19="","",②メッセージ・差出名!$C$19)</f>
        <v/>
      </c>
      <c r="AN59" s="396" t="str">
        <f>IF(②メッセージ・差出名!$C$20="","",②メッセージ・差出名!$C$20)</f>
        <v/>
      </c>
      <c r="AO59" s="396" t="str">
        <f>IF(②メッセージ・差出名!$C$21="","",②メッセージ・差出名!$C$21)</f>
        <v/>
      </c>
      <c r="AP59" s="396" t="str">
        <f>IF(②メッセージ・差出名!$C$22="","",②メッセージ・差出名!$C$22)</f>
        <v/>
      </c>
      <c r="AQ59" s="396" t="str">
        <f>IF(②メッセージ・差出名!$C$23="","",②メッセージ・差出名!$C$23)</f>
        <v/>
      </c>
      <c r="AR59" s="397" t="str">
        <f>IF(②メッセージ・差出名!$C$27="","",②メッセージ・差出名!$C$27)</f>
        <v/>
      </c>
      <c r="AS59" s="397" t="str">
        <f>IF(②メッセージ・差出名!$C$28="","",②メッセージ・差出名!$C$28)</f>
        <v/>
      </c>
      <c r="AT59" s="397" t="str">
        <f>IF(②メッセージ・差出名!$C$29="","",②メッセージ・差出名!$C$29)</f>
        <v/>
      </c>
      <c r="AU59" s="398" t="str">
        <f>IF(②メッセージ・差出名!$C$30="","",②メッセージ・差出名!$C$30)</f>
        <v/>
      </c>
      <c r="AV59" s="431"/>
      <c r="AW59" s="286"/>
      <c r="AX59" s="287"/>
      <c r="AY59" s="287"/>
      <c r="AZ59" s="287"/>
      <c r="BA59" s="287"/>
      <c r="BB59" s="287"/>
      <c r="BC59" s="287"/>
      <c r="BD59" s="287"/>
      <c r="BE59" s="287"/>
      <c r="BF59" s="287"/>
      <c r="BG59" s="287"/>
      <c r="BH59" s="287"/>
      <c r="BI59" s="288"/>
      <c r="BJ59" s="260">
        <f t="shared" si="32"/>
        <v>0</v>
      </c>
      <c r="BK59" s="260">
        <f t="shared" si="37"/>
        <v>0</v>
      </c>
      <c r="BL59" s="260">
        <f t="shared" si="38"/>
        <v>0</v>
      </c>
      <c r="BM59" s="260">
        <f t="shared" si="39"/>
        <v>0</v>
      </c>
      <c r="BN59" s="260">
        <f t="shared" si="40"/>
        <v>0</v>
      </c>
      <c r="BO59" s="260">
        <f t="shared" si="41"/>
        <v>0</v>
      </c>
      <c r="BP59" s="260">
        <f t="shared" si="42"/>
        <v>0</v>
      </c>
      <c r="BQ59" s="260">
        <f t="shared" si="43"/>
        <v>0</v>
      </c>
      <c r="BR59" s="267">
        <f t="shared" si="44"/>
        <v>1</v>
      </c>
      <c r="BS59" s="260">
        <f t="shared" si="45"/>
        <v>0</v>
      </c>
      <c r="BT59" s="267">
        <f t="shared" si="46"/>
        <v>0</v>
      </c>
      <c r="BU59" s="260">
        <f t="shared" si="47"/>
        <v>0</v>
      </c>
      <c r="BV59" s="260">
        <f t="shared" si="1"/>
        <v>3</v>
      </c>
      <c r="BW59" s="260">
        <f t="shared" si="2"/>
        <v>1</v>
      </c>
      <c r="BX59" s="260">
        <f t="shared" si="3"/>
        <v>1</v>
      </c>
      <c r="BY59" s="260">
        <f t="shared" si="4"/>
        <v>2</v>
      </c>
      <c r="BZ59" s="260">
        <f t="shared" si="5"/>
        <v>5</v>
      </c>
      <c r="CA59" s="260">
        <f t="shared" si="6"/>
        <v>4</v>
      </c>
      <c r="CB59" s="260">
        <f t="shared" si="7"/>
        <v>0</v>
      </c>
      <c r="CC59" s="260">
        <f t="shared" si="8"/>
        <v>0</v>
      </c>
      <c r="CD59" s="260">
        <f t="shared" si="9"/>
        <v>0</v>
      </c>
      <c r="CE59" s="260">
        <f t="shared" si="10"/>
        <v>0</v>
      </c>
      <c r="CF59" s="260">
        <f t="shared" si="11"/>
        <v>0</v>
      </c>
      <c r="CG59" s="260">
        <f t="shared" si="12"/>
        <v>0</v>
      </c>
      <c r="CH59" s="260">
        <f t="shared" si="13"/>
        <v>0</v>
      </c>
      <c r="CI59" s="260">
        <f t="shared" si="14"/>
        <v>0</v>
      </c>
      <c r="CJ59" s="267">
        <f t="shared" si="15"/>
        <v>0</v>
      </c>
      <c r="CK59" s="267">
        <f t="shared" si="16"/>
        <v>1</v>
      </c>
      <c r="CL59" s="267">
        <f t="shared" si="17"/>
        <v>0</v>
      </c>
      <c r="CM59" s="267">
        <f t="shared" si="33"/>
        <v>0</v>
      </c>
      <c r="CN59" s="267">
        <f t="shared" si="18"/>
        <v>0</v>
      </c>
      <c r="CO59" s="267">
        <f t="shared" si="19"/>
        <v>0</v>
      </c>
      <c r="CP59" s="267">
        <f t="shared" si="20"/>
        <v>0</v>
      </c>
      <c r="CQ59" s="267">
        <f t="shared" si="21"/>
        <v>0</v>
      </c>
      <c r="CR59" s="267">
        <f t="shared" si="22"/>
        <v>0</v>
      </c>
      <c r="CS59" s="267">
        <f t="shared" si="23"/>
        <v>0</v>
      </c>
      <c r="CT59" s="267">
        <f t="shared" si="24"/>
        <v>0</v>
      </c>
      <c r="CU59" s="267">
        <f t="shared" si="25"/>
        <v>0</v>
      </c>
      <c r="CV59" s="268">
        <f t="shared" si="26"/>
        <v>0</v>
      </c>
      <c r="CW59" s="268">
        <f t="shared" si="27"/>
        <v>0</v>
      </c>
      <c r="CX59" s="268">
        <f t="shared" si="28"/>
        <v>0</v>
      </c>
      <c r="CY59" s="268">
        <f t="shared" si="34"/>
        <v>0</v>
      </c>
      <c r="CZ59" s="260">
        <f t="shared" si="29"/>
        <v>0</v>
      </c>
      <c r="DA59" s="3"/>
    </row>
    <row r="60" spans="1:105" s="10" customFormat="1" ht="17.25" customHeight="1">
      <c r="A60" s="8">
        <v>46</v>
      </c>
      <c r="B60" s="447"/>
      <c r="C60" s="293"/>
      <c r="D60" s="6" t="str">
        <f>ASC(①基本情報!$C$8)</f>
        <v/>
      </c>
      <c r="E60" s="5" t="str">
        <f>ASC(①基本情報!$C$9)</f>
        <v/>
      </c>
      <c r="F60" s="347"/>
      <c r="G60" s="287"/>
      <c r="H60" s="287"/>
      <c r="I60" s="287"/>
      <c r="J60" s="287"/>
      <c r="K60" s="287"/>
      <c r="L60" s="287"/>
      <c r="M60" s="287"/>
      <c r="N60" s="57" t="str">
        <f t="shared" si="30"/>
        <v>様</v>
      </c>
      <c r="O60" s="4"/>
      <c r="P60" s="57" t="str">
        <f t="shared" si="31"/>
        <v/>
      </c>
      <c r="Q60" s="287"/>
      <c r="R60" s="244" t="str">
        <f>①基本情報!$C$20&amp;""</f>
        <v>C07</v>
      </c>
      <c r="S60" s="244">
        <f>VLOOKUP(①基本情報!$C$21,①基本情報!$S:$T,2,0)</f>
        <v>0</v>
      </c>
      <c r="T60" s="244">
        <f>VLOOKUP(①基本情報!$C$22,①基本情報!$Q:$R,2,0)</f>
        <v>1</v>
      </c>
      <c r="U60" s="244">
        <v>10</v>
      </c>
      <c r="V60" s="246">
        <f>①基本情報!$C$28</f>
        <v>45859</v>
      </c>
      <c r="W60" s="244" t="str">
        <f>IF(①基本情報!$D$28="","",①基本情報!$D$28)</f>
        <v>その日中</v>
      </c>
      <c r="X60" s="375" t="str">
        <f>IF(①基本情報!$C$27="","",①基本情報!$C$27)</f>
        <v/>
      </c>
      <c r="Y60" s="376" t="str">
        <f>IF(①基本情報!$D$27="","",①基本情報!$D$27)</f>
        <v/>
      </c>
      <c r="Z60" s="59"/>
      <c r="AA60" s="59"/>
      <c r="AB60" s="59"/>
      <c r="AC60" s="59"/>
      <c r="AD60" s="59"/>
      <c r="AE60" s="59"/>
      <c r="AF60" s="57" t="str">
        <f t="shared" si="35"/>
        <v/>
      </c>
      <c r="AG60" s="57" t="str">
        <f t="shared" si="36"/>
        <v>様</v>
      </c>
      <c r="AH60" s="396" t="str">
        <f>IF(②メッセージ・差出名!$C$14="","",②メッセージ・差出名!$C$14)</f>
        <v/>
      </c>
      <c r="AI60" s="396" t="str">
        <f>IF(②メッセージ・差出名!$C$15="","",②メッセージ・差出名!$C$15)</f>
        <v/>
      </c>
      <c r="AJ60" s="396" t="str">
        <f>IF(②メッセージ・差出名!$C$16="","",②メッセージ・差出名!$C$16)</f>
        <v/>
      </c>
      <c r="AK60" s="396" t="str">
        <f>IF(②メッセージ・差出名!$C$17="","",②メッセージ・差出名!$C$17)</f>
        <v/>
      </c>
      <c r="AL60" s="396" t="str">
        <f>IF(②メッセージ・差出名!$C$18="","",②メッセージ・差出名!$C$18)</f>
        <v/>
      </c>
      <c r="AM60" s="396" t="str">
        <f>IF(②メッセージ・差出名!$C$19="","",②メッセージ・差出名!$C$19)</f>
        <v/>
      </c>
      <c r="AN60" s="396" t="str">
        <f>IF(②メッセージ・差出名!$C$20="","",②メッセージ・差出名!$C$20)</f>
        <v/>
      </c>
      <c r="AO60" s="396" t="str">
        <f>IF(②メッセージ・差出名!$C$21="","",②メッセージ・差出名!$C$21)</f>
        <v/>
      </c>
      <c r="AP60" s="396" t="str">
        <f>IF(②メッセージ・差出名!$C$22="","",②メッセージ・差出名!$C$22)</f>
        <v/>
      </c>
      <c r="AQ60" s="396" t="str">
        <f>IF(②メッセージ・差出名!$C$23="","",②メッセージ・差出名!$C$23)</f>
        <v/>
      </c>
      <c r="AR60" s="397" t="str">
        <f>IF(②メッセージ・差出名!$C$27="","",②メッセージ・差出名!$C$27)</f>
        <v/>
      </c>
      <c r="AS60" s="397" t="str">
        <f>IF(②メッセージ・差出名!$C$28="","",②メッセージ・差出名!$C$28)</f>
        <v/>
      </c>
      <c r="AT60" s="397" t="str">
        <f>IF(②メッセージ・差出名!$C$29="","",②メッセージ・差出名!$C$29)</f>
        <v/>
      </c>
      <c r="AU60" s="398" t="str">
        <f>IF(②メッセージ・差出名!$C$30="","",②メッセージ・差出名!$C$30)</f>
        <v/>
      </c>
      <c r="AV60" s="431"/>
      <c r="AW60" s="286"/>
      <c r="AX60" s="287"/>
      <c r="AY60" s="287"/>
      <c r="AZ60" s="287"/>
      <c r="BA60" s="287"/>
      <c r="BB60" s="287"/>
      <c r="BC60" s="287"/>
      <c r="BD60" s="287"/>
      <c r="BE60" s="287"/>
      <c r="BF60" s="287"/>
      <c r="BG60" s="287"/>
      <c r="BH60" s="287"/>
      <c r="BI60" s="288"/>
      <c r="BJ60" s="260">
        <f t="shared" si="32"/>
        <v>0</v>
      </c>
      <c r="BK60" s="260">
        <f t="shared" si="37"/>
        <v>0</v>
      </c>
      <c r="BL60" s="260">
        <f t="shared" si="38"/>
        <v>0</v>
      </c>
      <c r="BM60" s="260">
        <f t="shared" si="39"/>
        <v>0</v>
      </c>
      <c r="BN60" s="260">
        <f t="shared" si="40"/>
        <v>0</v>
      </c>
      <c r="BO60" s="260">
        <f t="shared" si="41"/>
        <v>0</v>
      </c>
      <c r="BP60" s="260">
        <f t="shared" si="42"/>
        <v>0</v>
      </c>
      <c r="BQ60" s="260">
        <f t="shared" si="43"/>
        <v>0</v>
      </c>
      <c r="BR60" s="267">
        <f t="shared" si="44"/>
        <v>1</v>
      </c>
      <c r="BS60" s="260">
        <f t="shared" si="45"/>
        <v>0</v>
      </c>
      <c r="BT60" s="267">
        <f t="shared" si="46"/>
        <v>0</v>
      </c>
      <c r="BU60" s="260">
        <f t="shared" si="47"/>
        <v>0</v>
      </c>
      <c r="BV60" s="260">
        <f t="shared" si="1"/>
        <v>3</v>
      </c>
      <c r="BW60" s="260">
        <f t="shared" si="2"/>
        <v>1</v>
      </c>
      <c r="BX60" s="260">
        <f t="shared" si="3"/>
        <v>1</v>
      </c>
      <c r="BY60" s="260">
        <f t="shared" si="4"/>
        <v>2</v>
      </c>
      <c r="BZ60" s="260">
        <f t="shared" si="5"/>
        <v>5</v>
      </c>
      <c r="CA60" s="260">
        <f t="shared" si="6"/>
        <v>4</v>
      </c>
      <c r="CB60" s="260">
        <f t="shared" si="7"/>
        <v>0</v>
      </c>
      <c r="CC60" s="260">
        <f t="shared" si="8"/>
        <v>0</v>
      </c>
      <c r="CD60" s="260">
        <f t="shared" si="9"/>
        <v>0</v>
      </c>
      <c r="CE60" s="260">
        <f t="shared" si="10"/>
        <v>0</v>
      </c>
      <c r="CF60" s="260">
        <f t="shared" si="11"/>
        <v>0</v>
      </c>
      <c r="CG60" s="260">
        <f t="shared" si="12"/>
        <v>0</v>
      </c>
      <c r="CH60" s="260">
        <f t="shared" si="13"/>
        <v>0</v>
      </c>
      <c r="CI60" s="260">
        <f t="shared" si="14"/>
        <v>0</v>
      </c>
      <c r="CJ60" s="267">
        <f t="shared" si="15"/>
        <v>0</v>
      </c>
      <c r="CK60" s="267">
        <f t="shared" si="16"/>
        <v>1</v>
      </c>
      <c r="CL60" s="267">
        <f t="shared" si="17"/>
        <v>0</v>
      </c>
      <c r="CM60" s="267">
        <f t="shared" si="33"/>
        <v>0</v>
      </c>
      <c r="CN60" s="267">
        <f t="shared" si="18"/>
        <v>0</v>
      </c>
      <c r="CO60" s="267">
        <f t="shared" si="19"/>
        <v>0</v>
      </c>
      <c r="CP60" s="267">
        <f t="shared" si="20"/>
        <v>0</v>
      </c>
      <c r="CQ60" s="267">
        <f t="shared" si="21"/>
        <v>0</v>
      </c>
      <c r="CR60" s="267">
        <f t="shared" si="22"/>
        <v>0</v>
      </c>
      <c r="CS60" s="267">
        <f t="shared" si="23"/>
        <v>0</v>
      </c>
      <c r="CT60" s="267">
        <f t="shared" si="24"/>
        <v>0</v>
      </c>
      <c r="CU60" s="267">
        <f t="shared" si="25"/>
        <v>0</v>
      </c>
      <c r="CV60" s="268">
        <f t="shared" si="26"/>
        <v>0</v>
      </c>
      <c r="CW60" s="268">
        <f t="shared" si="27"/>
        <v>0</v>
      </c>
      <c r="CX60" s="268">
        <f t="shared" si="28"/>
        <v>0</v>
      </c>
      <c r="CY60" s="268">
        <f t="shared" si="34"/>
        <v>0</v>
      </c>
      <c r="CZ60" s="260">
        <f t="shared" si="29"/>
        <v>0</v>
      </c>
      <c r="DA60" s="3"/>
    </row>
    <row r="61" spans="1:105" s="10" customFormat="1" ht="17.25" customHeight="1">
      <c r="A61" s="8">
        <v>47</v>
      </c>
      <c r="B61" s="447"/>
      <c r="C61" s="293"/>
      <c r="D61" s="6" t="str">
        <f>ASC(①基本情報!$C$8)</f>
        <v/>
      </c>
      <c r="E61" s="5" t="str">
        <f>ASC(①基本情報!$C$9)</f>
        <v/>
      </c>
      <c r="F61" s="347"/>
      <c r="G61" s="287"/>
      <c r="H61" s="287"/>
      <c r="I61" s="287"/>
      <c r="J61" s="287"/>
      <c r="K61" s="287"/>
      <c r="L61" s="287"/>
      <c r="M61" s="287"/>
      <c r="N61" s="57" t="str">
        <f t="shared" si="30"/>
        <v>様</v>
      </c>
      <c r="O61" s="4"/>
      <c r="P61" s="57" t="str">
        <f t="shared" si="31"/>
        <v/>
      </c>
      <c r="Q61" s="287"/>
      <c r="R61" s="244" t="str">
        <f>①基本情報!$C$20&amp;""</f>
        <v>C07</v>
      </c>
      <c r="S61" s="244">
        <f>VLOOKUP(①基本情報!$C$21,①基本情報!$S:$T,2,0)</f>
        <v>0</v>
      </c>
      <c r="T61" s="244">
        <f>VLOOKUP(①基本情報!$C$22,①基本情報!$Q:$R,2,0)</f>
        <v>1</v>
      </c>
      <c r="U61" s="244">
        <v>10</v>
      </c>
      <c r="V61" s="246">
        <f>①基本情報!$C$28</f>
        <v>45859</v>
      </c>
      <c r="W61" s="244" t="str">
        <f>IF(①基本情報!$D$28="","",①基本情報!$D$28)</f>
        <v>その日中</v>
      </c>
      <c r="X61" s="375" t="str">
        <f>IF(①基本情報!$C$27="","",①基本情報!$C$27)</f>
        <v/>
      </c>
      <c r="Y61" s="376" t="str">
        <f>IF(①基本情報!$D$27="","",①基本情報!$D$27)</f>
        <v/>
      </c>
      <c r="Z61" s="59"/>
      <c r="AA61" s="59"/>
      <c r="AB61" s="59"/>
      <c r="AC61" s="59"/>
      <c r="AD61" s="59"/>
      <c r="AE61" s="59"/>
      <c r="AF61" s="57" t="str">
        <f t="shared" si="35"/>
        <v/>
      </c>
      <c r="AG61" s="57" t="str">
        <f t="shared" si="36"/>
        <v>様</v>
      </c>
      <c r="AH61" s="396" t="str">
        <f>IF(②メッセージ・差出名!$C$14="","",②メッセージ・差出名!$C$14)</f>
        <v/>
      </c>
      <c r="AI61" s="396" t="str">
        <f>IF(②メッセージ・差出名!$C$15="","",②メッセージ・差出名!$C$15)</f>
        <v/>
      </c>
      <c r="AJ61" s="396" t="str">
        <f>IF(②メッセージ・差出名!$C$16="","",②メッセージ・差出名!$C$16)</f>
        <v/>
      </c>
      <c r="AK61" s="396" t="str">
        <f>IF(②メッセージ・差出名!$C$17="","",②メッセージ・差出名!$C$17)</f>
        <v/>
      </c>
      <c r="AL61" s="396" t="str">
        <f>IF(②メッセージ・差出名!$C$18="","",②メッセージ・差出名!$C$18)</f>
        <v/>
      </c>
      <c r="AM61" s="396" t="str">
        <f>IF(②メッセージ・差出名!$C$19="","",②メッセージ・差出名!$C$19)</f>
        <v/>
      </c>
      <c r="AN61" s="396" t="str">
        <f>IF(②メッセージ・差出名!$C$20="","",②メッセージ・差出名!$C$20)</f>
        <v/>
      </c>
      <c r="AO61" s="396" t="str">
        <f>IF(②メッセージ・差出名!$C$21="","",②メッセージ・差出名!$C$21)</f>
        <v/>
      </c>
      <c r="AP61" s="396" t="str">
        <f>IF(②メッセージ・差出名!$C$22="","",②メッセージ・差出名!$C$22)</f>
        <v/>
      </c>
      <c r="AQ61" s="396" t="str">
        <f>IF(②メッセージ・差出名!$C$23="","",②メッセージ・差出名!$C$23)</f>
        <v/>
      </c>
      <c r="AR61" s="397" t="str">
        <f>IF(②メッセージ・差出名!$C$27="","",②メッセージ・差出名!$C$27)</f>
        <v/>
      </c>
      <c r="AS61" s="397" t="str">
        <f>IF(②メッセージ・差出名!$C$28="","",②メッセージ・差出名!$C$28)</f>
        <v/>
      </c>
      <c r="AT61" s="397" t="str">
        <f>IF(②メッセージ・差出名!$C$29="","",②メッセージ・差出名!$C$29)</f>
        <v/>
      </c>
      <c r="AU61" s="398" t="str">
        <f>IF(②メッセージ・差出名!$C$30="","",②メッセージ・差出名!$C$30)</f>
        <v/>
      </c>
      <c r="AV61" s="431"/>
      <c r="AW61" s="286"/>
      <c r="AX61" s="287"/>
      <c r="AY61" s="287"/>
      <c r="AZ61" s="287"/>
      <c r="BA61" s="287"/>
      <c r="BB61" s="287"/>
      <c r="BC61" s="287"/>
      <c r="BD61" s="287"/>
      <c r="BE61" s="287"/>
      <c r="BF61" s="287"/>
      <c r="BG61" s="287"/>
      <c r="BH61" s="287"/>
      <c r="BI61" s="288"/>
      <c r="BJ61" s="260">
        <f t="shared" si="32"/>
        <v>0</v>
      </c>
      <c r="BK61" s="260">
        <f t="shared" si="37"/>
        <v>0</v>
      </c>
      <c r="BL61" s="260">
        <f t="shared" si="38"/>
        <v>0</v>
      </c>
      <c r="BM61" s="260">
        <f t="shared" si="39"/>
        <v>0</v>
      </c>
      <c r="BN61" s="260">
        <f t="shared" si="40"/>
        <v>0</v>
      </c>
      <c r="BO61" s="260">
        <f t="shared" si="41"/>
        <v>0</v>
      </c>
      <c r="BP61" s="260">
        <f t="shared" si="42"/>
        <v>0</v>
      </c>
      <c r="BQ61" s="260">
        <f t="shared" si="43"/>
        <v>0</v>
      </c>
      <c r="BR61" s="267">
        <f t="shared" si="44"/>
        <v>1</v>
      </c>
      <c r="BS61" s="260">
        <f t="shared" si="45"/>
        <v>0</v>
      </c>
      <c r="BT61" s="267">
        <f t="shared" si="46"/>
        <v>0</v>
      </c>
      <c r="BU61" s="260">
        <f t="shared" si="47"/>
        <v>0</v>
      </c>
      <c r="BV61" s="260">
        <f t="shared" si="1"/>
        <v>3</v>
      </c>
      <c r="BW61" s="260">
        <f t="shared" si="2"/>
        <v>1</v>
      </c>
      <c r="BX61" s="260">
        <f t="shared" si="3"/>
        <v>1</v>
      </c>
      <c r="BY61" s="260">
        <f t="shared" si="4"/>
        <v>2</v>
      </c>
      <c r="BZ61" s="260">
        <f t="shared" si="5"/>
        <v>5</v>
      </c>
      <c r="CA61" s="260">
        <f t="shared" si="6"/>
        <v>4</v>
      </c>
      <c r="CB61" s="260">
        <f t="shared" si="7"/>
        <v>0</v>
      </c>
      <c r="CC61" s="260">
        <f t="shared" si="8"/>
        <v>0</v>
      </c>
      <c r="CD61" s="260">
        <f t="shared" si="9"/>
        <v>0</v>
      </c>
      <c r="CE61" s="260">
        <f t="shared" si="10"/>
        <v>0</v>
      </c>
      <c r="CF61" s="260">
        <f t="shared" si="11"/>
        <v>0</v>
      </c>
      <c r="CG61" s="260">
        <f t="shared" si="12"/>
        <v>0</v>
      </c>
      <c r="CH61" s="260">
        <f t="shared" si="13"/>
        <v>0</v>
      </c>
      <c r="CI61" s="260">
        <f t="shared" si="14"/>
        <v>0</v>
      </c>
      <c r="CJ61" s="267">
        <f t="shared" si="15"/>
        <v>0</v>
      </c>
      <c r="CK61" s="267">
        <f t="shared" si="16"/>
        <v>1</v>
      </c>
      <c r="CL61" s="267">
        <f t="shared" si="17"/>
        <v>0</v>
      </c>
      <c r="CM61" s="267">
        <f t="shared" si="33"/>
        <v>0</v>
      </c>
      <c r="CN61" s="267">
        <f t="shared" si="18"/>
        <v>0</v>
      </c>
      <c r="CO61" s="267">
        <f t="shared" si="19"/>
        <v>0</v>
      </c>
      <c r="CP61" s="267">
        <f t="shared" si="20"/>
        <v>0</v>
      </c>
      <c r="CQ61" s="267">
        <f t="shared" si="21"/>
        <v>0</v>
      </c>
      <c r="CR61" s="267">
        <f t="shared" si="22"/>
        <v>0</v>
      </c>
      <c r="CS61" s="267">
        <f t="shared" si="23"/>
        <v>0</v>
      </c>
      <c r="CT61" s="267">
        <f t="shared" si="24"/>
        <v>0</v>
      </c>
      <c r="CU61" s="267">
        <f t="shared" si="25"/>
        <v>0</v>
      </c>
      <c r="CV61" s="268">
        <f t="shared" si="26"/>
        <v>0</v>
      </c>
      <c r="CW61" s="268">
        <f t="shared" si="27"/>
        <v>0</v>
      </c>
      <c r="CX61" s="268">
        <f t="shared" si="28"/>
        <v>0</v>
      </c>
      <c r="CY61" s="268">
        <f t="shared" si="34"/>
        <v>0</v>
      </c>
      <c r="CZ61" s="260">
        <f t="shared" si="29"/>
        <v>0</v>
      </c>
      <c r="DA61" s="3"/>
    </row>
    <row r="62" spans="1:105" s="10" customFormat="1" ht="17.25" customHeight="1">
      <c r="A62" s="8">
        <v>48</v>
      </c>
      <c r="B62" s="447"/>
      <c r="C62" s="293"/>
      <c r="D62" s="6" t="str">
        <f>ASC(①基本情報!$C$8)</f>
        <v/>
      </c>
      <c r="E62" s="5" t="str">
        <f>ASC(①基本情報!$C$9)</f>
        <v/>
      </c>
      <c r="F62" s="347"/>
      <c r="G62" s="287"/>
      <c r="H62" s="287"/>
      <c r="I62" s="287"/>
      <c r="J62" s="287"/>
      <c r="K62" s="287"/>
      <c r="L62" s="287"/>
      <c r="M62" s="287"/>
      <c r="N62" s="57" t="str">
        <f t="shared" si="30"/>
        <v>様</v>
      </c>
      <c r="O62" s="4"/>
      <c r="P62" s="57" t="str">
        <f t="shared" si="31"/>
        <v/>
      </c>
      <c r="Q62" s="287"/>
      <c r="R62" s="244" t="str">
        <f>①基本情報!$C$20&amp;""</f>
        <v>C07</v>
      </c>
      <c r="S62" s="244">
        <f>VLOOKUP(①基本情報!$C$21,①基本情報!$S:$T,2,0)</f>
        <v>0</v>
      </c>
      <c r="T62" s="244">
        <f>VLOOKUP(①基本情報!$C$22,①基本情報!$Q:$R,2,0)</f>
        <v>1</v>
      </c>
      <c r="U62" s="244">
        <v>10</v>
      </c>
      <c r="V62" s="246">
        <f>①基本情報!$C$28</f>
        <v>45859</v>
      </c>
      <c r="W62" s="244" t="str">
        <f>IF(①基本情報!$D$28="","",①基本情報!$D$28)</f>
        <v>その日中</v>
      </c>
      <c r="X62" s="375" t="str">
        <f>IF(①基本情報!$C$27="","",①基本情報!$C$27)</f>
        <v/>
      </c>
      <c r="Y62" s="376" t="str">
        <f>IF(①基本情報!$D$27="","",①基本情報!$D$27)</f>
        <v/>
      </c>
      <c r="Z62" s="59"/>
      <c r="AA62" s="59"/>
      <c r="AB62" s="59"/>
      <c r="AC62" s="59"/>
      <c r="AD62" s="59"/>
      <c r="AE62" s="59"/>
      <c r="AF62" s="57" t="str">
        <f t="shared" si="35"/>
        <v/>
      </c>
      <c r="AG62" s="57" t="str">
        <f t="shared" si="36"/>
        <v>様</v>
      </c>
      <c r="AH62" s="396" t="str">
        <f>IF(②メッセージ・差出名!$C$14="","",②メッセージ・差出名!$C$14)</f>
        <v/>
      </c>
      <c r="AI62" s="396" t="str">
        <f>IF(②メッセージ・差出名!$C$15="","",②メッセージ・差出名!$C$15)</f>
        <v/>
      </c>
      <c r="AJ62" s="396" t="str">
        <f>IF(②メッセージ・差出名!$C$16="","",②メッセージ・差出名!$C$16)</f>
        <v/>
      </c>
      <c r="AK62" s="396" t="str">
        <f>IF(②メッセージ・差出名!$C$17="","",②メッセージ・差出名!$C$17)</f>
        <v/>
      </c>
      <c r="AL62" s="396" t="str">
        <f>IF(②メッセージ・差出名!$C$18="","",②メッセージ・差出名!$C$18)</f>
        <v/>
      </c>
      <c r="AM62" s="396" t="str">
        <f>IF(②メッセージ・差出名!$C$19="","",②メッセージ・差出名!$C$19)</f>
        <v/>
      </c>
      <c r="AN62" s="396" t="str">
        <f>IF(②メッセージ・差出名!$C$20="","",②メッセージ・差出名!$C$20)</f>
        <v/>
      </c>
      <c r="AO62" s="396" t="str">
        <f>IF(②メッセージ・差出名!$C$21="","",②メッセージ・差出名!$C$21)</f>
        <v/>
      </c>
      <c r="AP62" s="396" t="str">
        <f>IF(②メッセージ・差出名!$C$22="","",②メッセージ・差出名!$C$22)</f>
        <v/>
      </c>
      <c r="AQ62" s="396" t="str">
        <f>IF(②メッセージ・差出名!$C$23="","",②メッセージ・差出名!$C$23)</f>
        <v/>
      </c>
      <c r="AR62" s="397" t="str">
        <f>IF(②メッセージ・差出名!$C$27="","",②メッセージ・差出名!$C$27)</f>
        <v/>
      </c>
      <c r="AS62" s="397" t="str">
        <f>IF(②メッセージ・差出名!$C$28="","",②メッセージ・差出名!$C$28)</f>
        <v/>
      </c>
      <c r="AT62" s="397" t="str">
        <f>IF(②メッセージ・差出名!$C$29="","",②メッセージ・差出名!$C$29)</f>
        <v/>
      </c>
      <c r="AU62" s="398" t="str">
        <f>IF(②メッセージ・差出名!$C$30="","",②メッセージ・差出名!$C$30)</f>
        <v/>
      </c>
      <c r="AV62" s="431"/>
      <c r="AW62" s="286"/>
      <c r="AX62" s="287"/>
      <c r="AY62" s="287"/>
      <c r="AZ62" s="287"/>
      <c r="BA62" s="287"/>
      <c r="BB62" s="287"/>
      <c r="BC62" s="287"/>
      <c r="BD62" s="287"/>
      <c r="BE62" s="287"/>
      <c r="BF62" s="287"/>
      <c r="BG62" s="287"/>
      <c r="BH62" s="287"/>
      <c r="BI62" s="288"/>
      <c r="BJ62" s="260">
        <f t="shared" si="32"/>
        <v>0</v>
      </c>
      <c r="BK62" s="260">
        <f t="shared" si="37"/>
        <v>0</v>
      </c>
      <c r="BL62" s="260">
        <f t="shared" si="38"/>
        <v>0</v>
      </c>
      <c r="BM62" s="260">
        <f t="shared" si="39"/>
        <v>0</v>
      </c>
      <c r="BN62" s="260">
        <f t="shared" si="40"/>
        <v>0</v>
      </c>
      <c r="BO62" s="260">
        <f t="shared" si="41"/>
        <v>0</v>
      </c>
      <c r="BP62" s="260">
        <f t="shared" si="42"/>
        <v>0</v>
      </c>
      <c r="BQ62" s="260">
        <f t="shared" si="43"/>
        <v>0</v>
      </c>
      <c r="BR62" s="267">
        <f t="shared" si="44"/>
        <v>1</v>
      </c>
      <c r="BS62" s="260">
        <f t="shared" si="45"/>
        <v>0</v>
      </c>
      <c r="BT62" s="267">
        <f t="shared" si="46"/>
        <v>0</v>
      </c>
      <c r="BU62" s="260">
        <f t="shared" si="47"/>
        <v>0</v>
      </c>
      <c r="BV62" s="260">
        <f t="shared" si="1"/>
        <v>3</v>
      </c>
      <c r="BW62" s="260">
        <f t="shared" si="2"/>
        <v>1</v>
      </c>
      <c r="BX62" s="260">
        <f t="shared" si="3"/>
        <v>1</v>
      </c>
      <c r="BY62" s="260">
        <f t="shared" si="4"/>
        <v>2</v>
      </c>
      <c r="BZ62" s="260">
        <f t="shared" si="5"/>
        <v>5</v>
      </c>
      <c r="CA62" s="260">
        <f t="shared" si="6"/>
        <v>4</v>
      </c>
      <c r="CB62" s="260">
        <f t="shared" si="7"/>
        <v>0</v>
      </c>
      <c r="CC62" s="260">
        <f t="shared" si="8"/>
        <v>0</v>
      </c>
      <c r="CD62" s="260">
        <f t="shared" si="9"/>
        <v>0</v>
      </c>
      <c r="CE62" s="260">
        <f t="shared" si="10"/>
        <v>0</v>
      </c>
      <c r="CF62" s="260">
        <f t="shared" si="11"/>
        <v>0</v>
      </c>
      <c r="CG62" s="260">
        <f t="shared" si="12"/>
        <v>0</v>
      </c>
      <c r="CH62" s="260">
        <f t="shared" si="13"/>
        <v>0</v>
      </c>
      <c r="CI62" s="260">
        <f t="shared" si="14"/>
        <v>0</v>
      </c>
      <c r="CJ62" s="267">
        <f t="shared" si="15"/>
        <v>0</v>
      </c>
      <c r="CK62" s="267">
        <f t="shared" si="16"/>
        <v>1</v>
      </c>
      <c r="CL62" s="267">
        <f t="shared" si="17"/>
        <v>0</v>
      </c>
      <c r="CM62" s="267">
        <f t="shared" si="33"/>
        <v>0</v>
      </c>
      <c r="CN62" s="267">
        <f t="shared" si="18"/>
        <v>0</v>
      </c>
      <c r="CO62" s="267">
        <f t="shared" si="19"/>
        <v>0</v>
      </c>
      <c r="CP62" s="267">
        <f t="shared" si="20"/>
        <v>0</v>
      </c>
      <c r="CQ62" s="267">
        <f t="shared" si="21"/>
        <v>0</v>
      </c>
      <c r="CR62" s="267">
        <f t="shared" si="22"/>
        <v>0</v>
      </c>
      <c r="CS62" s="267">
        <f t="shared" si="23"/>
        <v>0</v>
      </c>
      <c r="CT62" s="267">
        <f t="shared" si="24"/>
        <v>0</v>
      </c>
      <c r="CU62" s="267">
        <f t="shared" si="25"/>
        <v>0</v>
      </c>
      <c r="CV62" s="268">
        <f t="shared" si="26"/>
        <v>0</v>
      </c>
      <c r="CW62" s="268">
        <f t="shared" si="27"/>
        <v>0</v>
      </c>
      <c r="CX62" s="268">
        <f t="shared" si="28"/>
        <v>0</v>
      </c>
      <c r="CY62" s="268">
        <f t="shared" si="34"/>
        <v>0</v>
      </c>
      <c r="CZ62" s="260">
        <f t="shared" si="29"/>
        <v>0</v>
      </c>
      <c r="DA62" s="3"/>
    </row>
    <row r="63" spans="1:105" s="10" customFormat="1" ht="17.25" customHeight="1">
      <c r="A63" s="8">
        <v>49</v>
      </c>
      <c r="B63" s="447"/>
      <c r="C63" s="293"/>
      <c r="D63" s="6" t="str">
        <f>ASC(①基本情報!$C$8)</f>
        <v/>
      </c>
      <c r="E63" s="5" t="str">
        <f>ASC(①基本情報!$C$9)</f>
        <v/>
      </c>
      <c r="F63" s="347"/>
      <c r="G63" s="287"/>
      <c r="H63" s="287"/>
      <c r="I63" s="287"/>
      <c r="J63" s="287"/>
      <c r="K63" s="287"/>
      <c r="L63" s="287"/>
      <c r="M63" s="287"/>
      <c r="N63" s="57" t="str">
        <f t="shared" si="30"/>
        <v>様</v>
      </c>
      <c r="O63" s="4"/>
      <c r="P63" s="57" t="str">
        <f t="shared" si="31"/>
        <v/>
      </c>
      <c r="Q63" s="287"/>
      <c r="R63" s="244" t="str">
        <f>①基本情報!$C$20&amp;""</f>
        <v>C07</v>
      </c>
      <c r="S63" s="244">
        <f>VLOOKUP(①基本情報!$C$21,①基本情報!$S:$T,2,0)</f>
        <v>0</v>
      </c>
      <c r="T63" s="244">
        <f>VLOOKUP(①基本情報!$C$22,①基本情報!$Q:$R,2,0)</f>
        <v>1</v>
      </c>
      <c r="U63" s="244">
        <v>10</v>
      </c>
      <c r="V63" s="246">
        <f>①基本情報!$C$28</f>
        <v>45859</v>
      </c>
      <c r="W63" s="244" t="str">
        <f>IF(①基本情報!$D$28="","",①基本情報!$D$28)</f>
        <v>その日中</v>
      </c>
      <c r="X63" s="375" t="str">
        <f>IF(①基本情報!$C$27="","",①基本情報!$C$27)</f>
        <v/>
      </c>
      <c r="Y63" s="376" t="str">
        <f>IF(①基本情報!$D$27="","",①基本情報!$D$27)</f>
        <v/>
      </c>
      <c r="Z63" s="59"/>
      <c r="AA63" s="59"/>
      <c r="AB63" s="59"/>
      <c r="AC63" s="59"/>
      <c r="AD63" s="59"/>
      <c r="AE63" s="59"/>
      <c r="AF63" s="57" t="str">
        <f t="shared" si="35"/>
        <v/>
      </c>
      <c r="AG63" s="57" t="str">
        <f t="shared" si="36"/>
        <v>様</v>
      </c>
      <c r="AH63" s="396" t="str">
        <f>IF(②メッセージ・差出名!$C$14="","",②メッセージ・差出名!$C$14)</f>
        <v/>
      </c>
      <c r="AI63" s="396" t="str">
        <f>IF(②メッセージ・差出名!$C$15="","",②メッセージ・差出名!$C$15)</f>
        <v/>
      </c>
      <c r="AJ63" s="396" t="str">
        <f>IF(②メッセージ・差出名!$C$16="","",②メッセージ・差出名!$C$16)</f>
        <v/>
      </c>
      <c r="AK63" s="396" t="str">
        <f>IF(②メッセージ・差出名!$C$17="","",②メッセージ・差出名!$C$17)</f>
        <v/>
      </c>
      <c r="AL63" s="396" t="str">
        <f>IF(②メッセージ・差出名!$C$18="","",②メッセージ・差出名!$C$18)</f>
        <v/>
      </c>
      <c r="AM63" s="396" t="str">
        <f>IF(②メッセージ・差出名!$C$19="","",②メッセージ・差出名!$C$19)</f>
        <v/>
      </c>
      <c r="AN63" s="396" t="str">
        <f>IF(②メッセージ・差出名!$C$20="","",②メッセージ・差出名!$C$20)</f>
        <v/>
      </c>
      <c r="AO63" s="396" t="str">
        <f>IF(②メッセージ・差出名!$C$21="","",②メッセージ・差出名!$C$21)</f>
        <v/>
      </c>
      <c r="AP63" s="396" t="str">
        <f>IF(②メッセージ・差出名!$C$22="","",②メッセージ・差出名!$C$22)</f>
        <v/>
      </c>
      <c r="AQ63" s="396" t="str">
        <f>IF(②メッセージ・差出名!$C$23="","",②メッセージ・差出名!$C$23)</f>
        <v/>
      </c>
      <c r="AR63" s="397" t="str">
        <f>IF(②メッセージ・差出名!$C$27="","",②メッセージ・差出名!$C$27)</f>
        <v/>
      </c>
      <c r="AS63" s="397" t="str">
        <f>IF(②メッセージ・差出名!$C$28="","",②メッセージ・差出名!$C$28)</f>
        <v/>
      </c>
      <c r="AT63" s="397" t="str">
        <f>IF(②メッセージ・差出名!$C$29="","",②メッセージ・差出名!$C$29)</f>
        <v/>
      </c>
      <c r="AU63" s="398" t="str">
        <f>IF(②メッセージ・差出名!$C$30="","",②メッセージ・差出名!$C$30)</f>
        <v/>
      </c>
      <c r="AV63" s="431"/>
      <c r="AW63" s="286"/>
      <c r="AX63" s="287"/>
      <c r="AY63" s="287"/>
      <c r="AZ63" s="287"/>
      <c r="BA63" s="287"/>
      <c r="BB63" s="287"/>
      <c r="BC63" s="287"/>
      <c r="BD63" s="287"/>
      <c r="BE63" s="287"/>
      <c r="BF63" s="287"/>
      <c r="BG63" s="287"/>
      <c r="BH63" s="287"/>
      <c r="BI63" s="288"/>
      <c r="BJ63" s="260">
        <f t="shared" si="32"/>
        <v>0</v>
      </c>
      <c r="BK63" s="260">
        <f t="shared" si="37"/>
        <v>0</v>
      </c>
      <c r="BL63" s="260">
        <f t="shared" si="38"/>
        <v>0</v>
      </c>
      <c r="BM63" s="260">
        <f t="shared" si="39"/>
        <v>0</v>
      </c>
      <c r="BN63" s="260">
        <f t="shared" si="40"/>
        <v>0</v>
      </c>
      <c r="BO63" s="260">
        <f t="shared" si="41"/>
        <v>0</v>
      </c>
      <c r="BP63" s="260">
        <f t="shared" si="42"/>
        <v>0</v>
      </c>
      <c r="BQ63" s="260">
        <f t="shared" si="43"/>
        <v>0</v>
      </c>
      <c r="BR63" s="267">
        <f t="shared" si="44"/>
        <v>1</v>
      </c>
      <c r="BS63" s="260">
        <f t="shared" si="45"/>
        <v>0</v>
      </c>
      <c r="BT63" s="267">
        <f t="shared" si="46"/>
        <v>0</v>
      </c>
      <c r="BU63" s="260">
        <f t="shared" si="47"/>
        <v>0</v>
      </c>
      <c r="BV63" s="260">
        <f t="shared" si="1"/>
        <v>3</v>
      </c>
      <c r="BW63" s="260">
        <f t="shared" si="2"/>
        <v>1</v>
      </c>
      <c r="BX63" s="260">
        <f t="shared" si="3"/>
        <v>1</v>
      </c>
      <c r="BY63" s="260">
        <f t="shared" si="4"/>
        <v>2</v>
      </c>
      <c r="BZ63" s="260">
        <f t="shared" si="5"/>
        <v>5</v>
      </c>
      <c r="CA63" s="260">
        <f t="shared" si="6"/>
        <v>4</v>
      </c>
      <c r="CB63" s="260">
        <f t="shared" si="7"/>
        <v>0</v>
      </c>
      <c r="CC63" s="260">
        <f t="shared" si="8"/>
        <v>0</v>
      </c>
      <c r="CD63" s="260">
        <f t="shared" si="9"/>
        <v>0</v>
      </c>
      <c r="CE63" s="260">
        <f t="shared" si="10"/>
        <v>0</v>
      </c>
      <c r="CF63" s="260">
        <f t="shared" si="11"/>
        <v>0</v>
      </c>
      <c r="CG63" s="260">
        <f t="shared" si="12"/>
        <v>0</v>
      </c>
      <c r="CH63" s="260">
        <f t="shared" si="13"/>
        <v>0</v>
      </c>
      <c r="CI63" s="260">
        <f t="shared" si="14"/>
        <v>0</v>
      </c>
      <c r="CJ63" s="267">
        <f t="shared" si="15"/>
        <v>0</v>
      </c>
      <c r="CK63" s="267">
        <f t="shared" si="16"/>
        <v>1</v>
      </c>
      <c r="CL63" s="267">
        <f t="shared" si="17"/>
        <v>0</v>
      </c>
      <c r="CM63" s="267">
        <f t="shared" si="33"/>
        <v>0</v>
      </c>
      <c r="CN63" s="267">
        <f t="shared" si="18"/>
        <v>0</v>
      </c>
      <c r="CO63" s="267">
        <f t="shared" si="19"/>
        <v>0</v>
      </c>
      <c r="CP63" s="267">
        <f t="shared" si="20"/>
        <v>0</v>
      </c>
      <c r="CQ63" s="267">
        <f t="shared" si="21"/>
        <v>0</v>
      </c>
      <c r="CR63" s="267">
        <f t="shared" si="22"/>
        <v>0</v>
      </c>
      <c r="CS63" s="267">
        <f t="shared" si="23"/>
        <v>0</v>
      </c>
      <c r="CT63" s="267">
        <f t="shared" si="24"/>
        <v>0</v>
      </c>
      <c r="CU63" s="267">
        <f t="shared" si="25"/>
        <v>0</v>
      </c>
      <c r="CV63" s="268">
        <f t="shared" si="26"/>
        <v>0</v>
      </c>
      <c r="CW63" s="268">
        <f t="shared" si="27"/>
        <v>0</v>
      </c>
      <c r="CX63" s="268">
        <f t="shared" si="28"/>
        <v>0</v>
      </c>
      <c r="CY63" s="268">
        <f t="shared" si="34"/>
        <v>0</v>
      </c>
      <c r="CZ63" s="260">
        <f t="shared" si="29"/>
        <v>0</v>
      </c>
      <c r="DA63" s="3"/>
    </row>
    <row r="64" spans="1:105" s="10" customFormat="1" ht="17.25" customHeight="1">
      <c r="A64" s="8">
        <v>50</v>
      </c>
      <c r="B64" s="447"/>
      <c r="C64" s="293"/>
      <c r="D64" s="6" t="str">
        <f>ASC(①基本情報!$C$8)</f>
        <v/>
      </c>
      <c r="E64" s="5" t="str">
        <f>ASC(①基本情報!$C$9)</f>
        <v/>
      </c>
      <c r="F64" s="347"/>
      <c r="G64" s="287"/>
      <c r="H64" s="287"/>
      <c r="I64" s="287"/>
      <c r="J64" s="287"/>
      <c r="K64" s="287"/>
      <c r="L64" s="287"/>
      <c r="M64" s="287"/>
      <c r="N64" s="57" t="str">
        <f t="shared" si="30"/>
        <v>様</v>
      </c>
      <c r="O64" s="4"/>
      <c r="P64" s="57" t="str">
        <f t="shared" si="31"/>
        <v/>
      </c>
      <c r="Q64" s="287"/>
      <c r="R64" s="244" t="str">
        <f>①基本情報!$C$20&amp;""</f>
        <v>C07</v>
      </c>
      <c r="S64" s="244">
        <f>VLOOKUP(①基本情報!$C$21,①基本情報!$S:$T,2,0)</f>
        <v>0</v>
      </c>
      <c r="T64" s="244">
        <f>VLOOKUP(①基本情報!$C$22,①基本情報!$Q:$R,2,0)</f>
        <v>1</v>
      </c>
      <c r="U64" s="244">
        <v>10</v>
      </c>
      <c r="V64" s="246">
        <f>①基本情報!$C$28</f>
        <v>45859</v>
      </c>
      <c r="W64" s="244" t="str">
        <f>IF(①基本情報!$D$28="","",①基本情報!$D$28)</f>
        <v>その日中</v>
      </c>
      <c r="X64" s="375" t="str">
        <f>IF(①基本情報!$C$27="","",①基本情報!$C$27)</f>
        <v/>
      </c>
      <c r="Y64" s="376" t="str">
        <f>IF(①基本情報!$D$27="","",①基本情報!$D$27)</f>
        <v/>
      </c>
      <c r="Z64" s="59"/>
      <c r="AA64" s="59"/>
      <c r="AB64" s="59"/>
      <c r="AC64" s="59"/>
      <c r="AD64" s="59"/>
      <c r="AE64" s="59"/>
      <c r="AF64" s="57" t="str">
        <f t="shared" si="35"/>
        <v/>
      </c>
      <c r="AG64" s="57" t="str">
        <f t="shared" si="36"/>
        <v>様</v>
      </c>
      <c r="AH64" s="396" t="str">
        <f>IF(②メッセージ・差出名!$C$14="","",②メッセージ・差出名!$C$14)</f>
        <v/>
      </c>
      <c r="AI64" s="396" t="str">
        <f>IF(②メッセージ・差出名!$C$15="","",②メッセージ・差出名!$C$15)</f>
        <v/>
      </c>
      <c r="AJ64" s="396" t="str">
        <f>IF(②メッセージ・差出名!$C$16="","",②メッセージ・差出名!$C$16)</f>
        <v/>
      </c>
      <c r="AK64" s="396" t="str">
        <f>IF(②メッセージ・差出名!$C$17="","",②メッセージ・差出名!$C$17)</f>
        <v/>
      </c>
      <c r="AL64" s="396" t="str">
        <f>IF(②メッセージ・差出名!$C$18="","",②メッセージ・差出名!$C$18)</f>
        <v/>
      </c>
      <c r="AM64" s="396" t="str">
        <f>IF(②メッセージ・差出名!$C$19="","",②メッセージ・差出名!$C$19)</f>
        <v/>
      </c>
      <c r="AN64" s="396" t="str">
        <f>IF(②メッセージ・差出名!$C$20="","",②メッセージ・差出名!$C$20)</f>
        <v/>
      </c>
      <c r="AO64" s="396" t="str">
        <f>IF(②メッセージ・差出名!$C$21="","",②メッセージ・差出名!$C$21)</f>
        <v/>
      </c>
      <c r="AP64" s="396" t="str">
        <f>IF(②メッセージ・差出名!$C$22="","",②メッセージ・差出名!$C$22)</f>
        <v/>
      </c>
      <c r="AQ64" s="396" t="str">
        <f>IF(②メッセージ・差出名!$C$23="","",②メッセージ・差出名!$C$23)</f>
        <v/>
      </c>
      <c r="AR64" s="397" t="str">
        <f>IF(②メッセージ・差出名!$C$27="","",②メッセージ・差出名!$C$27)</f>
        <v/>
      </c>
      <c r="AS64" s="397" t="str">
        <f>IF(②メッセージ・差出名!$C$28="","",②メッセージ・差出名!$C$28)</f>
        <v/>
      </c>
      <c r="AT64" s="397" t="str">
        <f>IF(②メッセージ・差出名!$C$29="","",②メッセージ・差出名!$C$29)</f>
        <v/>
      </c>
      <c r="AU64" s="398" t="str">
        <f>IF(②メッセージ・差出名!$C$30="","",②メッセージ・差出名!$C$30)</f>
        <v/>
      </c>
      <c r="AV64" s="431"/>
      <c r="AW64" s="286"/>
      <c r="AX64" s="287"/>
      <c r="AY64" s="287"/>
      <c r="AZ64" s="287"/>
      <c r="BA64" s="287"/>
      <c r="BB64" s="287"/>
      <c r="BC64" s="287"/>
      <c r="BD64" s="287"/>
      <c r="BE64" s="287"/>
      <c r="BF64" s="287"/>
      <c r="BG64" s="287"/>
      <c r="BH64" s="287"/>
      <c r="BI64" s="288"/>
      <c r="BJ64" s="260">
        <f t="shared" si="32"/>
        <v>0</v>
      </c>
      <c r="BK64" s="260">
        <f t="shared" si="37"/>
        <v>0</v>
      </c>
      <c r="BL64" s="260">
        <f t="shared" si="38"/>
        <v>0</v>
      </c>
      <c r="BM64" s="260">
        <f t="shared" si="39"/>
        <v>0</v>
      </c>
      <c r="BN64" s="260">
        <f t="shared" si="40"/>
        <v>0</v>
      </c>
      <c r="BO64" s="260">
        <f t="shared" si="41"/>
        <v>0</v>
      </c>
      <c r="BP64" s="260">
        <f t="shared" si="42"/>
        <v>0</v>
      </c>
      <c r="BQ64" s="260">
        <f t="shared" si="43"/>
        <v>0</v>
      </c>
      <c r="BR64" s="267">
        <f t="shared" si="44"/>
        <v>1</v>
      </c>
      <c r="BS64" s="260">
        <f t="shared" si="45"/>
        <v>0</v>
      </c>
      <c r="BT64" s="267">
        <f t="shared" si="46"/>
        <v>0</v>
      </c>
      <c r="BU64" s="260">
        <f t="shared" si="47"/>
        <v>0</v>
      </c>
      <c r="BV64" s="260">
        <f t="shared" si="1"/>
        <v>3</v>
      </c>
      <c r="BW64" s="260">
        <f t="shared" si="2"/>
        <v>1</v>
      </c>
      <c r="BX64" s="260">
        <f t="shared" si="3"/>
        <v>1</v>
      </c>
      <c r="BY64" s="260">
        <f t="shared" si="4"/>
        <v>2</v>
      </c>
      <c r="BZ64" s="260">
        <f t="shared" si="5"/>
        <v>5</v>
      </c>
      <c r="CA64" s="260">
        <f t="shared" si="6"/>
        <v>4</v>
      </c>
      <c r="CB64" s="260">
        <f t="shared" si="7"/>
        <v>0</v>
      </c>
      <c r="CC64" s="260">
        <f t="shared" si="8"/>
        <v>0</v>
      </c>
      <c r="CD64" s="260">
        <f t="shared" si="9"/>
        <v>0</v>
      </c>
      <c r="CE64" s="260">
        <f t="shared" si="10"/>
        <v>0</v>
      </c>
      <c r="CF64" s="260">
        <f t="shared" si="11"/>
        <v>0</v>
      </c>
      <c r="CG64" s="260">
        <f t="shared" si="12"/>
        <v>0</v>
      </c>
      <c r="CH64" s="260">
        <f t="shared" si="13"/>
        <v>0</v>
      </c>
      <c r="CI64" s="260">
        <f t="shared" si="14"/>
        <v>0</v>
      </c>
      <c r="CJ64" s="267">
        <f t="shared" si="15"/>
        <v>0</v>
      </c>
      <c r="CK64" s="267">
        <f t="shared" si="16"/>
        <v>1</v>
      </c>
      <c r="CL64" s="267">
        <f t="shared" si="17"/>
        <v>0</v>
      </c>
      <c r="CM64" s="267">
        <f t="shared" si="33"/>
        <v>0</v>
      </c>
      <c r="CN64" s="267">
        <f t="shared" si="18"/>
        <v>0</v>
      </c>
      <c r="CO64" s="267">
        <f t="shared" si="19"/>
        <v>0</v>
      </c>
      <c r="CP64" s="267">
        <f t="shared" si="20"/>
        <v>0</v>
      </c>
      <c r="CQ64" s="267">
        <f t="shared" si="21"/>
        <v>0</v>
      </c>
      <c r="CR64" s="267">
        <f t="shared" si="22"/>
        <v>0</v>
      </c>
      <c r="CS64" s="267">
        <f t="shared" si="23"/>
        <v>0</v>
      </c>
      <c r="CT64" s="267">
        <f t="shared" si="24"/>
        <v>0</v>
      </c>
      <c r="CU64" s="267">
        <f t="shared" si="25"/>
        <v>0</v>
      </c>
      <c r="CV64" s="268">
        <f t="shared" si="26"/>
        <v>0</v>
      </c>
      <c r="CW64" s="268">
        <f t="shared" si="27"/>
        <v>0</v>
      </c>
      <c r="CX64" s="268">
        <f t="shared" si="28"/>
        <v>0</v>
      </c>
      <c r="CY64" s="268">
        <f t="shared" si="34"/>
        <v>0</v>
      </c>
      <c r="CZ64" s="260">
        <f t="shared" si="29"/>
        <v>0</v>
      </c>
      <c r="DA64" s="3"/>
    </row>
    <row r="65" spans="1:105" s="10" customFormat="1" ht="17.25" customHeight="1">
      <c r="A65" s="8">
        <v>51</v>
      </c>
      <c r="B65" s="447"/>
      <c r="C65" s="293"/>
      <c r="D65" s="6" t="str">
        <f>ASC(①基本情報!$C$8)</f>
        <v/>
      </c>
      <c r="E65" s="5" t="str">
        <f>ASC(①基本情報!$C$9)</f>
        <v/>
      </c>
      <c r="F65" s="347"/>
      <c r="G65" s="287"/>
      <c r="H65" s="287"/>
      <c r="I65" s="287"/>
      <c r="J65" s="287"/>
      <c r="K65" s="287"/>
      <c r="L65" s="287"/>
      <c r="M65" s="287"/>
      <c r="N65" s="57" t="str">
        <f t="shared" si="30"/>
        <v>様</v>
      </c>
      <c r="O65" s="4"/>
      <c r="P65" s="57" t="str">
        <f t="shared" si="31"/>
        <v/>
      </c>
      <c r="Q65" s="287"/>
      <c r="R65" s="244" t="str">
        <f>①基本情報!$C$20&amp;""</f>
        <v>C07</v>
      </c>
      <c r="S65" s="244">
        <f>VLOOKUP(①基本情報!$C$21,①基本情報!$S:$T,2,0)</f>
        <v>0</v>
      </c>
      <c r="T65" s="244">
        <f>VLOOKUP(①基本情報!$C$22,①基本情報!$Q:$R,2,0)</f>
        <v>1</v>
      </c>
      <c r="U65" s="244">
        <v>10</v>
      </c>
      <c r="V65" s="246">
        <f>①基本情報!$C$28</f>
        <v>45859</v>
      </c>
      <c r="W65" s="244" t="str">
        <f>IF(①基本情報!$D$28="","",①基本情報!$D$28)</f>
        <v>その日中</v>
      </c>
      <c r="X65" s="375" t="str">
        <f>IF(①基本情報!$C$27="","",①基本情報!$C$27)</f>
        <v/>
      </c>
      <c r="Y65" s="376" t="str">
        <f>IF(①基本情報!$D$27="","",①基本情報!$D$27)</f>
        <v/>
      </c>
      <c r="Z65" s="59"/>
      <c r="AA65" s="59"/>
      <c r="AB65" s="59"/>
      <c r="AC65" s="59"/>
      <c r="AD65" s="59"/>
      <c r="AE65" s="59"/>
      <c r="AF65" s="57" t="str">
        <f t="shared" si="35"/>
        <v/>
      </c>
      <c r="AG65" s="57" t="str">
        <f t="shared" si="36"/>
        <v>様</v>
      </c>
      <c r="AH65" s="396" t="str">
        <f>IF(②メッセージ・差出名!$C$14="","",②メッセージ・差出名!$C$14)</f>
        <v/>
      </c>
      <c r="AI65" s="396" t="str">
        <f>IF(②メッセージ・差出名!$C$15="","",②メッセージ・差出名!$C$15)</f>
        <v/>
      </c>
      <c r="AJ65" s="396" t="str">
        <f>IF(②メッセージ・差出名!$C$16="","",②メッセージ・差出名!$C$16)</f>
        <v/>
      </c>
      <c r="AK65" s="396" t="str">
        <f>IF(②メッセージ・差出名!$C$17="","",②メッセージ・差出名!$C$17)</f>
        <v/>
      </c>
      <c r="AL65" s="396" t="str">
        <f>IF(②メッセージ・差出名!$C$18="","",②メッセージ・差出名!$C$18)</f>
        <v/>
      </c>
      <c r="AM65" s="396" t="str">
        <f>IF(②メッセージ・差出名!$C$19="","",②メッセージ・差出名!$C$19)</f>
        <v/>
      </c>
      <c r="AN65" s="396" t="str">
        <f>IF(②メッセージ・差出名!$C$20="","",②メッセージ・差出名!$C$20)</f>
        <v/>
      </c>
      <c r="AO65" s="396" t="str">
        <f>IF(②メッセージ・差出名!$C$21="","",②メッセージ・差出名!$C$21)</f>
        <v/>
      </c>
      <c r="AP65" s="396" t="str">
        <f>IF(②メッセージ・差出名!$C$22="","",②メッセージ・差出名!$C$22)</f>
        <v/>
      </c>
      <c r="AQ65" s="396" t="str">
        <f>IF(②メッセージ・差出名!$C$23="","",②メッセージ・差出名!$C$23)</f>
        <v/>
      </c>
      <c r="AR65" s="397" t="str">
        <f>IF(②メッセージ・差出名!$C$27="","",②メッセージ・差出名!$C$27)</f>
        <v/>
      </c>
      <c r="AS65" s="397" t="str">
        <f>IF(②メッセージ・差出名!$C$28="","",②メッセージ・差出名!$C$28)</f>
        <v/>
      </c>
      <c r="AT65" s="397" t="str">
        <f>IF(②メッセージ・差出名!$C$29="","",②メッセージ・差出名!$C$29)</f>
        <v/>
      </c>
      <c r="AU65" s="398" t="str">
        <f>IF(②メッセージ・差出名!$C$30="","",②メッセージ・差出名!$C$30)</f>
        <v/>
      </c>
      <c r="AV65" s="431"/>
      <c r="AW65" s="286"/>
      <c r="AX65" s="287"/>
      <c r="AY65" s="287"/>
      <c r="AZ65" s="287"/>
      <c r="BA65" s="287"/>
      <c r="BB65" s="287"/>
      <c r="BC65" s="287"/>
      <c r="BD65" s="287"/>
      <c r="BE65" s="287"/>
      <c r="BF65" s="287"/>
      <c r="BG65" s="287"/>
      <c r="BH65" s="287"/>
      <c r="BI65" s="288"/>
      <c r="BJ65" s="260">
        <f t="shared" si="32"/>
        <v>0</v>
      </c>
      <c r="BK65" s="260">
        <f t="shared" si="37"/>
        <v>0</v>
      </c>
      <c r="BL65" s="260">
        <f t="shared" si="38"/>
        <v>0</v>
      </c>
      <c r="BM65" s="260">
        <f t="shared" si="39"/>
        <v>0</v>
      </c>
      <c r="BN65" s="260">
        <f t="shared" si="40"/>
        <v>0</v>
      </c>
      <c r="BO65" s="260">
        <f t="shared" si="41"/>
        <v>0</v>
      </c>
      <c r="BP65" s="260">
        <f t="shared" si="42"/>
        <v>0</v>
      </c>
      <c r="BQ65" s="260">
        <f t="shared" si="43"/>
        <v>0</v>
      </c>
      <c r="BR65" s="267">
        <f t="shared" si="44"/>
        <v>1</v>
      </c>
      <c r="BS65" s="260">
        <f t="shared" si="45"/>
        <v>0</v>
      </c>
      <c r="BT65" s="267">
        <f t="shared" si="46"/>
        <v>0</v>
      </c>
      <c r="BU65" s="260">
        <f t="shared" si="47"/>
        <v>0</v>
      </c>
      <c r="BV65" s="260">
        <f t="shared" si="1"/>
        <v>3</v>
      </c>
      <c r="BW65" s="260">
        <f t="shared" si="2"/>
        <v>1</v>
      </c>
      <c r="BX65" s="260">
        <f t="shared" si="3"/>
        <v>1</v>
      </c>
      <c r="BY65" s="260">
        <f t="shared" si="4"/>
        <v>2</v>
      </c>
      <c r="BZ65" s="260">
        <f t="shared" si="5"/>
        <v>5</v>
      </c>
      <c r="CA65" s="260">
        <f t="shared" si="6"/>
        <v>4</v>
      </c>
      <c r="CB65" s="260">
        <f t="shared" si="7"/>
        <v>0</v>
      </c>
      <c r="CC65" s="260">
        <f t="shared" si="8"/>
        <v>0</v>
      </c>
      <c r="CD65" s="260">
        <f t="shared" si="9"/>
        <v>0</v>
      </c>
      <c r="CE65" s="260">
        <f t="shared" si="10"/>
        <v>0</v>
      </c>
      <c r="CF65" s="260">
        <f t="shared" si="11"/>
        <v>0</v>
      </c>
      <c r="CG65" s="260">
        <f t="shared" si="12"/>
        <v>0</v>
      </c>
      <c r="CH65" s="260">
        <f t="shared" si="13"/>
        <v>0</v>
      </c>
      <c r="CI65" s="260">
        <f t="shared" si="14"/>
        <v>0</v>
      </c>
      <c r="CJ65" s="267">
        <f t="shared" si="15"/>
        <v>0</v>
      </c>
      <c r="CK65" s="267">
        <f t="shared" si="16"/>
        <v>1</v>
      </c>
      <c r="CL65" s="267">
        <f t="shared" si="17"/>
        <v>0</v>
      </c>
      <c r="CM65" s="267">
        <f t="shared" si="33"/>
        <v>0</v>
      </c>
      <c r="CN65" s="267">
        <f t="shared" si="18"/>
        <v>0</v>
      </c>
      <c r="CO65" s="267">
        <f t="shared" si="19"/>
        <v>0</v>
      </c>
      <c r="CP65" s="267">
        <f t="shared" si="20"/>
        <v>0</v>
      </c>
      <c r="CQ65" s="267">
        <f t="shared" si="21"/>
        <v>0</v>
      </c>
      <c r="CR65" s="267">
        <f t="shared" si="22"/>
        <v>0</v>
      </c>
      <c r="CS65" s="267">
        <f t="shared" si="23"/>
        <v>0</v>
      </c>
      <c r="CT65" s="267">
        <f t="shared" si="24"/>
        <v>0</v>
      </c>
      <c r="CU65" s="267">
        <f t="shared" si="25"/>
        <v>0</v>
      </c>
      <c r="CV65" s="268">
        <f t="shared" si="26"/>
        <v>0</v>
      </c>
      <c r="CW65" s="268">
        <f t="shared" si="27"/>
        <v>0</v>
      </c>
      <c r="CX65" s="268">
        <f t="shared" si="28"/>
        <v>0</v>
      </c>
      <c r="CY65" s="268">
        <f t="shared" si="34"/>
        <v>0</v>
      </c>
      <c r="CZ65" s="260">
        <f t="shared" si="29"/>
        <v>0</v>
      </c>
      <c r="DA65" s="3"/>
    </row>
    <row r="66" spans="1:105" customFormat="1" ht="17.25" customHeight="1">
      <c r="A66" s="8">
        <v>52</v>
      </c>
      <c r="B66" s="447"/>
      <c r="C66" s="293"/>
      <c r="D66" s="6" t="str">
        <f>ASC(①基本情報!$C$8)</f>
        <v/>
      </c>
      <c r="E66" s="5" t="str">
        <f>ASC(①基本情報!$C$9)</f>
        <v/>
      </c>
      <c r="F66" s="347"/>
      <c r="G66" s="287"/>
      <c r="H66" s="287"/>
      <c r="I66" s="287"/>
      <c r="J66" s="287"/>
      <c r="K66" s="287"/>
      <c r="L66" s="424"/>
      <c r="M66" s="287"/>
      <c r="N66" s="57" t="str">
        <f t="shared" si="30"/>
        <v>様</v>
      </c>
      <c r="O66" s="4"/>
      <c r="P66" s="57" t="str">
        <f t="shared" si="31"/>
        <v/>
      </c>
      <c r="Q66" s="287"/>
      <c r="R66" s="244" t="str">
        <f>①基本情報!$C$20&amp;""</f>
        <v>C07</v>
      </c>
      <c r="S66" s="244">
        <f>VLOOKUP(①基本情報!$C$21,①基本情報!$S:$T,2,0)</f>
        <v>0</v>
      </c>
      <c r="T66" s="244">
        <f>VLOOKUP(①基本情報!$C$22,①基本情報!$Q:$R,2,0)</f>
        <v>1</v>
      </c>
      <c r="U66" s="244">
        <v>10</v>
      </c>
      <c r="V66" s="246">
        <f>①基本情報!$C$28</f>
        <v>45859</v>
      </c>
      <c r="W66" s="244" t="str">
        <f>IF(①基本情報!$D$28="","",①基本情報!$D$28)</f>
        <v>その日中</v>
      </c>
      <c r="X66" s="375" t="str">
        <f>IF(①基本情報!$C$27="","",①基本情報!$C$27)</f>
        <v/>
      </c>
      <c r="Y66" s="376" t="str">
        <f>IF(①基本情報!$D$27="","",①基本情報!$D$27)</f>
        <v/>
      </c>
      <c r="Z66" s="59"/>
      <c r="AA66" s="59"/>
      <c r="AB66" s="59"/>
      <c r="AC66" s="59"/>
      <c r="AD66" s="59"/>
      <c r="AE66" s="59"/>
      <c r="AF66" s="57" t="str">
        <f t="shared" si="35"/>
        <v/>
      </c>
      <c r="AG66" s="57" t="str">
        <f t="shared" si="36"/>
        <v>様</v>
      </c>
      <c r="AH66" s="396" t="str">
        <f>IF(②メッセージ・差出名!$C$14="","",②メッセージ・差出名!$C$14)</f>
        <v/>
      </c>
      <c r="AI66" s="396" t="str">
        <f>IF(②メッセージ・差出名!$C$15="","",②メッセージ・差出名!$C$15)</f>
        <v/>
      </c>
      <c r="AJ66" s="396" t="str">
        <f>IF(②メッセージ・差出名!$C$16="","",②メッセージ・差出名!$C$16)</f>
        <v/>
      </c>
      <c r="AK66" s="396" t="str">
        <f>IF(②メッセージ・差出名!$C$17="","",②メッセージ・差出名!$C$17)</f>
        <v/>
      </c>
      <c r="AL66" s="396" t="str">
        <f>IF(②メッセージ・差出名!$C$18="","",②メッセージ・差出名!$C$18)</f>
        <v/>
      </c>
      <c r="AM66" s="396" t="str">
        <f>IF(②メッセージ・差出名!$C$19="","",②メッセージ・差出名!$C$19)</f>
        <v/>
      </c>
      <c r="AN66" s="396" t="str">
        <f>IF(②メッセージ・差出名!$C$20="","",②メッセージ・差出名!$C$20)</f>
        <v/>
      </c>
      <c r="AO66" s="396" t="str">
        <f>IF(②メッセージ・差出名!$C$21="","",②メッセージ・差出名!$C$21)</f>
        <v/>
      </c>
      <c r="AP66" s="396" t="str">
        <f>IF(②メッセージ・差出名!$C$22="","",②メッセージ・差出名!$C$22)</f>
        <v/>
      </c>
      <c r="AQ66" s="396" t="str">
        <f>IF(②メッセージ・差出名!$C$23="","",②メッセージ・差出名!$C$23)</f>
        <v/>
      </c>
      <c r="AR66" s="397" t="str">
        <f>IF(②メッセージ・差出名!$C$27="","",②メッセージ・差出名!$C$27)</f>
        <v/>
      </c>
      <c r="AS66" s="397" t="str">
        <f>IF(②メッセージ・差出名!$C$28="","",②メッセージ・差出名!$C$28)</f>
        <v/>
      </c>
      <c r="AT66" s="397" t="str">
        <f>IF(②メッセージ・差出名!$C$29="","",②メッセージ・差出名!$C$29)</f>
        <v/>
      </c>
      <c r="AU66" s="398" t="str">
        <f>IF(②メッセージ・差出名!$C$30="","",②メッセージ・差出名!$C$30)</f>
        <v/>
      </c>
      <c r="AV66" s="431"/>
      <c r="AW66" s="286"/>
      <c r="AX66" s="287"/>
      <c r="AY66" s="287"/>
      <c r="AZ66" s="287"/>
      <c r="BA66" s="287"/>
      <c r="BB66" s="287"/>
      <c r="BC66" s="287"/>
      <c r="BD66" s="287"/>
      <c r="BE66" s="287"/>
      <c r="BF66" s="287"/>
      <c r="BG66" s="287"/>
      <c r="BH66" s="287"/>
      <c r="BI66" s="288"/>
      <c r="BJ66" s="260">
        <f t="shared" si="32"/>
        <v>0</v>
      </c>
      <c r="BK66" s="260">
        <f t="shared" si="37"/>
        <v>0</v>
      </c>
      <c r="BL66" s="260">
        <f t="shared" si="38"/>
        <v>0</v>
      </c>
      <c r="BM66" s="260">
        <f t="shared" si="39"/>
        <v>0</v>
      </c>
      <c r="BN66" s="260">
        <f t="shared" si="40"/>
        <v>0</v>
      </c>
      <c r="BO66" s="260">
        <f t="shared" si="41"/>
        <v>0</v>
      </c>
      <c r="BP66" s="260">
        <f t="shared" si="42"/>
        <v>0</v>
      </c>
      <c r="BQ66" s="260">
        <f t="shared" si="43"/>
        <v>0</v>
      </c>
      <c r="BR66" s="267">
        <f t="shared" si="44"/>
        <v>1</v>
      </c>
      <c r="BS66" s="260">
        <f t="shared" si="45"/>
        <v>0</v>
      </c>
      <c r="BT66" s="267">
        <f t="shared" si="46"/>
        <v>0</v>
      </c>
      <c r="BU66" s="260">
        <f t="shared" si="47"/>
        <v>0</v>
      </c>
      <c r="BV66" s="260">
        <f t="shared" si="1"/>
        <v>3</v>
      </c>
      <c r="BW66" s="260">
        <f t="shared" si="2"/>
        <v>1</v>
      </c>
      <c r="BX66" s="260">
        <f t="shared" si="3"/>
        <v>1</v>
      </c>
      <c r="BY66" s="260">
        <f t="shared" si="4"/>
        <v>2</v>
      </c>
      <c r="BZ66" s="260">
        <f t="shared" si="5"/>
        <v>5</v>
      </c>
      <c r="CA66" s="260">
        <f t="shared" si="6"/>
        <v>4</v>
      </c>
      <c r="CB66" s="260">
        <f t="shared" si="7"/>
        <v>0</v>
      </c>
      <c r="CC66" s="260">
        <f t="shared" si="8"/>
        <v>0</v>
      </c>
      <c r="CD66" s="260">
        <f t="shared" si="9"/>
        <v>0</v>
      </c>
      <c r="CE66" s="260">
        <f t="shared" si="10"/>
        <v>0</v>
      </c>
      <c r="CF66" s="260">
        <f t="shared" si="11"/>
        <v>0</v>
      </c>
      <c r="CG66" s="260">
        <f t="shared" si="12"/>
        <v>0</v>
      </c>
      <c r="CH66" s="260">
        <f t="shared" si="13"/>
        <v>0</v>
      </c>
      <c r="CI66" s="260">
        <f t="shared" si="14"/>
        <v>0</v>
      </c>
      <c r="CJ66" s="267">
        <f t="shared" si="15"/>
        <v>0</v>
      </c>
      <c r="CK66" s="267">
        <f t="shared" si="16"/>
        <v>1</v>
      </c>
      <c r="CL66" s="267">
        <f t="shared" si="17"/>
        <v>0</v>
      </c>
      <c r="CM66" s="267">
        <f t="shared" si="33"/>
        <v>0</v>
      </c>
      <c r="CN66" s="267">
        <f t="shared" si="18"/>
        <v>0</v>
      </c>
      <c r="CO66" s="267">
        <f t="shared" si="19"/>
        <v>0</v>
      </c>
      <c r="CP66" s="267">
        <f t="shared" si="20"/>
        <v>0</v>
      </c>
      <c r="CQ66" s="267">
        <f t="shared" si="21"/>
        <v>0</v>
      </c>
      <c r="CR66" s="267">
        <f t="shared" si="22"/>
        <v>0</v>
      </c>
      <c r="CS66" s="267">
        <f t="shared" si="23"/>
        <v>0</v>
      </c>
      <c r="CT66" s="267">
        <f t="shared" si="24"/>
        <v>0</v>
      </c>
      <c r="CU66" s="267">
        <f t="shared" si="25"/>
        <v>0</v>
      </c>
      <c r="CV66" s="268">
        <f t="shared" si="26"/>
        <v>0</v>
      </c>
      <c r="CW66" s="268">
        <f t="shared" si="27"/>
        <v>0</v>
      </c>
      <c r="CX66" s="268">
        <f t="shared" si="28"/>
        <v>0</v>
      </c>
      <c r="CY66" s="268">
        <f t="shared" si="34"/>
        <v>0</v>
      </c>
      <c r="CZ66" s="260">
        <f t="shared" si="29"/>
        <v>0</v>
      </c>
      <c r="DA66" s="3"/>
    </row>
    <row r="67" spans="1:105" customFormat="1" ht="17.25" customHeight="1">
      <c r="A67" s="8">
        <v>53</v>
      </c>
      <c r="B67" s="447"/>
      <c r="C67" s="293"/>
      <c r="D67" s="6" t="str">
        <f>ASC(①基本情報!$C$8)</f>
        <v/>
      </c>
      <c r="E67" s="5" t="str">
        <f>ASC(①基本情報!$C$9)</f>
        <v/>
      </c>
      <c r="F67" s="347"/>
      <c r="G67" s="287"/>
      <c r="H67" s="287"/>
      <c r="I67" s="287"/>
      <c r="J67" s="287"/>
      <c r="K67" s="287"/>
      <c r="L67" s="287"/>
      <c r="M67" s="287"/>
      <c r="N67" s="57" t="str">
        <f t="shared" si="30"/>
        <v>様</v>
      </c>
      <c r="O67" s="4"/>
      <c r="P67" s="57" t="str">
        <f t="shared" si="31"/>
        <v/>
      </c>
      <c r="Q67" s="287"/>
      <c r="R67" s="244" t="str">
        <f>①基本情報!$C$20&amp;""</f>
        <v>C07</v>
      </c>
      <c r="S67" s="244">
        <f>VLOOKUP(①基本情報!$C$21,①基本情報!$S:$T,2,0)</f>
        <v>0</v>
      </c>
      <c r="T67" s="244">
        <f>VLOOKUP(①基本情報!$C$22,①基本情報!$Q:$R,2,0)</f>
        <v>1</v>
      </c>
      <c r="U67" s="244">
        <v>10</v>
      </c>
      <c r="V67" s="246">
        <f>①基本情報!$C$28</f>
        <v>45859</v>
      </c>
      <c r="W67" s="244" t="str">
        <f>IF(①基本情報!$D$28="","",①基本情報!$D$28)</f>
        <v>その日中</v>
      </c>
      <c r="X67" s="375" t="str">
        <f>IF(①基本情報!$C$27="","",①基本情報!$C$27)</f>
        <v/>
      </c>
      <c r="Y67" s="376" t="str">
        <f>IF(①基本情報!$D$27="","",①基本情報!$D$27)</f>
        <v/>
      </c>
      <c r="Z67" s="59"/>
      <c r="AA67" s="59"/>
      <c r="AB67" s="59"/>
      <c r="AC67" s="59"/>
      <c r="AD67" s="59"/>
      <c r="AE67" s="59"/>
      <c r="AF67" s="57" t="str">
        <f t="shared" si="35"/>
        <v/>
      </c>
      <c r="AG67" s="57" t="str">
        <f t="shared" si="36"/>
        <v>様</v>
      </c>
      <c r="AH67" s="396" t="str">
        <f>IF(②メッセージ・差出名!$C$14="","",②メッセージ・差出名!$C$14)</f>
        <v/>
      </c>
      <c r="AI67" s="396" t="str">
        <f>IF(②メッセージ・差出名!$C$15="","",②メッセージ・差出名!$C$15)</f>
        <v/>
      </c>
      <c r="AJ67" s="396" t="str">
        <f>IF(②メッセージ・差出名!$C$16="","",②メッセージ・差出名!$C$16)</f>
        <v/>
      </c>
      <c r="AK67" s="396" t="str">
        <f>IF(②メッセージ・差出名!$C$17="","",②メッセージ・差出名!$C$17)</f>
        <v/>
      </c>
      <c r="AL67" s="396" t="str">
        <f>IF(②メッセージ・差出名!$C$18="","",②メッセージ・差出名!$C$18)</f>
        <v/>
      </c>
      <c r="AM67" s="396" t="str">
        <f>IF(②メッセージ・差出名!$C$19="","",②メッセージ・差出名!$C$19)</f>
        <v/>
      </c>
      <c r="AN67" s="396" t="str">
        <f>IF(②メッセージ・差出名!$C$20="","",②メッセージ・差出名!$C$20)</f>
        <v/>
      </c>
      <c r="AO67" s="396" t="str">
        <f>IF(②メッセージ・差出名!$C$21="","",②メッセージ・差出名!$C$21)</f>
        <v/>
      </c>
      <c r="AP67" s="396" t="str">
        <f>IF(②メッセージ・差出名!$C$22="","",②メッセージ・差出名!$C$22)</f>
        <v/>
      </c>
      <c r="AQ67" s="396" t="str">
        <f>IF(②メッセージ・差出名!$C$23="","",②メッセージ・差出名!$C$23)</f>
        <v/>
      </c>
      <c r="AR67" s="397" t="str">
        <f>IF(②メッセージ・差出名!$C$27="","",②メッセージ・差出名!$C$27)</f>
        <v/>
      </c>
      <c r="AS67" s="397" t="str">
        <f>IF(②メッセージ・差出名!$C$28="","",②メッセージ・差出名!$C$28)</f>
        <v/>
      </c>
      <c r="AT67" s="397" t="str">
        <f>IF(②メッセージ・差出名!$C$29="","",②メッセージ・差出名!$C$29)</f>
        <v/>
      </c>
      <c r="AU67" s="398" t="str">
        <f>IF(②メッセージ・差出名!$C$30="","",②メッセージ・差出名!$C$30)</f>
        <v/>
      </c>
      <c r="AV67" s="431"/>
      <c r="AW67" s="286"/>
      <c r="AX67" s="287"/>
      <c r="AY67" s="287"/>
      <c r="AZ67" s="287"/>
      <c r="BA67" s="287"/>
      <c r="BB67" s="287"/>
      <c r="BC67" s="287"/>
      <c r="BD67" s="287"/>
      <c r="BE67" s="287"/>
      <c r="BF67" s="287"/>
      <c r="BG67" s="287"/>
      <c r="BH67" s="287"/>
      <c r="BI67" s="288"/>
      <c r="BJ67" s="260">
        <f t="shared" si="32"/>
        <v>0</v>
      </c>
      <c r="BK67" s="260">
        <f t="shared" si="37"/>
        <v>0</v>
      </c>
      <c r="BL67" s="260">
        <f t="shared" si="38"/>
        <v>0</v>
      </c>
      <c r="BM67" s="260">
        <f t="shared" si="39"/>
        <v>0</v>
      </c>
      <c r="BN67" s="260">
        <f t="shared" si="40"/>
        <v>0</v>
      </c>
      <c r="BO67" s="260">
        <f t="shared" si="41"/>
        <v>0</v>
      </c>
      <c r="BP67" s="260">
        <f t="shared" si="42"/>
        <v>0</v>
      </c>
      <c r="BQ67" s="260">
        <f t="shared" si="43"/>
        <v>0</v>
      </c>
      <c r="BR67" s="267">
        <f t="shared" si="44"/>
        <v>1</v>
      </c>
      <c r="BS67" s="260">
        <f t="shared" si="45"/>
        <v>0</v>
      </c>
      <c r="BT67" s="267">
        <f t="shared" si="46"/>
        <v>0</v>
      </c>
      <c r="BU67" s="260">
        <f t="shared" si="47"/>
        <v>0</v>
      </c>
      <c r="BV67" s="260">
        <f t="shared" si="1"/>
        <v>3</v>
      </c>
      <c r="BW67" s="260">
        <f t="shared" si="2"/>
        <v>1</v>
      </c>
      <c r="BX67" s="260">
        <f t="shared" si="3"/>
        <v>1</v>
      </c>
      <c r="BY67" s="260">
        <f t="shared" si="4"/>
        <v>2</v>
      </c>
      <c r="BZ67" s="260">
        <f t="shared" si="5"/>
        <v>5</v>
      </c>
      <c r="CA67" s="260">
        <f t="shared" si="6"/>
        <v>4</v>
      </c>
      <c r="CB67" s="260">
        <f t="shared" si="7"/>
        <v>0</v>
      </c>
      <c r="CC67" s="260">
        <f t="shared" si="8"/>
        <v>0</v>
      </c>
      <c r="CD67" s="260">
        <f t="shared" si="9"/>
        <v>0</v>
      </c>
      <c r="CE67" s="260">
        <f t="shared" si="10"/>
        <v>0</v>
      </c>
      <c r="CF67" s="260">
        <f t="shared" si="11"/>
        <v>0</v>
      </c>
      <c r="CG67" s="260">
        <f t="shared" si="12"/>
        <v>0</v>
      </c>
      <c r="CH67" s="260">
        <f t="shared" si="13"/>
        <v>0</v>
      </c>
      <c r="CI67" s="260">
        <f t="shared" si="14"/>
        <v>0</v>
      </c>
      <c r="CJ67" s="267">
        <f t="shared" si="15"/>
        <v>0</v>
      </c>
      <c r="CK67" s="267">
        <f t="shared" si="16"/>
        <v>1</v>
      </c>
      <c r="CL67" s="267">
        <f t="shared" si="17"/>
        <v>0</v>
      </c>
      <c r="CM67" s="267">
        <f t="shared" si="33"/>
        <v>0</v>
      </c>
      <c r="CN67" s="267">
        <f t="shared" si="18"/>
        <v>0</v>
      </c>
      <c r="CO67" s="267">
        <f t="shared" si="19"/>
        <v>0</v>
      </c>
      <c r="CP67" s="267">
        <f t="shared" si="20"/>
        <v>0</v>
      </c>
      <c r="CQ67" s="267">
        <f t="shared" si="21"/>
        <v>0</v>
      </c>
      <c r="CR67" s="267">
        <f t="shared" si="22"/>
        <v>0</v>
      </c>
      <c r="CS67" s="267">
        <f t="shared" si="23"/>
        <v>0</v>
      </c>
      <c r="CT67" s="267">
        <f t="shared" si="24"/>
        <v>0</v>
      </c>
      <c r="CU67" s="267">
        <f t="shared" si="25"/>
        <v>0</v>
      </c>
      <c r="CV67" s="268">
        <f t="shared" si="26"/>
        <v>0</v>
      </c>
      <c r="CW67" s="268">
        <f t="shared" si="27"/>
        <v>0</v>
      </c>
      <c r="CX67" s="268">
        <f t="shared" si="28"/>
        <v>0</v>
      </c>
      <c r="CY67" s="268">
        <f t="shared" si="34"/>
        <v>0</v>
      </c>
      <c r="CZ67" s="260">
        <f t="shared" si="29"/>
        <v>0</v>
      </c>
      <c r="DA67" s="3"/>
    </row>
    <row r="68" spans="1:105" customFormat="1" ht="17.25" customHeight="1">
      <c r="A68" s="8">
        <v>54</v>
      </c>
      <c r="B68" s="447"/>
      <c r="C68" s="293"/>
      <c r="D68" s="6" t="str">
        <f>ASC(①基本情報!$C$8)</f>
        <v/>
      </c>
      <c r="E68" s="5" t="str">
        <f>ASC(①基本情報!$C$9)</f>
        <v/>
      </c>
      <c r="F68" s="347"/>
      <c r="G68" s="287"/>
      <c r="H68" s="287"/>
      <c r="I68" s="287"/>
      <c r="J68" s="287"/>
      <c r="K68" s="287"/>
      <c r="L68" s="287"/>
      <c r="M68" s="287"/>
      <c r="N68" s="57" t="str">
        <f t="shared" si="30"/>
        <v>様</v>
      </c>
      <c r="O68" s="4"/>
      <c r="P68" s="57" t="str">
        <f t="shared" si="31"/>
        <v/>
      </c>
      <c r="Q68" s="287"/>
      <c r="R68" s="244" t="str">
        <f>①基本情報!$C$20&amp;""</f>
        <v>C07</v>
      </c>
      <c r="S68" s="244">
        <f>VLOOKUP(①基本情報!$C$21,①基本情報!$S:$T,2,0)</f>
        <v>0</v>
      </c>
      <c r="T68" s="244">
        <f>VLOOKUP(①基本情報!$C$22,①基本情報!$Q:$R,2,0)</f>
        <v>1</v>
      </c>
      <c r="U68" s="244">
        <v>10</v>
      </c>
      <c r="V68" s="246">
        <f>①基本情報!$C$28</f>
        <v>45859</v>
      </c>
      <c r="W68" s="244" t="str">
        <f>IF(①基本情報!$D$28="","",①基本情報!$D$28)</f>
        <v>その日中</v>
      </c>
      <c r="X68" s="375" t="str">
        <f>IF(①基本情報!$C$27="","",①基本情報!$C$27)</f>
        <v/>
      </c>
      <c r="Y68" s="376" t="str">
        <f>IF(①基本情報!$D$27="","",①基本情報!$D$27)</f>
        <v/>
      </c>
      <c r="Z68" s="59"/>
      <c r="AA68" s="59"/>
      <c r="AB68" s="59"/>
      <c r="AC68" s="59"/>
      <c r="AD68" s="59"/>
      <c r="AE68" s="59"/>
      <c r="AF68" s="57" t="str">
        <f t="shared" si="35"/>
        <v/>
      </c>
      <c r="AG68" s="57" t="str">
        <f t="shared" si="36"/>
        <v>様</v>
      </c>
      <c r="AH68" s="396" t="str">
        <f>IF(②メッセージ・差出名!$C$14="","",②メッセージ・差出名!$C$14)</f>
        <v/>
      </c>
      <c r="AI68" s="396" t="str">
        <f>IF(②メッセージ・差出名!$C$15="","",②メッセージ・差出名!$C$15)</f>
        <v/>
      </c>
      <c r="AJ68" s="396" t="str">
        <f>IF(②メッセージ・差出名!$C$16="","",②メッセージ・差出名!$C$16)</f>
        <v/>
      </c>
      <c r="AK68" s="396" t="str">
        <f>IF(②メッセージ・差出名!$C$17="","",②メッセージ・差出名!$C$17)</f>
        <v/>
      </c>
      <c r="AL68" s="396" t="str">
        <f>IF(②メッセージ・差出名!$C$18="","",②メッセージ・差出名!$C$18)</f>
        <v/>
      </c>
      <c r="AM68" s="396" t="str">
        <f>IF(②メッセージ・差出名!$C$19="","",②メッセージ・差出名!$C$19)</f>
        <v/>
      </c>
      <c r="AN68" s="396" t="str">
        <f>IF(②メッセージ・差出名!$C$20="","",②メッセージ・差出名!$C$20)</f>
        <v/>
      </c>
      <c r="AO68" s="396" t="str">
        <f>IF(②メッセージ・差出名!$C$21="","",②メッセージ・差出名!$C$21)</f>
        <v/>
      </c>
      <c r="AP68" s="396" t="str">
        <f>IF(②メッセージ・差出名!$C$22="","",②メッセージ・差出名!$C$22)</f>
        <v/>
      </c>
      <c r="AQ68" s="396" t="str">
        <f>IF(②メッセージ・差出名!$C$23="","",②メッセージ・差出名!$C$23)</f>
        <v/>
      </c>
      <c r="AR68" s="397" t="str">
        <f>IF(②メッセージ・差出名!$C$27="","",②メッセージ・差出名!$C$27)</f>
        <v/>
      </c>
      <c r="AS68" s="397" t="str">
        <f>IF(②メッセージ・差出名!$C$28="","",②メッセージ・差出名!$C$28)</f>
        <v/>
      </c>
      <c r="AT68" s="397" t="str">
        <f>IF(②メッセージ・差出名!$C$29="","",②メッセージ・差出名!$C$29)</f>
        <v/>
      </c>
      <c r="AU68" s="398" t="str">
        <f>IF(②メッセージ・差出名!$C$30="","",②メッセージ・差出名!$C$30)</f>
        <v/>
      </c>
      <c r="AV68" s="431"/>
      <c r="AW68" s="286"/>
      <c r="AX68" s="287"/>
      <c r="AY68" s="287"/>
      <c r="AZ68" s="287"/>
      <c r="BA68" s="287"/>
      <c r="BB68" s="287"/>
      <c r="BC68" s="287"/>
      <c r="BD68" s="287"/>
      <c r="BE68" s="287"/>
      <c r="BF68" s="287"/>
      <c r="BG68" s="287"/>
      <c r="BH68" s="287"/>
      <c r="BI68" s="288"/>
      <c r="BJ68" s="260">
        <f t="shared" si="32"/>
        <v>0</v>
      </c>
      <c r="BK68" s="260">
        <f t="shared" si="37"/>
        <v>0</v>
      </c>
      <c r="BL68" s="260">
        <f t="shared" si="38"/>
        <v>0</v>
      </c>
      <c r="BM68" s="260">
        <f t="shared" si="39"/>
        <v>0</v>
      </c>
      <c r="BN68" s="260">
        <f t="shared" si="40"/>
        <v>0</v>
      </c>
      <c r="BO68" s="260">
        <f t="shared" si="41"/>
        <v>0</v>
      </c>
      <c r="BP68" s="260">
        <f t="shared" si="42"/>
        <v>0</v>
      </c>
      <c r="BQ68" s="260">
        <f t="shared" si="43"/>
        <v>0</v>
      </c>
      <c r="BR68" s="267">
        <f t="shared" si="44"/>
        <v>1</v>
      </c>
      <c r="BS68" s="260">
        <f t="shared" si="45"/>
        <v>0</v>
      </c>
      <c r="BT68" s="267">
        <f t="shared" si="46"/>
        <v>0</v>
      </c>
      <c r="BU68" s="260">
        <f t="shared" si="47"/>
        <v>0</v>
      </c>
      <c r="BV68" s="260">
        <f t="shared" si="1"/>
        <v>3</v>
      </c>
      <c r="BW68" s="260">
        <f t="shared" si="2"/>
        <v>1</v>
      </c>
      <c r="BX68" s="260">
        <f t="shared" si="3"/>
        <v>1</v>
      </c>
      <c r="BY68" s="260">
        <f t="shared" si="4"/>
        <v>2</v>
      </c>
      <c r="BZ68" s="260">
        <f t="shared" si="5"/>
        <v>5</v>
      </c>
      <c r="CA68" s="260">
        <f t="shared" si="6"/>
        <v>4</v>
      </c>
      <c r="CB68" s="260">
        <f t="shared" si="7"/>
        <v>0</v>
      </c>
      <c r="CC68" s="260">
        <f t="shared" si="8"/>
        <v>0</v>
      </c>
      <c r="CD68" s="260">
        <f t="shared" si="9"/>
        <v>0</v>
      </c>
      <c r="CE68" s="260">
        <f t="shared" si="10"/>
        <v>0</v>
      </c>
      <c r="CF68" s="260">
        <f t="shared" si="11"/>
        <v>0</v>
      </c>
      <c r="CG68" s="260">
        <f t="shared" si="12"/>
        <v>0</v>
      </c>
      <c r="CH68" s="260">
        <f t="shared" si="13"/>
        <v>0</v>
      </c>
      <c r="CI68" s="260">
        <f t="shared" si="14"/>
        <v>0</v>
      </c>
      <c r="CJ68" s="267">
        <f t="shared" si="15"/>
        <v>0</v>
      </c>
      <c r="CK68" s="267">
        <f t="shared" si="16"/>
        <v>1</v>
      </c>
      <c r="CL68" s="267">
        <f t="shared" si="17"/>
        <v>0</v>
      </c>
      <c r="CM68" s="267">
        <f t="shared" si="33"/>
        <v>0</v>
      </c>
      <c r="CN68" s="267">
        <f t="shared" si="18"/>
        <v>0</v>
      </c>
      <c r="CO68" s="267">
        <f t="shared" si="19"/>
        <v>0</v>
      </c>
      <c r="CP68" s="267">
        <f t="shared" si="20"/>
        <v>0</v>
      </c>
      <c r="CQ68" s="267">
        <f t="shared" si="21"/>
        <v>0</v>
      </c>
      <c r="CR68" s="267">
        <f t="shared" si="22"/>
        <v>0</v>
      </c>
      <c r="CS68" s="267">
        <f t="shared" si="23"/>
        <v>0</v>
      </c>
      <c r="CT68" s="267">
        <f t="shared" si="24"/>
        <v>0</v>
      </c>
      <c r="CU68" s="267">
        <f t="shared" si="25"/>
        <v>0</v>
      </c>
      <c r="CV68" s="268">
        <f t="shared" si="26"/>
        <v>0</v>
      </c>
      <c r="CW68" s="268">
        <f t="shared" si="27"/>
        <v>0</v>
      </c>
      <c r="CX68" s="268">
        <f t="shared" si="28"/>
        <v>0</v>
      </c>
      <c r="CY68" s="268">
        <f t="shared" si="34"/>
        <v>0</v>
      </c>
      <c r="CZ68" s="260">
        <f t="shared" si="29"/>
        <v>0</v>
      </c>
      <c r="DA68" s="3"/>
    </row>
    <row r="69" spans="1:105" s="10" customFormat="1" ht="17.25" customHeight="1">
      <c r="A69" s="8">
        <v>55</v>
      </c>
      <c r="B69" s="447"/>
      <c r="C69" s="293"/>
      <c r="D69" s="6" t="str">
        <f>ASC(①基本情報!$C$8)</f>
        <v/>
      </c>
      <c r="E69" s="5" t="str">
        <f>ASC(①基本情報!$C$9)</f>
        <v/>
      </c>
      <c r="F69" s="347"/>
      <c r="G69" s="287"/>
      <c r="H69" s="287"/>
      <c r="I69" s="287"/>
      <c r="J69" s="287"/>
      <c r="K69" s="287"/>
      <c r="L69" s="287"/>
      <c r="M69" s="287"/>
      <c r="N69" s="57" t="str">
        <f t="shared" si="30"/>
        <v>様</v>
      </c>
      <c r="O69" s="4"/>
      <c r="P69" s="57" t="str">
        <f t="shared" si="31"/>
        <v/>
      </c>
      <c r="Q69" s="287"/>
      <c r="R69" s="244" t="str">
        <f>①基本情報!$C$20&amp;""</f>
        <v>C07</v>
      </c>
      <c r="S69" s="244">
        <f>VLOOKUP(①基本情報!$C$21,①基本情報!$S:$T,2,0)</f>
        <v>0</v>
      </c>
      <c r="T69" s="244">
        <f>VLOOKUP(①基本情報!$C$22,①基本情報!$Q:$R,2,0)</f>
        <v>1</v>
      </c>
      <c r="U69" s="244">
        <v>10</v>
      </c>
      <c r="V69" s="246">
        <f>①基本情報!$C$28</f>
        <v>45859</v>
      </c>
      <c r="W69" s="244" t="str">
        <f>IF(①基本情報!$D$28="","",①基本情報!$D$28)</f>
        <v>その日中</v>
      </c>
      <c r="X69" s="375" t="str">
        <f>IF(①基本情報!$C$27="","",①基本情報!$C$27)</f>
        <v/>
      </c>
      <c r="Y69" s="376" t="str">
        <f>IF(①基本情報!$D$27="","",①基本情報!$D$27)</f>
        <v/>
      </c>
      <c r="Z69" s="59"/>
      <c r="AA69" s="59"/>
      <c r="AB69" s="59"/>
      <c r="AC69" s="59"/>
      <c r="AD69" s="59"/>
      <c r="AE69" s="59"/>
      <c r="AF69" s="57" t="str">
        <f t="shared" si="35"/>
        <v/>
      </c>
      <c r="AG69" s="57" t="str">
        <f t="shared" si="36"/>
        <v>様</v>
      </c>
      <c r="AH69" s="396" t="str">
        <f>IF(②メッセージ・差出名!$C$14="","",②メッセージ・差出名!$C$14)</f>
        <v/>
      </c>
      <c r="AI69" s="396" t="str">
        <f>IF(②メッセージ・差出名!$C$15="","",②メッセージ・差出名!$C$15)</f>
        <v/>
      </c>
      <c r="AJ69" s="396" t="str">
        <f>IF(②メッセージ・差出名!$C$16="","",②メッセージ・差出名!$C$16)</f>
        <v/>
      </c>
      <c r="AK69" s="396" t="str">
        <f>IF(②メッセージ・差出名!$C$17="","",②メッセージ・差出名!$C$17)</f>
        <v/>
      </c>
      <c r="AL69" s="396" t="str">
        <f>IF(②メッセージ・差出名!$C$18="","",②メッセージ・差出名!$C$18)</f>
        <v/>
      </c>
      <c r="AM69" s="396" t="str">
        <f>IF(②メッセージ・差出名!$C$19="","",②メッセージ・差出名!$C$19)</f>
        <v/>
      </c>
      <c r="AN69" s="396" t="str">
        <f>IF(②メッセージ・差出名!$C$20="","",②メッセージ・差出名!$C$20)</f>
        <v/>
      </c>
      <c r="AO69" s="396" t="str">
        <f>IF(②メッセージ・差出名!$C$21="","",②メッセージ・差出名!$C$21)</f>
        <v/>
      </c>
      <c r="AP69" s="396" t="str">
        <f>IF(②メッセージ・差出名!$C$22="","",②メッセージ・差出名!$C$22)</f>
        <v/>
      </c>
      <c r="AQ69" s="396" t="str">
        <f>IF(②メッセージ・差出名!$C$23="","",②メッセージ・差出名!$C$23)</f>
        <v/>
      </c>
      <c r="AR69" s="397" t="str">
        <f>IF(②メッセージ・差出名!$C$27="","",②メッセージ・差出名!$C$27)</f>
        <v/>
      </c>
      <c r="AS69" s="397" t="str">
        <f>IF(②メッセージ・差出名!$C$28="","",②メッセージ・差出名!$C$28)</f>
        <v/>
      </c>
      <c r="AT69" s="397" t="str">
        <f>IF(②メッセージ・差出名!$C$29="","",②メッセージ・差出名!$C$29)</f>
        <v/>
      </c>
      <c r="AU69" s="398" t="str">
        <f>IF(②メッセージ・差出名!$C$30="","",②メッセージ・差出名!$C$30)</f>
        <v/>
      </c>
      <c r="AV69" s="431"/>
      <c r="AW69" s="286"/>
      <c r="AX69" s="287"/>
      <c r="AY69" s="287"/>
      <c r="AZ69" s="287"/>
      <c r="BA69" s="287"/>
      <c r="BB69" s="287"/>
      <c r="BC69" s="287"/>
      <c r="BD69" s="287"/>
      <c r="BE69" s="287"/>
      <c r="BF69" s="287"/>
      <c r="BG69" s="287"/>
      <c r="BH69" s="287"/>
      <c r="BI69" s="288"/>
      <c r="BJ69" s="260">
        <f t="shared" si="32"/>
        <v>0</v>
      </c>
      <c r="BK69" s="260">
        <f t="shared" si="37"/>
        <v>0</v>
      </c>
      <c r="BL69" s="260">
        <f t="shared" si="38"/>
        <v>0</v>
      </c>
      <c r="BM69" s="260">
        <f t="shared" si="39"/>
        <v>0</v>
      </c>
      <c r="BN69" s="260">
        <f t="shared" si="40"/>
        <v>0</v>
      </c>
      <c r="BO69" s="260">
        <f t="shared" si="41"/>
        <v>0</v>
      </c>
      <c r="BP69" s="260">
        <f t="shared" si="42"/>
        <v>0</v>
      </c>
      <c r="BQ69" s="260">
        <f t="shared" si="43"/>
        <v>0</v>
      </c>
      <c r="BR69" s="267">
        <f t="shared" si="44"/>
        <v>1</v>
      </c>
      <c r="BS69" s="260">
        <f t="shared" si="45"/>
        <v>0</v>
      </c>
      <c r="BT69" s="267">
        <f t="shared" si="46"/>
        <v>0</v>
      </c>
      <c r="BU69" s="260">
        <f t="shared" si="47"/>
        <v>0</v>
      </c>
      <c r="BV69" s="260">
        <f t="shared" si="1"/>
        <v>3</v>
      </c>
      <c r="BW69" s="260">
        <f t="shared" si="2"/>
        <v>1</v>
      </c>
      <c r="BX69" s="260">
        <f t="shared" si="3"/>
        <v>1</v>
      </c>
      <c r="BY69" s="260">
        <f t="shared" si="4"/>
        <v>2</v>
      </c>
      <c r="BZ69" s="260">
        <f t="shared" si="5"/>
        <v>5</v>
      </c>
      <c r="CA69" s="260">
        <f t="shared" si="6"/>
        <v>4</v>
      </c>
      <c r="CB69" s="260">
        <f t="shared" si="7"/>
        <v>0</v>
      </c>
      <c r="CC69" s="260">
        <f t="shared" si="8"/>
        <v>0</v>
      </c>
      <c r="CD69" s="260">
        <f t="shared" si="9"/>
        <v>0</v>
      </c>
      <c r="CE69" s="260">
        <f t="shared" si="10"/>
        <v>0</v>
      </c>
      <c r="CF69" s="260">
        <f t="shared" si="11"/>
        <v>0</v>
      </c>
      <c r="CG69" s="260">
        <f t="shared" si="12"/>
        <v>0</v>
      </c>
      <c r="CH69" s="260">
        <f t="shared" si="13"/>
        <v>0</v>
      </c>
      <c r="CI69" s="260">
        <f t="shared" si="14"/>
        <v>0</v>
      </c>
      <c r="CJ69" s="267">
        <f t="shared" si="15"/>
        <v>0</v>
      </c>
      <c r="CK69" s="267">
        <f t="shared" si="16"/>
        <v>1</v>
      </c>
      <c r="CL69" s="267">
        <f t="shared" si="17"/>
        <v>0</v>
      </c>
      <c r="CM69" s="267">
        <f t="shared" si="33"/>
        <v>0</v>
      </c>
      <c r="CN69" s="267">
        <f t="shared" si="18"/>
        <v>0</v>
      </c>
      <c r="CO69" s="267">
        <f t="shared" si="19"/>
        <v>0</v>
      </c>
      <c r="CP69" s="267">
        <f t="shared" si="20"/>
        <v>0</v>
      </c>
      <c r="CQ69" s="267">
        <f t="shared" si="21"/>
        <v>0</v>
      </c>
      <c r="CR69" s="267">
        <f t="shared" si="22"/>
        <v>0</v>
      </c>
      <c r="CS69" s="267">
        <f t="shared" si="23"/>
        <v>0</v>
      </c>
      <c r="CT69" s="267">
        <f t="shared" si="24"/>
        <v>0</v>
      </c>
      <c r="CU69" s="267">
        <f t="shared" si="25"/>
        <v>0</v>
      </c>
      <c r="CV69" s="268">
        <f t="shared" si="26"/>
        <v>0</v>
      </c>
      <c r="CW69" s="268">
        <f t="shared" si="27"/>
        <v>0</v>
      </c>
      <c r="CX69" s="268">
        <f t="shared" si="28"/>
        <v>0</v>
      </c>
      <c r="CY69" s="268">
        <f t="shared" si="34"/>
        <v>0</v>
      </c>
      <c r="CZ69" s="260">
        <f t="shared" si="29"/>
        <v>0</v>
      </c>
      <c r="DA69" s="3"/>
    </row>
    <row r="70" spans="1:105" s="10" customFormat="1" ht="17.25" customHeight="1">
      <c r="A70" s="8">
        <v>56</v>
      </c>
      <c r="B70" s="447"/>
      <c r="C70" s="293"/>
      <c r="D70" s="6" t="str">
        <f>ASC(①基本情報!$C$8)</f>
        <v/>
      </c>
      <c r="E70" s="5" t="str">
        <f>ASC(①基本情報!$C$9)</f>
        <v/>
      </c>
      <c r="F70" s="347"/>
      <c r="G70" s="287"/>
      <c r="H70" s="287"/>
      <c r="I70" s="287"/>
      <c r="J70" s="287"/>
      <c r="K70" s="287"/>
      <c r="L70" s="287"/>
      <c r="M70" s="287"/>
      <c r="N70" s="57" t="str">
        <f t="shared" si="30"/>
        <v>様</v>
      </c>
      <c r="O70" s="4"/>
      <c r="P70" s="57" t="str">
        <f t="shared" si="31"/>
        <v/>
      </c>
      <c r="Q70" s="287"/>
      <c r="R70" s="244" t="str">
        <f>①基本情報!$C$20&amp;""</f>
        <v>C07</v>
      </c>
      <c r="S70" s="244">
        <f>VLOOKUP(①基本情報!$C$21,①基本情報!$S:$T,2,0)</f>
        <v>0</v>
      </c>
      <c r="T70" s="244">
        <f>VLOOKUP(①基本情報!$C$22,①基本情報!$Q:$R,2,0)</f>
        <v>1</v>
      </c>
      <c r="U70" s="244">
        <v>10</v>
      </c>
      <c r="V70" s="246">
        <f>①基本情報!$C$28</f>
        <v>45859</v>
      </c>
      <c r="W70" s="244" t="str">
        <f>IF(①基本情報!$D$28="","",①基本情報!$D$28)</f>
        <v>その日中</v>
      </c>
      <c r="X70" s="375" t="str">
        <f>IF(①基本情報!$C$27="","",①基本情報!$C$27)</f>
        <v/>
      </c>
      <c r="Y70" s="376" t="str">
        <f>IF(①基本情報!$D$27="","",①基本情報!$D$27)</f>
        <v/>
      </c>
      <c r="Z70" s="59"/>
      <c r="AA70" s="59"/>
      <c r="AB70" s="59"/>
      <c r="AC70" s="59"/>
      <c r="AD70" s="59"/>
      <c r="AE70" s="59"/>
      <c r="AF70" s="57" t="str">
        <f t="shared" si="35"/>
        <v/>
      </c>
      <c r="AG70" s="57" t="str">
        <f t="shared" si="36"/>
        <v>様</v>
      </c>
      <c r="AH70" s="396" t="str">
        <f>IF(②メッセージ・差出名!$C$14="","",②メッセージ・差出名!$C$14)</f>
        <v/>
      </c>
      <c r="AI70" s="396" t="str">
        <f>IF(②メッセージ・差出名!$C$15="","",②メッセージ・差出名!$C$15)</f>
        <v/>
      </c>
      <c r="AJ70" s="396" t="str">
        <f>IF(②メッセージ・差出名!$C$16="","",②メッセージ・差出名!$C$16)</f>
        <v/>
      </c>
      <c r="AK70" s="396" t="str">
        <f>IF(②メッセージ・差出名!$C$17="","",②メッセージ・差出名!$C$17)</f>
        <v/>
      </c>
      <c r="AL70" s="396" t="str">
        <f>IF(②メッセージ・差出名!$C$18="","",②メッセージ・差出名!$C$18)</f>
        <v/>
      </c>
      <c r="AM70" s="396" t="str">
        <f>IF(②メッセージ・差出名!$C$19="","",②メッセージ・差出名!$C$19)</f>
        <v/>
      </c>
      <c r="AN70" s="396" t="str">
        <f>IF(②メッセージ・差出名!$C$20="","",②メッセージ・差出名!$C$20)</f>
        <v/>
      </c>
      <c r="AO70" s="396" t="str">
        <f>IF(②メッセージ・差出名!$C$21="","",②メッセージ・差出名!$C$21)</f>
        <v/>
      </c>
      <c r="AP70" s="396" t="str">
        <f>IF(②メッセージ・差出名!$C$22="","",②メッセージ・差出名!$C$22)</f>
        <v/>
      </c>
      <c r="AQ70" s="396" t="str">
        <f>IF(②メッセージ・差出名!$C$23="","",②メッセージ・差出名!$C$23)</f>
        <v/>
      </c>
      <c r="AR70" s="397" t="str">
        <f>IF(②メッセージ・差出名!$C$27="","",②メッセージ・差出名!$C$27)</f>
        <v/>
      </c>
      <c r="AS70" s="397" t="str">
        <f>IF(②メッセージ・差出名!$C$28="","",②メッセージ・差出名!$C$28)</f>
        <v/>
      </c>
      <c r="AT70" s="397" t="str">
        <f>IF(②メッセージ・差出名!$C$29="","",②メッセージ・差出名!$C$29)</f>
        <v/>
      </c>
      <c r="AU70" s="398" t="str">
        <f>IF(②メッセージ・差出名!$C$30="","",②メッセージ・差出名!$C$30)</f>
        <v/>
      </c>
      <c r="AV70" s="431"/>
      <c r="AW70" s="286"/>
      <c r="AX70" s="287"/>
      <c r="AY70" s="287"/>
      <c r="AZ70" s="287"/>
      <c r="BA70" s="287"/>
      <c r="BB70" s="287"/>
      <c r="BC70" s="287"/>
      <c r="BD70" s="287"/>
      <c r="BE70" s="287"/>
      <c r="BF70" s="287"/>
      <c r="BG70" s="287"/>
      <c r="BH70" s="287"/>
      <c r="BI70" s="288"/>
      <c r="BJ70" s="260">
        <f t="shared" si="32"/>
        <v>0</v>
      </c>
      <c r="BK70" s="260">
        <f t="shared" si="37"/>
        <v>0</v>
      </c>
      <c r="BL70" s="260">
        <f t="shared" si="38"/>
        <v>0</v>
      </c>
      <c r="BM70" s="260">
        <f t="shared" si="39"/>
        <v>0</v>
      </c>
      <c r="BN70" s="260">
        <f t="shared" si="40"/>
        <v>0</v>
      </c>
      <c r="BO70" s="260">
        <f t="shared" si="41"/>
        <v>0</v>
      </c>
      <c r="BP70" s="260">
        <f t="shared" si="42"/>
        <v>0</v>
      </c>
      <c r="BQ70" s="260">
        <f t="shared" si="43"/>
        <v>0</v>
      </c>
      <c r="BR70" s="267">
        <f t="shared" si="44"/>
        <v>1</v>
      </c>
      <c r="BS70" s="260">
        <f t="shared" si="45"/>
        <v>0</v>
      </c>
      <c r="BT70" s="267">
        <f t="shared" si="46"/>
        <v>0</v>
      </c>
      <c r="BU70" s="260">
        <f t="shared" si="47"/>
        <v>0</v>
      </c>
      <c r="BV70" s="260">
        <f t="shared" si="1"/>
        <v>3</v>
      </c>
      <c r="BW70" s="260">
        <f t="shared" si="2"/>
        <v>1</v>
      </c>
      <c r="BX70" s="260">
        <f t="shared" si="3"/>
        <v>1</v>
      </c>
      <c r="BY70" s="260">
        <f t="shared" si="4"/>
        <v>2</v>
      </c>
      <c r="BZ70" s="260">
        <f t="shared" si="5"/>
        <v>5</v>
      </c>
      <c r="CA70" s="260">
        <f t="shared" si="6"/>
        <v>4</v>
      </c>
      <c r="CB70" s="260">
        <f t="shared" si="7"/>
        <v>0</v>
      </c>
      <c r="CC70" s="260">
        <f t="shared" si="8"/>
        <v>0</v>
      </c>
      <c r="CD70" s="260">
        <f t="shared" si="9"/>
        <v>0</v>
      </c>
      <c r="CE70" s="260">
        <f t="shared" si="10"/>
        <v>0</v>
      </c>
      <c r="CF70" s="260">
        <f t="shared" si="11"/>
        <v>0</v>
      </c>
      <c r="CG70" s="260">
        <f t="shared" si="12"/>
        <v>0</v>
      </c>
      <c r="CH70" s="260">
        <f t="shared" si="13"/>
        <v>0</v>
      </c>
      <c r="CI70" s="260">
        <f t="shared" si="14"/>
        <v>0</v>
      </c>
      <c r="CJ70" s="267">
        <f t="shared" si="15"/>
        <v>0</v>
      </c>
      <c r="CK70" s="267">
        <f t="shared" si="16"/>
        <v>1</v>
      </c>
      <c r="CL70" s="267">
        <f t="shared" si="17"/>
        <v>0</v>
      </c>
      <c r="CM70" s="267">
        <f t="shared" si="33"/>
        <v>0</v>
      </c>
      <c r="CN70" s="267">
        <f t="shared" si="18"/>
        <v>0</v>
      </c>
      <c r="CO70" s="267">
        <f t="shared" si="19"/>
        <v>0</v>
      </c>
      <c r="CP70" s="267">
        <f t="shared" si="20"/>
        <v>0</v>
      </c>
      <c r="CQ70" s="267">
        <f t="shared" si="21"/>
        <v>0</v>
      </c>
      <c r="CR70" s="267">
        <f t="shared" si="22"/>
        <v>0</v>
      </c>
      <c r="CS70" s="267">
        <f t="shared" si="23"/>
        <v>0</v>
      </c>
      <c r="CT70" s="267">
        <f t="shared" si="24"/>
        <v>0</v>
      </c>
      <c r="CU70" s="267">
        <f t="shared" si="25"/>
        <v>0</v>
      </c>
      <c r="CV70" s="268">
        <f t="shared" si="26"/>
        <v>0</v>
      </c>
      <c r="CW70" s="268">
        <f t="shared" si="27"/>
        <v>0</v>
      </c>
      <c r="CX70" s="268">
        <f t="shared" si="28"/>
        <v>0</v>
      </c>
      <c r="CY70" s="268">
        <f t="shared" si="34"/>
        <v>0</v>
      </c>
      <c r="CZ70" s="260">
        <f t="shared" si="29"/>
        <v>0</v>
      </c>
      <c r="DA70" s="3"/>
    </row>
    <row r="71" spans="1:105" s="10" customFormat="1" ht="17.25" customHeight="1">
      <c r="A71" s="8">
        <v>57</v>
      </c>
      <c r="B71" s="447"/>
      <c r="C71" s="293"/>
      <c r="D71" s="6" t="str">
        <f>ASC(①基本情報!$C$8)</f>
        <v/>
      </c>
      <c r="E71" s="5" t="str">
        <f>ASC(①基本情報!$C$9)</f>
        <v/>
      </c>
      <c r="F71" s="347"/>
      <c r="G71" s="287"/>
      <c r="H71" s="287"/>
      <c r="I71" s="287"/>
      <c r="J71" s="287"/>
      <c r="K71" s="287"/>
      <c r="L71" s="287"/>
      <c r="M71" s="287"/>
      <c r="N71" s="57" t="str">
        <f t="shared" si="30"/>
        <v>様</v>
      </c>
      <c r="O71" s="4"/>
      <c r="P71" s="57" t="str">
        <f t="shared" si="31"/>
        <v/>
      </c>
      <c r="Q71" s="287"/>
      <c r="R71" s="244" t="str">
        <f>①基本情報!$C$20&amp;""</f>
        <v>C07</v>
      </c>
      <c r="S71" s="244">
        <f>VLOOKUP(①基本情報!$C$21,①基本情報!$S:$T,2,0)</f>
        <v>0</v>
      </c>
      <c r="T71" s="244">
        <f>VLOOKUP(①基本情報!$C$22,①基本情報!$Q:$R,2,0)</f>
        <v>1</v>
      </c>
      <c r="U71" s="244">
        <v>10</v>
      </c>
      <c r="V71" s="246">
        <f>①基本情報!$C$28</f>
        <v>45859</v>
      </c>
      <c r="W71" s="244" t="str">
        <f>IF(①基本情報!$D$28="","",①基本情報!$D$28)</f>
        <v>その日中</v>
      </c>
      <c r="X71" s="375" t="str">
        <f>IF(①基本情報!$C$27="","",①基本情報!$C$27)</f>
        <v/>
      </c>
      <c r="Y71" s="376" t="str">
        <f>IF(①基本情報!$D$27="","",①基本情報!$D$27)</f>
        <v/>
      </c>
      <c r="Z71" s="59"/>
      <c r="AA71" s="59"/>
      <c r="AB71" s="59"/>
      <c r="AC71" s="59"/>
      <c r="AD71" s="59"/>
      <c r="AE71" s="59"/>
      <c r="AF71" s="57" t="str">
        <f t="shared" si="35"/>
        <v/>
      </c>
      <c r="AG71" s="57" t="str">
        <f t="shared" si="36"/>
        <v>様</v>
      </c>
      <c r="AH71" s="396" t="str">
        <f>IF(②メッセージ・差出名!$C$14="","",②メッセージ・差出名!$C$14)</f>
        <v/>
      </c>
      <c r="AI71" s="396" t="str">
        <f>IF(②メッセージ・差出名!$C$15="","",②メッセージ・差出名!$C$15)</f>
        <v/>
      </c>
      <c r="AJ71" s="396" t="str">
        <f>IF(②メッセージ・差出名!$C$16="","",②メッセージ・差出名!$C$16)</f>
        <v/>
      </c>
      <c r="AK71" s="396" t="str">
        <f>IF(②メッセージ・差出名!$C$17="","",②メッセージ・差出名!$C$17)</f>
        <v/>
      </c>
      <c r="AL71" s="396" t="str">
        <f>IF(②メッセージ・差出名!$C$18="","",②メッセージ・差出名!$C$18)</f>
        <v/>
      </c>
      <c r="AM71" s="396" t="str">
        <f>IF(②メッセージ・差出名!$C$19="","",②メッセージ・差出名!$C$19)</f>
        <v/>
      </c>
      <c r="AN71" s="396" t="str">
        <f>IF(②メッセージ・差出名!$C$20="","",②メッセージ・差出名!$C$20)</f>
        <v/>
      </c>
      <c r="AO71" s="396" t="str">
        <f>IF(②メッセージ・差出名!$C$21="","",②メッセージ・差出名!$C$21)</f>
        <v/>
      </c>
      <c r="AP71" s="396" t="str">
        <f>IF(②メッセージ・差出名!$C$22="","",②メッセージ・差出名!$C$22)</f>
        <v/>
      </c>
      <c r="AQ71" s="396" t="str">
        <f>IF(②メッセージ・差出名!$C$23="","",②メッセージ・差出名!$C$23)</f>
        <v/>
      </c>
      <c r="AR71" s="397" t="str">
        <f>IF(②メッセージ・差出名!$C$27="","",②メッセージ・差出名!$C$27)</f>
        <v/>
      </c>
      <c r="AS71" s="397" t="str">
        <f>IF(②メッセージ・差出名!$C$28="","",②メッセージ・差出名!$C$28)</f>
        <v/>
      </c>
      <c r="AT71" s="397" t="str">
        <f>IF(②メッセージ・差出名!$C$29="","",②メッセージ・差出名!$C$29)</f>
        <v/>
      </c>
      <c r="AU71" s="398" t="str">
        <f>IF(②メッセージ・差出名!$C$30="","",②メッセージ・差出名!$C$30)</f>
        <v/>
      </c>
      <c r="AV71" s="431"/>
      <c r="AW71" s="286"/>
      <c r="AX71" s="287"/>
      <c r="AY71" s="287"/>
      <c r="AZ71" s="287"/>
      <c r="BA71" s="287"/>
      <c r="BB71" s="287"/>
      <c r="BC71" s="287"/>
      <c r="BD71" s="287"/>
      <c r="BE71" s="287"/>
      <c r="BF71" s="287"/>
      <c r="BG71" s="287"/>
      <c r="BH71" s="287"/>
      <c r="BI71" s="288"/>
      <c r="BJ71" s="260">
        <f t="shared" si="32"/>
        <v>0</v>
      </c>
      <c r="BK71" s="260">
        <f t="shared" si="37"/>
        <v>0</v>
      </c>
      <c r="BL71" s="260">
        <f t="shared" si="38"/>
        <v>0</v>
      </c>
      <c r="BM71" s="260">
        <f t="shared" si="39"/>
        <v>0</v>
      </c>
      <c r="BN71" s="260">
        <f t="shared" si="40"/>
        <v>0</v>
      </c>
      <c r="BO71" s="260">
        <f t="shared" si="41"/>
        <v>0</v>
      </c>
      <c r="BP71" s="260">
        <f t="shared" si="42"/>
        <v>0</v>
      </c>
      <c r="BQ71" s="260">
        <f t="shared" si="43"/>
        <v>0</v>
      </c>
      <c r="BR71" s="267">
        <f t="shared" si="44"/>
        <v>1</v>
      </c>
      <c r="BS71" s="260">
        <f t="shared" si="45"/>
        <v>0</v>
      </c>
      <c r="BT71" s="267">
        <f t="shared" si="46"/>
        <v>0</v>
      </c>
      <c r="BU71" s="260">
        <f t="shared" si="47"/>
        <v>0</v>
      </c>
      <c r="BV71" s="260">
        <f t="shared" si="1"/>
        <v>3</v>
      </c>
      <c r="BW71" s="260">
        <f t="shared" si="2"/>
        <v>1</v>
      </c>
      <c r="BX71" s="260">
        <f t="shared" si="3"/>
        <v>1</v>
      </c>
      <c r="BY71" s="260">
        <f t="shared" si="4"/>
        <v>2</v>
      </c>
      <c r="BZ71" s="260">
        <f t="shared" si="5"/>
        <v>5</v>
      </c>
      <c r="CA71" s="260">
        <f t="shared" si="6"/>
        <v>4</v>
      </c>
      <c r="CB71" s="260">
        <f t="shared" si="7"/>
        <v>0</v>
      </c>
      <c r="CC71" s="260">
        <f t="shared" si="8"/>
        <v>0</v>
      </c>
      <c r="CD71" s="260">
        <f t="shared" si="9"/>
        <v>0</v>
      </c>
      <c r="CE71" s="260">
        <f t="shared" si="10"/>
        <v>0</v>
      </c>
      <c r="CF71" s="260">
        <f t="shared" si="11"/>
        <v>0</v>
      </c>
      <c r="CG71" s="260">
        <f t="shared" si="12"/>
        <v>0</v>
      </c>
      <c r="CH71" s="260">
        <f t="shared" si="13"/>
        <v>0</v>
      </c>
      <c r="CI71" s="260">
        <f t="shared" si="14"/>
        <v>0</v>
      </c>
      <c r="CJ71" s="267">
        <f t="shared" si="15"/>
        <v>0</v>
      </c>
      <c r="CK71" s="267">
        <f t="shared" si="16"/>
        <v>1</v>
      </c>
      <c r="CL71" s="267">
        <f t="shared" si="17"/>
        <v>0</v>
      </c>
      <c r="CM71" s="267">
        <f t="shared" si="33"/>
        <v>0</v>
      </c>
      <c r="CN71" s="267">
        <f t="shared" si="18"/>
        <v>0</v>
      </c>
      <c r="CO71" s="267">
        <f t="shared" si="19"/>
        <v>0</v>
      </c>
      <c r="CP71" s="267">
        <f t="shared" si="20"/>
        <v>0</v>
      </c>
      <c r="CQ71" s="267">
        <f t="shared" si="21"/>
        <v>0</v>
      </c>
      <c r="CR71" s="267">
        <f t="shared" si="22"/>
        <v>0</v>
      </c>
      <c r="CS71" s="267">
        <f t="shared" si="23"/>
        <v>0</v>
      </c>
      <c r="CT71" s="267">
        <f t="shared" si="24"/>
        <v>0</v>
      </c>
      <c r="CU71" s="267">
        <f t="shared" si="25"/>
        <v>0</v>
      </c>
      <c r="CV71" s="268">
        <f t="shared" si="26"/>
        <v>0</v>
      </c>
      <c r="CW71" s="268">
        <f t="shared" si="27"/>
        <v>0</v>
      </c>
      <c r="CX71" s="268">
        <f t="shared" si="28"/>
        <v>0</v>
      </c>
      <c r="CY71" s="268">
        <f t="shared" si="34"/>
        <v>0</v>
      </c>
      <c r="CZ71" s="260">
        <f t="shared" si="29"/>
        <v>0</v>
      </c>
      <c r="DA71" s="3"/>
    </row>
    <row r="72" spans="1:105" s="10" customFormat="1" ht="17.25" customHeight="1">
      <c r="A72" s="8">
        <v>58</v>
      </c>
      <c r="B72" s="447"/>
      <c r="C72" s="293"/>
      <c r="D72" s="6" t="str">
        <f>ASC(①基本情報!$C$8)</f>
        <v/>
      </c>
      <c r="E72" s="5" t="str">
        <f>ASC(①基本情報!$C$9)</f>
        <v/>
      </c>
      <c r="F72" s="347"/>
      <c r="G72" s="287"/>
      <c r="H72" s="287"/>
      <c r="I72" s="287"/>
      <c r="J72" s="287"/>
      <c r="K72" s="287"/>
      <c r="L72" s="287"/>
      <c r="M72" s="287"/>
      <c r="N72" s="57" t="str">
        <f t="shared" si="30"/>
        <v>様</v>
      </c>
      <c r="O72" s="4"/>
      <c r="P72" s="57" t="str">
        <f t="shared" si="31"/>
        <v/>
      </c>
      <c r="Q72" s="287"/>
      <c r="R72" s="244" t="str">
        <f>①基本情報!$C$20&amp;""</f>
        <v>C07</v>
      </c>
      <c r="S72" s="244">
        <f>VLOOKUP(①基本情報!$C$21,①基本情報!$S:$T,2,0)</f>
        <v>0</v>
      </c>
      <c r="T72" s="244">
        <f>VLOOKUP(①基本情報!$C$22,①基本情報!$Q:$R,2,0)</f>
        <v>1</v>
      </c>
      <c r="U72" s="244">
        <v>10</v>
      </c>
      <c r="V72" s="246">
        <f>①基本情報!$C$28</f>
        <v>45859</v>
      </c>
      <c r="W72" s="244" t="str">
        <f>IF(①基本情報!$D$28="","",①基本情報!$D$28)</f>
        <v>その日中</v>
      </c>
      <c r="X72" s="375" t="str">
        <f>IF(①基本情報!$C$27="","",①基本情報!$C$27)</f>
        <v/>
      </c>
      <c r="Y72" s="376" t="str">
        <f>IF(①基本情報!$D$27="","",①基本情報!$D$27)</f>
        <v/>
      </c>
      <c r="Z72" s="59"/>
      <c r="AA72" s="59"/>
      <c r="AB72" s="59"/>
      <c r="AC72" s="59"/>
      <c r="AD72" s="59"/>
      <c r="AE72" s="59"/>
      <c r="AF72" s="57" t="str">
        <f t="shared" si="35"/>
        <v/>
      </c>
      <c r="AG72" s="57" t="str">
        <f t="shared" si="36"/>
        <v>様</v>
      </c>
      <c r="AH72" s="396" t="str">
        <f>IF(②メッセージ・差出名!$C$14="","",②メッセージ・差出名!$C$14)</f>
        <v/>
      </c>
      <c r="AI72" s="396" t="str">
        <f>IF(②メッセージ・差出名!$C$15="","",②メッセージ・差出名!$C$15)</f>
        <v/>
      </c>
      <c r="AJ72" s="396" t="str">
        <f>IF(②メッセージ・差出名!$C$16="","",②メッセージ・差出名!$C$16)</f>
        <v/>
      </c>
      <c r="AK72" s="396" t="str">
        <f>IF(②メッセージ・差出名!$C$17="","",②メッセージ・差出名!$C$17)</f>
        <v/>
      </c>
      <c r="AL72" s="396" t="str">
        <f>IF(②メッセージ・差出名!$C$18="","",②メッセージ・差出名!$C$18)</f>
        <v/>
      </c>
      <c r="AM72" s="396" t="str">
        <f>IF(②メッセージ・差出名!$C$19="","",②メッセージ・差出名!$C$19)</f>
        <v/>
      </c>
      <c r="AN72" s="396" t="str">
        <f>IF(②メッセージ・差出名!$C$20="","",②メッセージ・差出名!$C$20)</f>
        <v/>
      </c>
      <c r="AO72" s="396" t="str">
        <f>IF(②メッセージ・差出名!$C$21="","",②メッセージ・差出名!$C$21)</f>
        <v/>
      </c>
      <c r="AP72" s="396" t="str">
        <f>IF(②メッセージ・差出名!$C$22="","",②メッセージ・差出名!$C$22)</f>
        <v/>
      </c>
      <c r="AQ72" s="396" t="str">
        <f>IF(②メッセージ・差出名!$C$23="","",②メッセージ・差出名!$C$23)</f>
        <v/>
      </c>
      <c r="AR72" s="397" t="str">
        <f>IF(②メッセージ・差出名!$C$27="","",②メッセージ・差出名!$C$27)</f>
        <v/>
      </c>
      <c r="AS72" s="397" t="str">
        <f>IF(②メッセージ・差出名!$C$28="","",②メッセージ・差出名!$C$28)</f>
        <v/>
      </c>
      <c r="AT72" s="397" t="str">
        <f>IF(②メッセージ・差出名!$C$29="","",②メッセージ・差出名!$C$29)</f>
        <v/>
      </c>
      <c r="AU72" s="398" t="str">
        <f>IF(②メッセージ・差出名!$C$30="","",②メッセージ・差出名!$C$30)</f>
        <v/>
      </c>
      <c r="AV72" s="431"/>
      <c r="AW72" s="286"/>
      <c r="AX72" s="287"/>
      <c r="AY72" s="287"/>
      <c r="AZ72" s="287"/>
      <c r="BA72" s="287"/>
      <c r="BB72" s="287"/>
      <c r="BC72" s="287"/>
      <c r="BD72" s="287"/>
      <c r="BE72" s="287"/>
      <c r="BF72" s="287"/>
      <c r="BG72" s="287"/>
      <c r="BH72" s="287"/>
      <c r="BI72" s="288"/>
      <c r="BJ72" s="260">
        <f t="shared" si="32"/>
        <v>0</v>
      </c>
      <c r="BK72" s="260">
        <f t="shared" si="37"/>
        <v>0</v>
      </c>
      <c r="BL72" s="260">
        <f t="shared" si="38"/>
        <v>0</v>
      </c>
      <c r="BM72" s="260">
        <f t="shared" si="39"/>
        <v>0</v>
      </c>
      <c r="BN72" s="260">
        <f t="shared" si="40"/>
        <v>0</v>
      </c>
      <c r="BO72" s="260">
        <f t="shared" si="41"/>
        <v>0</v>
      </c>
      <c r="BP72" s="260">
        <f t="shared" si="42"/>
        <v>0</v>
      </c>
      <c r="BQ72" s="260">
        <f t="shared" si="43"/>
        <v>0</v>
      </c>
      <c r="BR72" s="267">
        <f t="shared" si="44"/>
        <v>1</v>
      </c>
      <c r="BS72" s="260">
        <f t="shared" si="45"/>
        <v>0</v>
      </c>
      <c r="BT72" s="267">
        <f t="shared" si="46"/>
        <v>0</v>
      </c>
      <c r="BU72" s="260">
        <f t="shared" si="47"/>
        <v>0</v>
      </c>
      <c r="BV72" s="260">
        <f t="shared" si="1"/>
        <v>3</v>
      </c>
      <c r="BW72" s="260">
        <f t="shared" si="2"/>
        <v>1</v>
      </c>
      <c r="BX72" s="260">
        <f t="shared" si="3"/>
        <v>1</v>
      </c>
      <c r="BY72" s="260">
        <f t="shared" si="4"/>
        <v>2</v>
      </c>
      <c r="BZ72" s="260">
        <f t="shared" si="5"/>
        <v>5</v>
      </c>
      <c r="CA72" s="260">
        <f t="shared" si="6"/>
        <v>4</v>
      </c>
      <c r="CB72" s="260">
        <f t="shared" si="7"/>
        <v>0</v>
      </c>
      <c r="CC72" s="260">
        <f t="shared" si="8"/>
        <v>0</v>
      </c>
      <c r="CD72" s="260">
        <f t="shared" si="9"/>
        <v>0</v>
      </c>
      <c r="CE72" s="260">
        <f t="shared" si="10"/>
        <v>0</v>
      </c>
      <c r="CF72" s="260">
        <f t="shared" si="11"/>
        <v>0</v>
      </c>
      <c r="CG72" s="260">
        <f t="shared" si="12"/>
        <v>0</v>
      </c>
      <c r="CH72" s="260">
        <f t="shared" si="13"/>
        <v>0</v>
      </c>
      <c r="CI72" s="260">
        <f t="shared" si="14"/>
        <v>0</v>
      </c>
      <c r="CJ72" s="267">
        <f t="shared" si="15"/>
        <v>0</v>
      </c>
      <c r="CK72" s="267">
        <f t="shared" si="16"/>
        <v>1</v>
      </c>
      <c r="CL72" s="267">
        <f t="shared" si="17"/>
        <v>0</v>
      </c>
      <c r="CM72" s="267">
        <f t="shared" si="33"/>
        <v>0</v>
      </c>
      <c r="CN72" s="267">
        <f t="shared" si="18"/>
        <v>0</v>
      </c>
      <c r="CO72" s="267">
        <f t="shared" si="19"/>
        <v>0</v>
      </c>
      <c r="CP72" s="267">
        <f t="shared" si="20"/>
        <v>0</v>
      </c>
      <c r="CQ72" s="267">
        <f t="shared" si="21"/>
        <v>0</v>
      </c>
      <c r="CR72" s="267">
        <f t="shared" si="22"/>
        <v>0</v>
      </c>
      <c r="CS72" s="267">
        <f t="shared" si="23"/>
        <v>0</v>
      </c>
      <c r="CT72" s="267">
        <f t="shared" si="24"/>
        <v>0</v>
      </c>
      <c r="CU72" s="267">
        <f t="shared" si="25"/>
        <v>0</v>
      </c>
      <c r="CV72" s="268">
        <f t="shared" si="26"/>
        <v>0</v>
      </c>
      <c r="CW72" s="268">
        <f t="shared" si="27"/>
        <v>0</v>
      </c>
      <c r="CX72" s="268">
        <f t="shared" si="28"/>
        <v>0</v>
      </c>
      <c r="CY72" s="268">
        <f t="shared" si="34"/>
        <v>0</v>
      </c>
      <c r="CZ72" s="260">
        <f t="shared" si="29"/>
        <v>0</v>
      </c>
      <c r="DA72" s="3"/>
    </row>
    <row r="73" spans="1:105" customFormat="1" ht="17.25" customHeight="1">
      <c r="A73" s="8">
        <v>59</v>
      </c>
      <c r="B73" s="447"/>
      <c r="C73" s="293"/>
      <c r="D73" s="6" t="str">
        <f>ASC(①基本情報!$C$8)</f>
        <v/>
      </c>
      <c r="E73" s="5" t="str">
        <f>ASC(①基本情報!$C$9)</f>
        <v/>
      </c>
      <c r="F73" s="347"/>
      <c r="G73" s="287"/>
      <c r="H73" s="287"/>
      <c r="I73" s="287"/>
      <c r="J73" s="287"/>
      <c r="K73" s="287"/>
      <c r="L73" s="287"/>
      <c r="M73" s="287"/>
      <c r="N73" s="57" t="str">
        <f t="shared" si="30"/>
        <v>様</v>
      </c>
      <c r="O73" s="4"/>
      <c r="P73" s="57" t="str">
        <f t="shared" si="31"/>
        <v/>
      </c>
      <c r="Q73" s="287"/>
      <c r="R73" s="244" t="str">
        <f>①基本情報!$C$20&amp;""</f>
        <v>C07</v>
      </c>
      <c r="S73" s="244">
        <f>VLOOKUP(①基本情報!$C$21,①基本情報!$S:$T,2,0)</f>
        <v>0</v>
      </c>
      <c r="T73" s="244">
        <f>VLOOKUP(①基本情報!$C$22,①基本情報!$Q:$R,2,0)</f>
        <v>1</v>
      </c>
      <c r="U73" s="244">
        <v>10</v>
      </c>
      <c r="V73" s="246">
        <f>①基本情報!$C$28</f>
        <v>45859</v>
      </c>
      <c r="W73" s="244" t="str">
        <f>IF(①基本情報!$D$28="","",①基本情報!$D$28)</f>
        <v>その日中</v>
      </c>
      <c r="X73" s="375" t="str">
        <f>IF(①基本情報!$C$27="","",①基本情報!$C$27)</f>
        <v/>
      </c>
      <c r="Y73" s="376" t="str">
        <f>IF(①基本情報!$D$27="","",①基本情報!$D$27)</f>
        <v/>
      </c>
      <c r="Z73" s="59"/>
      <c r="AA73" s="59"/>
      <c r="AB73" s="59"/>
      <c r="AC73" s="59"/>
      <c r="AD73" s="59"/>
      <c r="AE73" s="59"/>
      <c r="AF73" s="57" t="str">
        <f t="shared" si="35"/>
        <v/>
      </c>
      <c r="AG73" s="57" t="str">
        <f t="shared" si="36"/>
        <v>様</v>
      </c>
      <c r="AH73" s="396" t="str">
        <f>IF(②メッセージ・差出名!$C$14="","",②メッセージ・差出名!$C$14)</f>
        <v/>
      </c>
      <c r="AI73" s="396" t="str">
        <f>IF(②メッセージ・差出名!$C$15="","",②メッセージ・差出名!$C$15)</f>
        <v/>
      </c>
      <c r="AJ73" s="396" t="str">
        <f>IF(②メッセージ・差出名!$C$16="","",②メッセージ・差出名!$C$16)</f>
        <v/>
      </c>
      <c r="AK73" s="396" t="str">
        <f>IF(②メッセージ・差出名!$C$17="","",②メッセージ・差出名!$C$17)</f>
        <v/>
      </c>
      <c r="AL73" s="396" t="str">
        <f>IF(②メッセージ・差出名!$C$18="","",②メッセージ・差出名!$C$18)</f>
        <v/>
      </c>
      <c r="AM73" s="396" t="str">
        <f>IF(②メッセージ・差出名!$C$19="","",②メッセージ・差出名!$C$19)</f>
        <v/>
      </c>
      <c r="AN73" s="396" t="str">
        <f>IF(②メッセージ・差出名!$C$20="","",②メッセージ・差出名!$C$20)</f>
        <v/>
      </c>
      <c r="AO73" s="396" t="str">
        <f>IF(②メッセージ・差出名!$C$21="","",②メッセージ・差出名!$C$21)</f>
        <v/>
      </c>
      <c r="AP73" s="396" t="str">
        <f>IF(②メッセージ・差出名!$C$22="","",②メッセージ・差出名!$C$22)</f>
        <v/>
      </c>
      <c r="AQ73" s="396" t="str">
        <f>IF(②メッセージ・差出名!$C$23="","",②メッセージ・差出名!$C$23)</f>
        <v/>
      </c>
      <c r="AR73" s="397" t="str">
        <f>IF(②メッセージ・差出名!$C$27="","",②メッセージ・差出名!$C$27)</f>
        <v/>
      </c>
      <c r="AS73" s="397" t="str">
        <f>IF(②メッセージ・差出名!$C$28="","",②メッセージ・差出名!$C$28)</f>
        <v/>
      </c>
      <c r="AT73" s="397" t="str">
        <f>IF(②メッセージ・差出名!$C$29="","",②メッセージ・差出名!$C$29)</f>
        <v/>
      </c>
      <c r="AU73" s="398" t="str">
        <f>IF(②メッセージ・差出名!$C$30="","",②メッセージ・差出名!$C$30)</f>
        <v/>
      </c>
      <c r="AV73" s="431"/>
      <c r="AW73" s="286"/>
      <c r="AX73" s="287"/>
      <c r="AY73" s="287"/>
      <c r="AZ73" s="287"/>
      <c r="BA73" s="287"/>
      <c r="BB73" s="287"/>
      <c r="BC73" s="287"/>
      <c r="BD73" s="287"/>
      <c r="BE73" s="287"/>
      <c r="BF73" s="287"/>
      <c r="BG73" s="287"/>
      <c r="BH73" s="287"/>
      <c r="BI73" s="288"/>
      <c r="BJ73" s="260">
        <f t="shared" si="32"/>
        <v>0</v>
      </c>
      <c r="BK73" s="260">
        <f t="shared" si="37"/>
        <v>0</v>
      </c>
      <c r="BL73" s="260">
        <f t="shared" si="38"/>
        <v>0</v>
      </c>
      <c r="BM73" s="260">
        <f t="shared" si="39"/>
        <v>0</v>
      </c>
      <c r="BN73" s="260">
        <f t="shared" si="40"/>
        <v>0</v>
      </c>
      <c r="BO73" s="260">
        <f t="shared" si="41"/>
        <v>0</v>
      </c>
      <c r="BP73" s="260">
        <f t="shared" si="42"/>
        <v>0</v>
      </c>
      <c r="BQ73" s="260">
        <f t="shared" si="43"/>
        <v>0</v>
      </c>
      <c r="BR73" s="267">
        <f t="shared" si="44"/>
        <v>1</v>
      </c>
      <c r="BS73" s="260">
        <f t="shared" si="45"/>
        <v>0</v>
      </c>
      <c r="BT73" s="267">
        <f t="shared" si="46"/>
        <v>0</v>
      </c>
      <c r="BU73" s="260">
        <f t="shared" si="47"/>
        <v>0</v>
      </c>
      <c r="BV73" s="260">
        <f t="shared" si="1"/>
        <v>3</v>
      </c>
      <c r="BW73" s="260">
        <f t="shared" si="2"/>
        <v>1</v>
      </c>
      <c r="BX73" s="260">
        <f t="shared" si="3"/>
        <v>1</v>
      </c>
      <c r="BY73" s="260">
        <f t="shared" si="4"/>
        <v>2</v>
      </c>
      <c r="BZ73" s="260">
        <f t="shared" si="5"/>
        <v>5</v>
      </c>
      <c r="CA73" s="260">
        <f t="shared" si="6"/>
        <v>4</v>
      </c>
      <c r="CB73" s="260">
        <f t="shared" si="7"/>
        <v>0</v>
      </c>
      <c r="CC73" s="260">
        <f t="shared" si="8"/>
        <v>0</v>
      </c>
      <c r="CD73" s="260">
        <f t="shared" si="9"/>
        <v>0</v>
      </c>
      <c r="CE73" s="260">
        <f t="shared" si="10"/>
        <v>0</v>
      </c>
      <c r="CF73" s="260">
        <f t="shared" si="11"/>
        <v>0</v>
      </c>
      <c r="CG73" s="260">
        <f t="shared" si="12"/>
        <v>0</v>
      </c>
      <c r="CH73" s="260">
        <f t="shared" si="13"/>
        <v>0</v>
      </c>
      <c r="CI73" s="260">
        <f t="shared" si="14"/>
        <v>0</v>
      </c>
      <c r="CJ73" s="267">
        <f t="shared" si="15"/>
        <v>0</v>
      </c>
      <c r="CK73" s="267">
        <f t="shared" si="16"/>
        <v>1</v>
      </c>
      <c r="CL73" s="267">
        <f t="shared" si="17"/>
        <v>0</v>
      </c>
      <c r="CM73" s="267">
        <f t="shared" si="33"/>
        <v>0</v>
      </c>
      <c r="CN73" s="267">
        <f t="shared" si="18"/>
        <v>0</v>
      </c>
      <c r="CO73" s="267">
        <f t="shared" si="19"/>
        <v>0</v>
      </c>
      <c r="CP73" s="267">
        <f t="shared" si="20"/>
        <v>0</v>
      </c>
      <c r="CQ73" s="267">
        <f t="shared" si="21"/>
        <v>0</v>
      </c>
      <c r="CR73" s="267">
        <f t="shared" si="22"/>
        <v>0</v>
      </c>
      <c r="CS73" s="267">
        <f t="shared" si="23"/>
        <v>0</v>
      </c>
      <c r="CT73" s="267">
        <f t="shared" si="24"/>
        <v>0</v>
      </c>
      <c r="CU73" s="267">
        <f t="shared" si="25"/>
        <v>0</v>
      </c>
      <c r="CV73" s="268">
        <f t="shared" si="26"/>
        <v>0</v>
      </c>
      <c r="CW73" s="268">
        <f t="shared" si="27"/>
        <v>0</v>
      </c>
      <c r="CX73" s="268">
        <f t="shared" si="28"/>
        <v>0</v>
      </c>
      <c r="CY73" s="268">
        <f t="shared" si="34"/>
        <v>0</v>
      </c>
      <c r="CZ73" s="260">
        <f t="shared" si="29"/>
        <v>0</v>
      </c>
      <c r="DA73" s="3"/>
    </row>
    <row r="74" spans="1:105" s="10" customFormat="1" ht="17.25" customHeight="1">
      <c r="A74" s="8">
        <v>60</v>
      </c>
      <c r="B74" s="447"/>
      <c r="C74" s="293"/>
      <c r="D74" s="6" t="str">
        <f>ASC(①基本情報!$C$8)</f>
        <v/>
      </c>
      <c r="E74" s="5" t="str">
        <f>ASC(①基本情報!$C$9)</f>
        <v/>
      </c>
      <c r="F74" s="347"/>
      <c r="G74" s="287"/>
      <c r="H74" s="287"/>
      <c r="I74" s="287"/>
      <c r="J74" s="287"/>
      <c r="K74" s="287"/>
      <c r="L74" s="287"/>
      <c r="M74" s="287"/>
      <c r="N74" s="57" t="str">
        <f t="shared" si="30"/>
        <v>様</v>
      </c>
      <c r="O74" s="4"/>
      <c r="P74" s="57" t="str">
        <f t="shared" si="31"/>
        <v/>
      </c>
      <c r="Q74" s="287"/>
      <c r="R74" s="244" t="str">
        <f>①基本情報!$C$20&amp;""</f>
        <v>C07</v>
      </c>
      <c r="S74" s="244">
        <f>VLOOKUP(①基本情報!$C$21,①基本情報!$S:$T,2,0)</f>
        <v>0</v>
      </c>
      <c r="T74" s="244">
        <f>VLOOKUP(①基本情報!$C$22,①基本情報!$Q:$R,2,0)</f>
        <v>1</v>
      </c>
      <c r="U74" s="244">
        <v>10</v>
      </c>
      <c r="V74" s="246">
        <f>①基本情報!$C$28</f>
        <v>45859</v>
      </c>
      <c r="W74" s="244" t="str">
        <f>IF(①基本情報!$D$28="","",①基本情報!$D$28)</f>
        <v>その日中</v>
      </c>
      <c r="X74" s="375" t="str">
        <f>IF(①基本情報!$C$27="","",①基本情報!$C$27)</f>
        <v/>
      </c>
      <c r="Y74" s="376" t="str">
        <f>IF(①基本情報!$D$27="","",①基本情報!$D$27)</f>
        <v/>
      </c>
      <c r="Z74" s="59"/>
      <c r="AA74" s="59"/>
      <c r="AB74" s="59"/>
      <c r="AC74" s="59"/>
      <c r="AD74" s="59"/>
      <c r="AE74" s="59"/>
      <c r="AF74" s="57" t="str">
        <f t="shared" si="35"/>
        <v/>
      </c>
      <c r="AG74" s="57" t="str">
        <f t="shared" si="36"/>
        <v>様</v>
      </c>
      <c r="AH74" s="396" t="str">
        <f>IF(②メッセージ・差出名!$C$14="","",②メッセージ・差出名!$C$14)</f>
        <v/>
      </c>
      <c r="AI74" s="396" t="str">
        <f>IF(②メッセージ・差出名!$C$15="","",②メッセージ・差出名!$C$15)</f>
        <v/>
      </c>
      <c r="AJ74" s="396" t="str">
        <f>IF(②メッセージ・差出名!$C$16="","",②メッセージ・差出名!$C$16)</f>
        <v/>
      </c>
      <c r="AK74" s="396" t="str">
        <f>IF(②メッセージ・差出名!$C$17="","",②メッセージ・差出名!$C$17)</f>
        <v/>
      </c>
      <c r="AL74" s="396" t="str">
        <f>IF(②メッセージ・差出名!$C$18="","",②メッセージ・差出名!$C$18)</f>
        <v/>
      </c>
      <c r="AM74" s="396" t="str">
        <f>IF(②メッセージ・差出名!$C$19="","",②メッセージ・差出名!$C$19)</f>
        <v/>
      </c>
      <c r="AN74" s="396" t="str">
        <f>IF(②メッセージ・差出名!$C$20="","",②メッセージ・差出名!$C$20)</f>
        <v/>
      </c>
      <c r="AO74" s="396" t="str">
        <f>IF(②メッセージ・差出名!$C$21="","",②メッセージ・差出名!$C$21)</f>
        <v/>
      </c>
      <c r="AP74" s="396" t="str">
        <f>IF(②メッセージ・差出名!$C$22="","",②メッセージ・差出名!$C$22)</f>
        <v/>
      </c>
      <c r="AQ74" s="396" t="str">
        <f>IF(②メッセージ・差出名!$C$23="","",②メッセージ・差出名!$C$23)</f>
        <v/>
      </c>
      <c r="AR74" s="397" t="str">
        <f>IF(②メッセージ・差出名!$C$27="","",②メッセージ・差出名!$C$27)</f>
        <v/>
      </c>
      <c r="AS74" s="397" t="str">
        <f>IF(②メッセージ・差出名!$C$28="","",②メッセージ・差出名!$C$28)</f>
        <v/>
      </c>
      <c r="AT74" s="397" t="str">
        <f>IF(②メッセージ・差出名!$C$29="","",②メッセージ・差出名!$C$29)</f>
        <v/>
      </c>
      <c r="AU74" s="398" t="str">
        <f>IF(②メッセージ・差出名!$C$30="","",②メッセージ・差出名!$C$30)</f>
        <v/>
      </c>
      <c r="AV74" s="431"/>
      <c r="AW74" s="286"/>
      <c r="AX74" s="287"/>
      <c r="AY74" s="287"/>
      <c r="AZ74" s="287"/>
      <c r="BA74" s="287"/>
      <c r="BB74" s="287"/>
      <c r="BC74" s="287"/>
      <c r="BD74" s="287"/>
      <c r="BE74" s="287"/>
      <c r="BF74" s="287"/>
      <c r="BG74" s="287"/>
      <c r="BH74" s="287"/>
      <c r="BI74" s="288"/>
      <c r="BJ74" s="260">
        <f t="shared" si="32"/>
        <v>0</v>
      </c>
      <c r="BK74" s="260">
        <f t="shared" si="37"/>
        <v>0</v>
      </c>
      <c r="BL74" s="260">
        <f t="shared" si="38"/>
        <v>0</v>
      </c>
      <c r="BM74" s="260">
        <f t="shared" si="39"/>
        <v>0</v>
      </c>
      <c r="BN74" s="260">
        <f t="shared" si="40"/>
        <v>0</v>
      </c>
      <c r="BO74" s="260">
        <f t="shared" si="41"/>
        <v>0</v>
      </c>
      <c r="BP74" s="260">
        <f t="shared" si="42"/>
        <v>0</v>
      </c>
      <c r="BQ74" s="260">
        <f t="shared" si="43"/>
        <v>0</v>
      </c>
      <c r="BR74" s="267">
        <f t="shared" si="44"/>
        <v>1</v>
      </c>
      <c r="BS74" s="260">
        <f t="shared" si="45"/>
        <v>0</v>
      </c>
      <c r="BT74" s="267">
        <f t="shared" si="46"/>
        <v>0</v>
      </c>
      <c r="BU74" s="260">
        <f t="shared" si="47"/>
        <v>0</v>
      </c>
      <c r="BV74" s="260">
        <f t="shared" si="1"/>
        <v>3</v>
      </c>
      <c r="BW74" s="260">
        <f t="shared" si="2"/>
        <v>1</v>
      </c>
      <c r="BX74" s="260">
        <f t="shared" si="3"/>
        <v>1</v>
      </c>
      <c r="BY74" s="260">
        <f t="shared" si="4"/>
        <v>2</v>
      </c>
      <c r="BZ74" s="260">
        <f t="shared" si="5"/>
        <v>5</v>
      </c>
      <c r="CA74" s="260">
        <f t="shared" si="6"/>
        <v>4</v>
      </c>
      <c r="CB74" s="260">
        <f t="shared" si="7"/>
        <v>0</v>
      </c>
      <c r="CC74" s="260">
        <f t="shared" si="8"/>
        <v>0</v>
      </c>
      <c r="CD74" s="260">
        <f t="shared" si="9"/>
        <v>0</v>
      </c>
      <c r="CE74" s="260">
        <f t="shared" si="10"/>
        <v>0</v>
      </c>
      <c r="CF74" s="260">
        <f t="shared" si="11"/>
        <v>0</v>
      </c>
      <c r="CG74" s="260">
        <f t="shared" si="12"/>
        <v>0</v>
      </c>
      <c r="CH74" s="260">
        <f t="shared" si="13"/>
        <v>0</v>
      </c>
      <c r="CI74" s="260">
        <f t="shared" si="14"/>
        <v>0</v>
      </c>
      <c r="CJ74" s="267">
        <f t="shared" si="15"/>
        <v>0</v>
      </c>
      <c r="CK74" s="267">
        <f t="shared" si="16"/>
        <v>1</v>
      </c>
      <c r="CL74" s="267">
        <f t="shared" si="17"/>
        <v>0</v>
      </c>
      <c r="CM74" s="267">
        <f t="shared" si="33"/>
        <v>0</v>
      </c>
      <c r="CN74" s="267">
        <f t="shared" si="18"/>
        <v>0</v>
      </c>
      <c r="CO74" s="267">
        <f t="shared" si="19"/>
        <v>0</v>
      </c>
      <c r="CP74" s="267">
        <f t="shared" si="20"/>
        <v>0</v>
      </c>
      <c r="CQ74" s="267">
        <f t="shared" si="21"/>
        <v>0</v>
      </c>
      <c r="CR74" s="267">
        <f t="shared" si="22"/>
        <v>0</v>
      </c>
      <c r="CS74" s="267">
        <f t="shared" si="23"/>
        <v>0</v>
      </c>
      <c r="CT74" s="267">
        <f t="shared" si="24"/>
        <v>0</v>
      </c>
      <c r="CU74" s="267">
        <f t="shared" si="25"/>
        <v>0</v>
      </c>
      <c r="CV74" s="268">
        <f t="shared" si="26"/>
        <v>0</v>
      </c>
      <c r="CW74" s="268">
        <f t="shared" si="27"/>
        <v>0</v>
      </c>
      <c r="CX74" s="268">
        <f t="shared" si="28"/>
        <v>0</v>
      </c>
      <c r="CY74" s="268">
        <f t="shared" si="34"/>
        <v>0</v>
      </c>
      <c r="CZ74" s="260">
        <f t="shared" si="29"/>
        <v>0</v>
      </c>
      <c r="DA74" s="3"/>
    </row>
    <row r="75" spans="1:105" customFormat="1" ht="17.25" customHeight="1">
      <c r="A75" s="8">
        <v>61</v>
      </c>
      <c r="B75" s="447"/>
      <c r="C75" s="293"/>
      <c r="D75" s="6" t="str">
        <f>ASC(①基本情報!$C$8)</f>
        <v/>
      </c>
      <c r="E75" s="5" t="str">
        <f>ASC(①基本情報!$C$9)</f>
        <v/>
      </c>
      <c r="F75" s="347"/>
      <c r="G75" s="287"/>
      <c r="H75" s="287"/>
      <c r="I75" s="287"/>
      <c r="J75" s="287"/>
      <c r="K75" s="287"/>
      <c r="L75" s="287"/>
      <c r="M75" s="287"/>
      <c r="N75" s="57" t="str">
        <f t="shared" si="30"/>
        <v>様</v>
      </c>
      <c r="O75" s="4"/>
      <c r="P75" s="57" t="str">
        <f t="shared" si="31"/>
        <v/>
      </c>
      <c r="Q75" s="287"/>
      <c r="R75" s="244" t="str">
        <f>①基本情報!$C$20&amp;""</f>
        <v>C07</v>
      </c>
      <c r="S75" s="244">
        <f>VLOOKUP(①基本情報!$C$21,①基本情報!$S:$T,2,0)</f>
        <v>0</v>
      </c>
      <c r="T75" s="244">
        <f>VLOOKUP(①基本情報!$C$22,①基本情報!$Q:$R,2,0)</f>
        <v>1</v>
      </c>
      <c r="U75" s="244">
        <v>10</v>
      </c>
      <c r="V75" s="246">
        <f>①基本情報!$C$28</f>
        <v>45859</v>
      </c>
      <c r="W75" s="244" t="str">
        <f>IF(①基本情報!$D$28="","",①基本情報!$D$28)</f>
        <v>その日中</v>
      </c>
      <c r="X75" s="375" t="str">
        <f>IF(①基本情報!$C$27="","",①基本情報!$C$27)</f>
        <v/>
      </c>
      <c r="Y75" s="376" t="str">
        <f>IF(①基本情報!$D$27="","",①基本情報!$D$27)</f>
        <v/>
      </c>
      <c r="Z75" s="59"/>
      <c r="AA75" s="59"/>
      <c r="AB75" s="59"/>
      <c r="AC75" s="59"/>
      <c r="AD75" s="59"/>
      <c r="AE75" s="59"/>
      <c r="AF75" s="57" t="str">
        <f t="shared" si="35"/>
        <v/>
      </c>
      <c r="AG75" s="57" t="str">
        <f t="shared" si="36"/>
        <v>様</v>
      </c>
      <c r="AH75" s="396" t="str">
        <f>IF(②メッセージ・差出名!$C$14="","",②メッセージ・差出名!$C$14)</f>
        <v/>
      </c>
      <c r="AI75" s="396" t="str">
        <f>IF(②メッセージ・差出名!$C$15="","",②メッセージ・差出名!$C$15)</f>
        <v/>
      </c>
      <c r="AJ75" s="396" t="str">
        <f>IF(②メッセージ・差出名!$C$16="","",②メッセージ・差出名!$C$16)</f>
        <v/>
      </c>
      <c r="AK75" s="396" t="str">
        <f>IF(②メッセージ・差出名!$C$17="","",②メッセージ・差出名!$C$17)</f>
        <v/>
      </c>
      <c r="AL75" s="396" t="str">
        <f>IF(②メッセージ・差出名!$C$18="","",②メッセージ・差出名!$C$18)</f>
        <v/>
      </c>
      <c r="AM75" s="396" t="str">
        <f>IF(②メッセージ・差出名!$C$19="","",②メッセージ・差出名!$C$19)</f>
        <v/>
      </c>
      <c r="AN75" s="396" t="str">
        <f>IF(②メッセージ・差出名!$C$20="","",②メッセージ・差出名!$C$20)</f>
        <v/>
      </c>
      <c r="AO75" s="396" t="str">
        <f>IF(②メッセージ・差出名!$C$21="","",②メッセージ・差出名!$C$21)</f>
        <v/>
      </c>
      <c r="AP75" s="396" t="str">
        <f>IF(②メッセージ・差出名!$C$22="","",②メッセージ・差出名!$C$22)</f>
        <v/>
      </c>
      <c r="AQ75" s="396" t="str">
        <f>IF(②メッセージ・差出名!$C$23="","",②メッセージ・差出名!$C$23)</f>
        <v/>
      </c>
      <c r="AR75" s="397" t="str">
        <f>IF(②メッセージ・差出名!$C$27="","",②メッセージ・差出名!$C$27)</f>
        <v/>
      </c>
      <c r="AS75" s="397" t="str">
        <f>IF(②メッセージ・差出名!$C$28="","",②メッセージ・差出名!$C$28)</f>
        <v/>
      </c>
      <c r="AT75" s="397" t="str">
        <f>IF(②メッセージ・差出名!$C$29="","",②メッセージ・差出名!$C$29)</f>
        <v/>
      </c>
      <c r="AU75" s="398" t="str">
        <f>IF(②メッセージ・差出名!$C$30="","",②メッセージ・差出名!$C$30)</f>
        <v/>
      </c>
      <c r="AV75" s="431"/>
      <c r="AW75" s="286"/>
      <c r="AX75" s="287"/>
      <c r="AY75" s="287"/>
      <c r="AZ75" s="287"/>
      <c r="BA75" s="287"/>
      <c r="BB75" s="287"/>
      <c r="BC75" s="287"/>
      <c r="BD75" s="287"/>
      <c r="BE75" s="287"/>
      <c r="BF75" s="287"/>
      <c r="BG75" s="287"/>
      <c r="BH75" s="287"/>
      <c r="BI75" s="288"/>
      <c r="BJ75" s="260">
        <f t="shared" si="32"/>
        <v>0</v>
      </c>
      <c r="BK75" s="260">
        <f t="shared" si="37"/>
        <v>0</v>
      </c>
      <c r="BL75" s="260">
        <f t="shared" si="38"/>
        <v>0</v>
      </c>
      <c r="BM75" s="260">
        <f t="shared" si="39"/>
        <v>0</v>
      </c>
      <c r="BN75" s="260">
        <f t="shared" si="40"/>
        <v>0</v>
      </c>
      <c r="BO75" s="260">
        <f t="shared" si="41"/>
        <v>0</v>
      </c>
      <c r="BP75" s="260">
        <f t="shared" si="42"/>
        <v>0</v>
      </c>
      <c r="BQ75" s="260">
        <f t="shared" si="43"/>
        <v>0</v>
      </c>
      <c r="BR75" s="267">
        <f t="shared" si="44"/>
        <v>1</v>
      </c>
      <c r="BS75" s="260">
        <f t="shared" si="45"/>
        <v>0</v>
      </c>
      <c r="BT75" s="267">
        <f t="shared" si="46"/>
        <v>0</v>
      </c>
      <c r="BU75" s="260">
        <f t="shared" si="47"/>
        <v>0</v>
      </c>
      <c r="BV75" s="260">
        <f t="shared" si="1"/>
        <v>3</v>
      </c>
      <c r="BW75" s="260">
        <f t="shared" si="2"/>
        <v>1</v>
      </c>
      <c r="BX75" s="260">
        <f t="shared" si="3"/>
        <v>1</v>
      </c>
      <c r="BY75" s="260">
        <f t="shared" si="4"/>
        <v>2</v>
      </c>
      <c r="BZ75" s="260">
        <f t="shared" si="5"/>
        <v>5</v>
      </c>
      <c r="CA75" s="260">
        <f t="shared" si="6"/>
        <v>4</v>
      </c>
      <c r="CB75" s="260">
        <f t="shared" si="7"/>
        <v>0</v>
      </c>
      <c r="CC75" s="260">
        <f t="shared" si="8"/>
        <v>0</v>
      </c>
      <c r="CD75" s="260">
        <f t="shared" si="9"/>
        <v>0</v>
      </c>
      <c r="CE75" s="260">
        <f t="shared" si="10"/>
        <v>0</v>
      </c>
      <c r="CF75" s="260">
        <f t="shared" si="11"/>
        <v>0</v>
      </c>
      <c r="CG75" s="260">
        <f t="shared" si="12"/>
        <v>0</v>
      </c>
      <c r="CH75" s="260">
        <f t="shared" si="13"/>
        <v>0</v>
      </c>
      <c r="CI75" s="260">
        <f t="shared" si="14"/>
        <v>0</v>
      </c>
      <c r="CJ75" s="267">
        <f t="shared" si="15"/>
        <v>0</v>
      </c>
      <c r="CK75" s="267">
        <f t="shared" si="16"/>
        <v>1</v>
      </c>
      <c r="CL75" s="267">
        <f t="shared" si="17"/>
        <v>0</v>
      </c>
      <c r="CM75" s="267">
        <f t="shared" si="33"/>
        <v>0</v>
      </c>
      <c r="CN75" s="267">
        <f t="shared" si="18"/>
        <v>0</v>
      </c>
      <c r="CO75" s="267">
        <f t="shared" si="19"/>
        <v>0</v>
      </c>
      <c r="CP75" s="267">
        <f t="shared" si="20"/>
        <v>0</v>
      </c>
      <c r="CQ75" s="267">
        <f t="shared" si="21"/>
        <v>0</v>
      </c>
      <c r="CR75" s="267">
        <f t="shared" si="22"/>
        <v>0</v>
      </c>
      <c r="CS75" s="267">
        <f t="shared" si="23"/>
        <v>0</v>
      </c>
      <c r="CT75" s="267">
        <f t="shared" si="24"/>
        <v>0</v>
      </c>
      <c r="CU75" s="267">
        <f t="shared" si="25"/>
        <v>0</v>
      </c>
      <c r="CV75" s="268">
        <f t="shared" si="26"/>
        <v>0</v>
      </c>
      <c r="CW75" s="268">
        <f t="shared" si="27"/>
        <v>0</v>
      </c>
      <c r="CX75" s="268">
        <f t="shared" si="28"/>
        <v>0</v>
      </c>
      <c r="CY75" s="268">
        <f t="shared" si="34"/>
        <v>0</v>
      </c>
      <c r="CZ75" s="260">
        <f t="shared" si="29"/>
        <v>0</v>
      </c>
      <c r="DA75" s="3"/>
    </row>
    <row r="76" spans="1:105" customFormat="1" ht="17.25" customHeight="1">
      <c r="A76" s="8">
        <v>62</v>
      </c>
      <c r="B76" s="447"/>
      <c r="C76" s="293"/>
      <c r="D76" s="6" t="str">
        <f>ASC(①基本情報!$C$8)</f>
        <v/>
      </c>
      <c r="E76" s="5" t="str">
        <f>ASC(①基本情報!$C$9)</f>
        <v/>
      </c>
      <c r="F76" s="347"/>
      <c r="G76" s="287"/>
      <c r="H76" s="287"/>
      <c r="I76" s="287"/>
      <c r="J76" s="287"/>
      <c r="K76" s="287"/>
      <c r="L76" s="287"/>
      <c r="M76" s="287"/>
      <c r="N76" s="57" t="str">
        <f t="shared" si="30"/>
        <v>様</v>
      </c>
      <c r="O76" s="4"/>
      <c r="P76" s="57" t="str">
        <f t="shared" si="31"/>
        <v/>
      </c>
      <c r="Q76" s="287"/>
      <c r="R76" s="244" t="str">
        <f>①基本情報!$C$20&amp;""</f>
        <v>C07</v>
      </c>
      <c r="S76" s="244">
        <f>VLOOKUP(①基本情報!$C$21,①基本情報!$S:$T,2,0)</f>
        <v>0</v>
      </c>
      <c r="T76" s="244">
        <f>VLOOKUP(①基本情報!$C$22,①基本情報!$Q:$R,2,0)</f>
        <v>1</v>
      </c>
      <c r="U76" s="244">
        <v>10</v>
      </c>
      <c r="V76" s="246">
        <f>①基本情報!$C$28</f>
        <v>45859</v>
      </c>
      <c r="W76" s="244" t="str">
        <f>IF(①基本情報!$D$28="","",①基本情報!$D$28)</f>
        <v>その日中</v>
      </c>
      <c r="X76" s="375" t="str">
        <f>IF(①基本情報!$C$27="","",①基本情報!$C$27)</f>
        <v/>
      </c>
      <c r="Y76" s="376" t="str">
        <f>IF(①基本情報!$D$27="","",①基本情報!$D$27)</f>
        <v/>
      </c>
      <c r="Z76" s="59"/>
      <c r="AA76" s="59"/>
      <c r="AB76" s="59"/>
      <c r="AC76" s="59"/>
      <c r="AD76" s="59"/>
      <c r="AE76" s="59"/>
      <c r="AF76" s="57" t="str">
        <f t="shared" si="35"/>
        <v/>
      </c>
      <c r="AG76" s="57" t="str">
        <f t="shared" si="36"/>
        <v>様</v>
      </c>
      <c r="AH76" s="396" t="str">
        <f>IF(②メッセージ・差出名!$C$14="","",②メッセージ・差出名!$C$14)</f>
        <v/>
      </c>
      <c r="AI76" s="396" t="str">
        <f>IF(②メッセージ・差出名!$C$15="","",②メッセージ・差出名!$C$15)</f>
        <v/>
      </c>
      <c r="AJ76" s="396" t="str">
        <f>IF(②メッセージ・差出名!$C$16="","",②メッセージ・差出名!$C$16)</f>
        <v/>
      </c>
      <c r="AK76" s="396" t="str">
        <f>IF(②メッセージ・差出名!$C$17="","",②メッセージ・差出名!$C$17)</f>
        <v/>
      </c>
      <c r="AL76" s="396" t="str">
        <f>IF(②メッセージ・差出名!$C$18="","",②メッセージ・差出名!$C$18)</f>
        <v/>
      </c>
      <c r="AM76" s="396" t="str">
        <f>IF(②メッセージ・差出名!$C$19="","",②メッセージ・差出名!$C$19)</f>
        <v/>
      </c>
      <c r="AN76" s="396" t="str">
        <f>IF(②メッセージ・差出名!$C$20="","",②メッセージ・差出名!$C$20)</f>
        <v/>
      </c>
      <c r="AO76" s="396" t="str">
        <f>IF(②メッセージ・差出名!$C$21="","",②メッセージ・差出名!$C$21)</f>
        <v/>
      </c>
      <c r="AP76" s="396" t="str">
        <f>IF(②メッセージ・差出名!$C$22="","",②メッセージ・差出名!$C$22)</f>
        <v/>
      </c>
      <c r="AQ76" s="396" t="str">
        <f>IF(②メッセージ・差出名!$C$23="","",②メッセージ・差出名!$C$23)</f>
        <v/>
      </c>
      <c r="AR76" s="397" t="str">
        <f>IF(②メッセージ・差出名!$C$27="","",②メッセージ・差出名!$C$27)</f>
        <v/>
      </c>
      <c r="AS76" s="397" t="str">
        <f>IF(②メッセージ・差出名!$C$28="","",②メッセージ・差出名!$C$28)</f>
        <v/>
      </c>
      <c r="AT76" s="397" t="str">
        <f>IF(②メッセージ・差出名!$C$29="","",②メッセージ・差出名!$C$29)</f>
        <v/>
      </c>
      <c r="AU76" s="398" t="str">
        <f>IF(②メッセージ・差出名!$C$30="","",②メッセージ・差出名!$C$30)</f>
        <v/>
      </c>
      <c r="AV76" s="431"/>
      <c r="AW76" s="286"/>
      <c r="AX76" s="287"/>
      <c r="AY76" s="287"/>
      <c r="AZ76" s="287"/>
      <c r="BA76" s="287"/>
      <c r="BB76" s="287"/>
      <c r="BC76" s="287"/>
      <c r="BD76" s="287"/>
      <c r="BE76" s="287"/>
      <c r="BF76" s="287"/>
      <c r="BG76" s="287"/>
      <c r="BH76" s="287"/>
      <c r="BI76" s="288"/>
      <c r="BJ76" s="260">
        <f t="shared" si="32"/>
        <v>0</v>
      </c>
      <c r="BK76" s="260">
        <f t="shared" si="37"/>
        <v>0</v>
      </c>
      <c r="BL76" s="260">
        <f t="shared" si="38"/>
        <v>0</v>
      </c>
      <c r="BM76" s="260">
        <f t="shared" si="39"/>
        <v>0</v>
      </c>
      <c r="BN76" s="260">
        <f t="shared" si="40"/>
        <v>0</v>
      </c>
      <c r="BO76" s="260">
        <f t="shared" si="41"/>
        <v>0</v>
      </c>
      <c r="BP76" s="260">
        <f t="shared" si="42"/>
        <v>0</v>
      </c>
      <c r="BQ76" s="260">
        <f t="shared" si="43"/>
        <v>0</v>
      </c>
      <c r="BR76" s="267">
        <f t="shared" si="44"/>
        <v>1</v>
      </c>
      <c r="BS76" s="260">
        <f t="shared" si="45"/>
        <v>0</v>
      </c>
      <c r="BT76" s="267">
        <f t="shared" si="46"/>
        <v>0</v>
      </c>
      <c r="BU76" s="260">
        <f t="shared" si="47"/>
        <v>0</v>
      </c>
      <c r="BV76" s="260">
        <f t="shared" si="1"/>
        <v>3</v>
      </c>
      <c r="BW76" s="260">
        <f t="shared" si="2"/>
        <v>1</v>
      </c>
      <c r="BX76" s="260">
        <f t="shared" si="3"/>
        <v>1</v>
      </c>
      <c r="BY76" s="260">
        <f t="shared" si="4"/>
        <v>2</v>
      </c>
      <c r="BZ76" s="260">
        <f t="shared" si="5"/>
        <v>5</v>
      </c>
      <c r="CA76" s="260">
        <f t="shared" si="6"/>
        <v>4</v>
      </c>
      <c r="CB76" s="260">
        <f t="shared" si="7"/>
        <v>0</v>
      </c>
      <c r="CC76" s="260">
        <f t="shared" si="8"/>
        <v>0</v>
      </c>
      <c r="CD76" s="260">
        <f t="shared" si="9"/>
        <v>0</v>
      </c>
      <c r="CE76" s="260">
        <f t="shared" si="10"/>
        <v>0</v>
      </c>
      <c r="CF76" s="260">
        <f t="shared" si="11"/>
        <v>0</v>
      </c>
      <c r="CG76" s="260">
        <f t="shared" si="12"/>
        <v>0</v>
      </c>
      <c r="CH76" s="260">
        <f t="shared" si="13"/>
        <v>0</v>
      </c>
      <c r="CI76" s="260">
        <f t="shared" si="14"/>
        <v>0</v>
      </c>
      <c r="CJ76" s="267">
        <f t="shared" si="15"/>
        <v>0</v>
      </c>
      <c r="CK76" s="267">
        <f t="shared" si="16"/>
        <v>1</v>
      </c>
      <c r="CL76" s="267">
        <f t="shared" si="17"/>
        <v>0</v>
      </c>
      <c r="CM76" s="267">
        <f t="shared" si="33"/>
        <v>0</v>
      </c>
      <c r="CN76" s="267">
        <f t="shared" si="18"/>
        <v>0</v>
      </c>
      <c r="CO76" s="267">
        <f t="shared" si="19"/>
        <v>0</v>
      </c>
      <c r="CP76" s="267">
        <f t="shared" si="20"/>
        <v>0</v>
      </c>
      <c r="CQ76" s="267">
        <f t="shared" si="21"/>
        <v>0</v>
      </c>
      <c r="CR76" s="267">
        <f t="shared" si="22"/>
        <v>0</v>
      </c>
      <c r="CS76" s="267">
        <f t="shared" si="23"/>
        <v>0</v>
      </c>
      <c r="CT76" s="267">
        <f t="shared" si="24"/>
        <v>0</v>
      </c>
      <c r="CU76" s="267">
        <f t="shared" si="25"/>
        <v>0</v>
      </c>
      <c r="CV76" s="268">
        <f t="shared" si="26"/>
        <v>0</v>
      </c>
      <c r="CW76" s="268">
        <f t="shared" si="27"/>
        <v>0</v>
      </c>
      <c r="CX76" s="268">
        <f t="shared" si="28"/>
        <v>0</v>
      </c>
      <c r="CY76" s="268">
        <f t="shared" si="34"/>
        <v>0</v>
      </c>
      <c r="CZ76" s="260">
        <f t="shared" si="29"/>
        <v>0</v>
      </c>
      <c r="DA76" s="3"/>
    </row>
    <row r="77" spans="1:105" customFormat="1" ht="17.25" customHeight="1">
      <c r="A77" s="8">
        <v>63</v>
      </c>
      <c r="B77" s="447"/>
      <c r="C77" s="293"/>
      <c r="D77" s="6" t="str">
        <f>ASC(①基本情報!$C$8)</f>
        <v/>
      </c>
      <c r="E77" s="5" t="str">
        <f>ASC(①基本情報!$C$9)</f>
        <v/>
      </c>
      <c r="F77" s="347"/>
      <c r="G77" s="287"/>
      <c r="H77" s="287"/>
      <c r="I77" s="287"/>
      <c r="J77" s="287"/>
      <c r="K77" s="287"/>
      <c r="L77" s="287"/>
      <c r="M77" s="287"/>
      <c r="N77" s="57" t="str">
        <f t="shared" si="30"/>
        <v>様</v>
      </c>
      <c r="O77" s="4"/>
      <c r="P77" s="57" t="str">
        <f t="shared" si="31"/>
        <v/>
      </c>
      <c r="Q77" s="287"/>
      <c r="R77" s="244" t="str">
        <f>①基本情報!$C$20&amp;""</f>
        <v>C07</v>
      </c>
      <c r="S77" s="244">
        <f>VLOOKUP(①基本情報!$C$21,①基本情報!$S:$T,2,0)</f>
        <v>0</v>
      </c>
      <c r="T77" s="244">
        <f>VLOOKUP(①基本情報!$C$22,①基本情報!$Q:$R,2,0)</f>
        <v>1</v>
      </c>
      <c r="U77" s="244">
        <v>10</v>
      </c>
      <c r="V77" s="246">
        <f>①基本情報!$C$28</f>
        <v>45859</v>
      </c>
      <c r="W77" s="244" t="str">
        <f>IF(①基本情報!$D$28="","",①基本情報!$D$28)</f>
        <v>その日中</v>
      </c>
      <c r="X77" s="375" t="str">
        <f>IF(①基本情報!$C$27="","",①基本情報!$C$27)</f>
        <v/>
      </c>
      <c r="Y77" s="376" t="str">
        <f>IF(①基本情報!$D$27="","",①基本情報!$D$27)</f>
        <v/>
      </c>
      <c r="Z77" s="59"/>
      <c r="AA77" s="59"/>
      <c r="AB77" s="59"/>
      <c r="AC77" s="59"/>
      <c r="AD77" s="59"/>
      <c r="AE77" s="59"/>
      <c r="AF77" s="57" t="str">
        <f t="shared" si="35"/>
        <v/>
      </c>
      <c r="AG77" s="57" t="str">
        <f t="shared" si="36"/>
        <v>様</v>
      </c>
      <c r="AH77" s="396" t="str">
        <f>IF(②メッセージ・差出名!$C$14="","",②メッセージ・差出名!$C$14)</f>
        <v/>
      </c>
      <c r="AI77" s="396" t="str">
        <f>IF(②メッセージ・差出名!$C$15="","",②メッセージ・差出名!$C$15)</f>
        <v/>
      </c>
      <c r="AJ77" s="396" t="str">
        <f>IF(②メッセージ・差出名!$C$16="","",②メッセージ・差出名!$C$16)</f>
        <v/>
      </c>
      <c r="AK77" s="396" t="str">
        <f>IF(②メッセージ・差出名!$C$17="","",②メッセージ・差出名!$C$17)</f>
        <v/>
      </c>
      <c r="AL77" s="396" t="str">
        <f>IF(②メッセージ・差出名!$C$18="","",②メッセージ・差出名!$C$18)</f>
        <v/>
      </c>
      <c r="AM77" s="396" t="str">
        <f>IF(②メッセージ・差出名!$C$19="","",②メッセージ・差出名!$C$19)</f>
        <v/>
      </c>
      <c r="AN77" s="396" t="str">
        <f>IF(②メッセージ・差出名!$C$20="","",②メッセージ・差出名!$C$20)</f>
        <v/>
      </c>
      <c r="AO77" s="396" t="str">
        <f>IF(②メッセージ・差出名!$C$21="","",②メッセージ・差出名!$C$21)</f>
        <v/>
      </c>
      <c r="AP77" s="396" t="str">
        <f>IF(②メッセージ・差出名!$C$22="","",②メッセージ・差出名!$C$22)</f>
        <v/>
      </c>
      <c r="AQ77" s="396" t="str">
        <f>IF(②メッセージ・差出名!$C$23="","",②メッセージ・差出名!$C$23)</f>
        <v/>
      </c>
      <c r="AR77" s="397" t="str">
        <f>IF(②メッセージ・差出名!$C$27="","",②メッセージ・差出名!$C$27)</f>
        <v/>
      </c>
      <c r="AS77" s="397" t="str">
        <f>IF(②メッセージ・差出名!$C$28="","",②メッセージ・差出名!$C$28)</f>
        <v/>
      </c>
      <c r="AT77" s="397" t="str">
        <f>IF(②メッセージ・差出名!$C$29="","",②メッセージ・差出名!$C$29)</f>
        <v/>
      </c>
      <c r="AU77" s="398" t="str">
        <f>IF(②メッセージ・差出名!$C$30="","",②メッセージ・差出名!$C$30)</f>
        <v/>
      </c>
      <c r="AV77" s="431"/>
      <c r="AW77" s="286"/>
      <c r="AX77" s="287"/>
      <c r="AY77" s="287"/>
      <c r="AZ77" s="287"/>
      <c r="BA77" s="287"/>
      <c r="BB77" s="287"/>
      <c r="BC77" s="287"/>
      <c r="BD77" s="287"/>
      <c r="BE77" s="287"/>
      <c r="BF77" s="287"/>
      <c r="BG77" s="287"/>
      <c r="BH77" s="287"/>
      <c r="BI77" s="288"/>
      <c r="BJ77" s="260">
        <f t="shared" si="32"/>
        <v>0</v>
      </c>
      <c r="BK77" s="260">
        <f t="shared" si="37"/>
        <v>0</v>
      </c>
      <c r="BL77" s="260">
        <f t="shared" si="38"/>
        <v>0</v>
      </c>
      <c r="BM77" s="260">
        <f t="shared" si="39"/>
        <v>0</v>
      </c>
      <c r="BN77" s="260">
        <f t="shared" si="40"/>
        <v>0</v>
      </c>
      <c r="BO77" s="260">
        <f t="shared" si="41"/>
        <v>0</v>
      </c>
      <c r="BP77" s="260">
        <f t="shared" si="42"/>
        <v>0</v>
      </c>
      <c r="BQ77" s="260">
        <f t="shared" si="43"/>
        <v>0</v>
      </c>
      <c r="BR77" s="267">
        <f t="shared" si="44"/>
        <v>1</v>
      </c>
      <c r="BS77" s="260">
        <f t="shared" si="45"/>
        <v>0</v>
      </c>
      <c r="BT77" s="267">
        <f t="shared" si="46"/>
        <v>0</v>
      </c>
      <c r="BU77" s="260">
        <f t="shared" si="47"/>
        <v>0</v>
      </c>
      <c r="BV77" s="260">
        <f t="shared" si="1"/>
        <v>3</v>
      </c>
      <c r="BW77" s="260">
        <f t="shared" si="2"/>
        <v>1</v>
      </c>
      <c r="BX77" s="260">
        <f t="shared" si="3"/>
        <v>1</v>
      </c>
      <c r="BY77" s="260">
        <f t="shared" si="4"/>
        <v>2</v>
      </c>
      <c r="BZ77" s="260">
        <f t="shared" si="5"/>
        <v>5</v>
      </c>
      <c r="CA77" s="260">
        <f t="shared" si="6"/>
        <v>4</v>
      </c>
      <c r="CB77" s="260">
        <f t="shared" si="7"/>
        <v>0</v>
      </c>
      <c r="CC77" s="260">
        <f t="shared" si="8"/>
        <v>0</v>
      </c>
      <c r="CD77" s="260">
        <f t="shared" si="9"/>
        <v>0</v>
      </c>
      <c r="CE77" s="260">
        <f t="shared" si="10"/>
        <v>0</v>
      </c>
      <c r="CF77" s="260">
        <f t="shared" si="11"/>
        <v>0</v>
      </c>
      <c r="CG77" s="260">
        <f t="shared" si="12"/>
        <v>0</v>
      </c>
      <c r="CH77" s="260">
        <f t="shared" si="13"/>
        <v>0</v>
      </c>
      <c r="CI77" s="260">
        <f t="shared" si="14"/>
        <v>0</v>
      </c>
      <c r="CJ77" s="267">
        <f t="shared" si="15"/>
        <v>0</v>
      </c>
      <c r="CK77" s="267">
        <f t="shared" si="16"/>
        <v>1</v>
      </c>
      <c r="CL77" s="267">
        <f t="shared" si="17"/>
        <v>0</v>
      </c>
      <c r="CM77" s="267">
        <f t="shared" si="33"/>
        <v>0</v>
      </c>
      <c r="CN77" s="267">
        <f t="shared" si="18"/>
        <v>0</v>
      </c>
      <c r="CO77" s="267">
        <f t="shared" si="19"/>
        <v>0</v>
      </c>
      <c r="CP77" s="267">
        <f t="shared" si="20"/>
        <v>0</v>
      </c>
      <c r="CQ77" s="267">
        <f t="shared" si="21"/>
        <v>0</v>
      </c>
      <c r="CR77" s="267">
        <f t="shared" si="22"/>
        <v>0</v>
      </c>
      <c r="CS77" s="267">
        <f t="shared" si="23"/>
        <v>0</v>
      </c>
      <c r="CT77" s="267">
        <f t="shared" si="24"/>
        <v>0</v>
      </c>
      <c r="CU77" s="267">
        <f t="shared" si="25"/>
        <v>0</v>
      </c>
      <c r="CV77" s="268">
        <f t="shared" si="26"/>
        <v>0</v>
      </c>
      <c r="CW77" s="268">
        <f t="shared" si="27"/>
        <v>0</v>
      </c>
      <c r="CX77" s="268">
        <f t="shared" si="28"/>
        <v>0</v>
      </c>
      <c r="CY77" s="268">
        <f t="shared" si="34"/>
        <v>0</v>
      </c>
      <c r="CZ77" s="260">
        <f t="shared" si="29"/>
        <v>0</v>
      </c>
      <c r="DA77" s="3"/>
    </row>
    <row r="78" spans="1:105" customFormat="1" ht="17.25" customHeight="1">
      <c r="A78" s="8">
        <v>64</v>
      </c>
      <c r="B78" s="447"/>
      <c r="C78" s="293"/>
      <c r="D78" s="6" t="str">
        <f>ASC(①基本情報!$C$8)</f>
        <v/>
      </c>
      <c r="E78" s="5" t="str">
        <f>ASC(①基本情報!$C$9)</f>
        <v/>
      </c>
      <c r="F78" s="347"/>
      <c r="G78" s="287"/>
      <c r="H78" s="287"/>
      <c r="I78" s="287"/>
      <c r="J78" s="287"/>
      <c r="K78" s="287"/>
      <c r="L78" s="287"/>
      <c r="M78" s="287"/>
      <c r="N78" s="57" t="str">
        <f t="shared" si="30"/>
        <v>様</v>
      </c>
      <c r="O78" s="4"/>
      <c r="P78" s="57" t="str">
        <f t="shared" si="31"/>
        <v/>
      </c>
      <c r="Q78" s="287"/>
      <c r="R78" s="244" t="str">
        <f>①基本情報!$C$20&amp;""</f>
        <v>C07</v>
      </c>
      <c r="S78" s="244">
        <f>VLOOKUP(①基本情報!$C$21,①基本情報!$S:$T,2,0)</f>
        <v>0</v>
      </c>
      <c r="T78" s="244">
        <f>VLOOKUP(①基本情報!$C$22,①基本情報!$Q:$R,2,0)</f>
        <v>1</v>
      </c>
      <c r="U78" s="244">
        <v>10</v>
      </c>
      <c r="V78" s="246">
        <f>①基本情報!$C$28</f>
        <v>45859</v>
      </c>
      <c r="W78" s="244" t="str">
        <f>IF(①基本情報!$D$28="","",①基本情報!$D$28)</f>
        <v>その日中</v>
      </c>
      <c r="X78" s="375" t="str">
        <f>IF(①基本情報!$C$27="","",①基本情報!$C$27)</f>
        <v/>
      </c>
      <c r="Y78" s="376" t="str">
        <f>IF(①基本情報!$D$27="","",①基本情報!$D$27)</f>
        <v/>
      </c>
      <c r="Z78" s="59"/>
      <c r="AA78" s="59"/>
      <c r="AB78" s="59"/>
      <c r="AC78" s="59"/>
      <c r="AD78" s="59"/>
      <c r="AE78" s="59"/>
      <c r="AF78" s="57" t="str">
        <f t="shared" si="35"/>
        <v/>
      </c>
      <c r="AG78" s="57" t="str">
        <f t="shared" si="36"/>
        <v>様</v>
      </c>
      <c r="AH78" s="396" t="str">
        <f>IF(②メッセージ・差出名!$C$14="","",②メッセージ・差出名!$C$14)</f>
        <v/>
      </c>
      <c r="AI78" s="396" t="str">
        <f>IF(②メッセージ・差出名!$C$15="","",②メッセージ・差出名!$C$15)</f>
        <v/>
      </c>
      <c r="AJ78" s="396" t="str">
        <f>IF(②メッセージ・差出名!$C$16="","",②メッセージ・差出名!$C$16)</f>
        <v/>
      </c>
      <c r="AK78" s="396" t="str">
        <f>IF(②メッセージ・差出名!$C$17="","",②メッセージ・差出名!$C$17)</f>
        <v/>
      </c>
      <c r="AL78" s="396" t="str">
        <f>IF(②メッセージ・差出名!$C$18="","",②メッセージ・差出名!$C$18)</f>
        <v/>
      </c>
      <c r="AM78" s="396" t="str">
        <f>IF(②メッセージ・差出名!$C$19="","",②メッセージ・差出名!$C$19)</f>
        <v/>
      </c>
      <c r="AN78" s="396" t="str">
        <f>IF(②メッセージ・差出名!$C$20="","",②メッセージ・差出名!$C$20)</f>
        <v/>
      </c>
      <c r="AO78" s="396" t="str">
        <f>IF(②メッセージ・差出名!$C$21="","",②メッセージ・差出名!$C$21)</f>
        <v/>
      </c>
      <c r="AP78" s="396" t="str">
        <f>IF(②メッセージ・差出名!$C$22="","",②メッセージ・差出名!$C$22)</f>
        <v/>
      </c>
      <c r="AQ78" s="396" t="str">
        <f>IF(②メッセージ・差出名!$C$23="","",②メッセージ・差出名!$C$23)</f>
        <v/>
      </c>
      <c r="AR78" s="397" t="str">
        <f>IF(②メッセージ・差出名!$C$27="","",②メッセージ・差出名!$C$27)</f>
        <v/>
      </c>
      <c r="AS78" s="397" t="str">
        <f>IF(②メッセージ・差出名!$C$28="","",②メッセージ・差出名!$C$28)</f>
        <v/>
      </c>
      <c r="AT78" s="397" t="str">
        <f>IF(②メッセージ・差出名!$C$29="","",②メッセージ・差出名!$C$29)</f>
        <v/>
      </c>
      <c r="AU78" s="398" t="str">
        <f>IF(②メッセージ・差出名!$C$30="","",②メッセージ・差出名!$C$30)</f>
        <v/>
      </c>
      <c r="AV78" s="431"/>
      <c r="AW78" s="286"/>
      <c r="AX78" s="287"/>
      <c r="AY78" s="287"/>
      <c r="AZ78" s="287"/>
      <c r="BA78" s="287"/>
      <c r="BB78" s="287"/>
      <c r="BC78" s="287"/>
      <c r="BD78" s="287"/>
      <c r="BE78" s="287"/>
      <c r="BF78" s="287"/>
      <c r="BG78" s="287"/>
      <c r="BH78" s="287"/>
      <c r="BI78" s="288"/>
      <c r="BJ78" s="260">
        <f t="shared" si="32"/>
        <v>0</v>
      </c>
      <c r="BK78" s="260">
        <f t="shared" si="37"/>
        <v>0</v>
      </c>
      <c r="BL78" s="260">
        <f t="shared" si="38"/>
        <v>0</v>
      </c>
      <c r="BM78" s="260">
        <f t="shared" si="39"/>
        <v>0</v>
      </c>
      <c r="BN78" s="260">
        <f t="shared" si="40"/>
        <v>0</v>
      </c>
      <c r="BO78" s="260">
        <f t="shared" si="41"/>
        <v>0</v>
      </c>
      <c r="BP78" s="260">
        <f t="shared" si="42"/>
        <v>0</v>
      </c>
      <c r="BQ78" s="260">
        <f t="shared" si="43"/>
        <v>0</v>
      </c>
      <c r="BR78" s="267">
        <f t="shared" si="44"/>
        <v>1</v>
      </c>
      <c r="BS78" s="260">
        <f t="shared" si="45"/>
        <v>0</v>
      </c>
      <c r="BT78" s="267">
        <f t="shared" si="46"/>
        <v>0</v>
      </c>
      <c r="BU78" s="260">
        <f t="shared" si="47"/>
        <v>0</v>
      </c>
      <c r="BV78" s="260">
        <f t="shared" si="1"/>
        <v>3</v>
      </c>
      <c r="BW78" s="260">
        <f t="shared" si="2"/>
        <v>1</v>
      </c>
      <c r="BX78" s="260">
        <f t="shared" si="3"/>
        <v>1</v>
      </c>
      <c r="BY78" s="260">
        <f t="shared" si="4"/>
        <v>2</v>
      </c>
      <c r="BZ78" s="260">
        <f t="shared" si="5"/>
        <v>5</v>
      </c>
      <c r="CA78" s="260">
        <f t="shared" si="6"/>
        <v>4</v>
      </c>
      <c r="CB78" s="260">
        <f t="shared" si="7"/>
        <v>0</v>
      </c>
      <c r="CC78" s="260">
        <f t="shared" si="8"/>
        <v>0</v>
      </c>
      <c r="CD78" s="260">
        <f t="shared" si="9"/>
        <v>0</v>
      </c>
      <c r="CE78" s="260">
        <f t="shared" si="10"/>
        <v>0</v>
      </c>
      <c r="CF78" s="260">
        <f t="shared" si="11"/>
        <v>0</v>
      </c>
      <c r="CG78" s="260">
        <f t="shared" si="12"/>
        <v>0</v>
      </c>
      <c r="CH78" s="260">
        <f t="shared" si="13"/>
        <v>0</v>
      </c>
      <c r="CI78" s="260">
        <f t="shared" si="14"/>
        <v>0</v>
      </c>
      <c r="CJ78" s="267">
        <f t="shared" si="15"/>
        <v>0</v>
      </c>
      <c r="CK78" s="267">
        <f t="shared" si="16"/>
        <v>1</v>
      </c>
      <c r="CL78" s="267">
        <f t="shared" si="17"/>
        <v>0</v>
      </c>
      <c r="CM78" s="267">
        <f t="shared" si="33"/>
        <v>0</v>
      </c>
      <c r="CN78" s="267">
        <f t="shared" si="18"/>
        <v>0</v>
      </c>
      <c r="CO78" s="267">
        <f t="shared" si="19"/>
        <v>0</v>
      </c>
      <c r="CP78" s="267">
        <f t="shared" si="20"/>
        <v>0</v>
      </c>
      <c r="CQ78" s="267">
        <f t="shared" si="21"/>
        <v>0</v>
      </c>
      <c r="CR78" s="267">
        <f t="shared" si="22"/>
        <v>0</v>
      </c>
      <c r="CS78" s="267">
        <f t="shared" si="23"/>
        <v>0</v>
      </c>
      <c r="CT78" s="267">
        <f t="shared" si="24"/>
        <v>0</v>
      </c>
      <c r="CU78" s="267">
        <f t="shared" si="25"/>
        <v>0</v>
      </c>
      <c r="CV78" s="268">
        <f t="shared" si="26"/>
        <v>0</v>
      </c>
      <c r="CW78" s="268">
        <f t="shared" si="27"/>
        <v>0</v>
      </c>
      <c r="CX78" s="268">
        <f t="shared" si="28"/>
        <v>0</v>
      </c>
      <c r="CY78" s="268">
        <f t="shared" si="34"/>
        <v>0</v>
      </c>
      <c r="CZ78" s="260">
        <f t="shared" si="29"/>
        <v>0</v>
      </c>
      <c r="DA78" s="3"/>
    </row>
    <row r="79" spans="1:105" customFormat="1" ht="17.25" customHeight="1">
      <c r="A79" s="8">
        <v>65</v>
      </c>
      <c r="B79" s="447"/>
      <c r="C79" s="293"/>
      <c r="D79" s="6" t="str">
        <f>ASC(①基本情報!$C$8)</f>
        <v/>
      </c>
      <c r="E79" s="5" t="str">
        <f>ASC(①基本情報!$C$9)</f>
        <v/>
      </c>
      <c r="F79" s="347"/>
      <c r="G79" s="287"/>
      <c r="H79" s="287"/>
      <c r="I79" s="287"/>
      <c r="J79" s="287"/>
      <c r="K79" s="287"/>
      <c r="L79" s="287"/>
      <c r="M79" s="287"/>
      <c r="N79" s="57" t="str">
        <f t="shared" si="30"/>
        <v>様</v>
      </c>
      <c r="O79" s="4"/>
      <c r="P79" s="57" t="str">
        <f t="shared" si="31"/>
        <v/>
      </c>
      <c r="Q79" s="287"/>
      <c r="R79" s="244" t="str">
        <f>①基本情報!$C$20&amp;""</f>
        <v>C07</v>
      </c>
      <c r="S79" s="244">
        <f>VLOOKUP(①基本情報!$C$21,①基本情報!$S:$T,2,0)</f>
        <v>0</v>
      </c>
      <c r="T79" s="244">
        <f>VLOOKUP(①基本情報!$C$22,①基本情報!$Q:$R,2,0)</f>
        <v>1</v>
      </c>
      <c r="U79" s="244">
        <v>10</v>
      </c>
      <c r="V79" s="246">
        <f>①基本情報!$C$28</f>
        <v>45859</v>
      </c>
      <c r="W79" s="244" t="str">
        <f>IF(①基本情報!$D$28="","",①基本情報!$D$28)</f>
        <v>その日中</v>
      </c>
      <c r="X79" s="375" t="str">
        <f>IF(①基本情報!$C$27="","",①基本情報!$C$27)</f>
        <v/>
      </c>
      <c r="Y79" s="376" t="str">
        <f>IF(①基本情報!$D$27="","",①基本情報!$D$27)</f>
        <v/>
      </c>
      <c r="Z79" s="59"/>
      <c r="AA79" s="59"/>
      <c r="AB79" s="59"/>
      <c r="AC79" s="59"/>
      <c r="AD79" s="59"/>
      <c r="AE79" s="59"/>
      <c r="AF79" s="57" t="str">
        <f t="shared" si="35"/>
        <v/>
      </c>
      <c r="AG79" s="57" t="str">
        <f t="shared" si="36"/>
        <v>様</v>
      </c>
      <c r="AH79" s="396" t="str">
        <f>IF(②メッセージ・差出名!$C$14="","",②メッセージ・差出名!$C$14)</f>
        <v/>
      </c>
      <c r="AI79" s="396" t="str">
        <f>IF(②メッセージ・差出名!$C$15="","",②メッセージ・差出名!$C$15)</f>
        <v/>
      </c>
      <c r="AJ79" s="396" t="str">
        <f>IF(②メッセージ・差出名!$C$16="","",②メッセージ・差出名!$C$16)</f>
        <v/>
      </c>
      <c r="AK79" s="396" t="str">
        <f>IF(②メッセージ・差出名!$C$17="","",②メッセージ・差出名!$C$17)</f>
        <v/>
      </c>
      <c r="AL79" s="396" t="str">
        <f>IF(②メッセージ・差出名!$C$18="","",②メッセージ・差出名!$C$18)</f>
        <v/>
      </c>
      <c r="AM79" s="396" t="str">
        <f>IF(②メッセージ・差出名!$C$19="","",②メッセージ・差出名!$C$19)</f>
        <v/>
      </c>
      <c r="AN79" s="396" t="str">
        <f>IF(②メッセージ・差出名!$C$20="","",②メッセージ・差出名!$C$20)</f>
        <v/>
      </c>
      <c r="AO79" s="396" t="str">
        <f>IF(②メッセージ・差出名!$C$21="","",②メッセージ・差出名!$C$21)</f>
        <v/>
      </c>
      <c r="AP79" s="396" t="str">
        <f>IF(②メッセージ・差出名!$C$22="","",②メッセージ・差出名!$C$22)</f>
        <v/>
      </c>
      <c r="AQ79" s="396" t="str">
        <f>IF(②メッセージ・差出名!$C$23="","",②メッセージ・差出名!$C$23)</f>
        <v/>
      </c>
      <c r="AR79" s="397" t="str">
        <f>IF(②メッセージ・差出名!$C$27="","",②メッセージ・差出名!$C$27)</f>
        <v/>
      </c>
      <c r="AS79" s="397" t="str">
        <f>IF(②メッセージ・差出名!$C$28="","",②メッセージ・差出名!$C$28)</f>
        <v/>
      </c>
      <c r="AT79" s="397" t="str">
        <f>IF(②メッセージ・差出名!$C$29="","",②メッセージ・差出名!$C$29)</f>
        <v/>
      </c>
      <c r="AU79" s="398" t="str">
        <f>IF(②メッセージ・差出名!$C$30="","",②メッセージ・差出名!$C$30)</f>
        <v/>
      </c>
      <c r="AV79" s="431"/>
      <c r="AW79" s="286"/>
      <c r="AX79" s="287"/>
      <c r="AY79" s="287"/>
      <c r="AZ79" s="287"/>
      <c r="BA79" s="287"/>
      <c r="BB79" s="287"/>
      <c r="BC79" s="287"/>
      <c r="BD79" s="287"/>
      <c r="BE79" s="287"/>
      <c r="BF79" s="287"/>
      <c r="BG79" s="287"/>
      <c r="BH79" s="287"/>
      <c r="BI79" s="288"/>
      <c r="BJ79" s="260">
        <f t="shared" si="32"/>
        <v>0</v>
      </c>
      <c r="BK79" s="260">
        <f t="shared" si="37"/>
        <v>0</v>
      </c>
      <c r="BL79" s="260">
        <f t="shared" si="38"/>
        <v>0</v>
      </c>
      <c r="BM79" s="260">
        <f t="shared" si="39"/>
        <v>0</v>
      </c>
      <c r="BN79" s="260">
        <f t="shared" si="40"/>
        <v>0</v>
      </c>
      <c r="BO79" s="260">
        <f t="shared" si="41"/>
        <v>0</v>
      </c>
      <c r="BP79" s="260">
        <f t="shared" si="42"/>
        <v>0</v>
      </c>
      <c r="BQ79" s="260">
        <f t="shared" si="43"/>
        <v>0</v>
      </c>
      <c r="BR79" s="267">
        <f t="shared" si="44"/>
        <v>1</v>
      </c>
      <c r="BS79" s="260">
        <f t="shared" si="45"/>
        <v>0</v>
      </c>
      <c r="BT79" s="267">
        <f t="shared" si="46"/>
        <v>0</v>
      </c>
      <c r="BU79" s="260">
        <f t="shared" si="47"/>
        <v>0</v>
      </c>
      <c r="BV79" s="260">
        <f t="shared" ref="BV79:BV142" si="48">LEN(R79)</f>
        <v>3</v>
      </c>
      <c r="BW79" s="260">
        <f t="shared" ref="BW79:BW142" si="49">LEN(S79)</f>
        <v>1</v>
      </c>
      <c r="BX79" s="260">
        <f t="shared" ref="BX79:BX142" si="50">LEN(T79)</f>
        <v>1</v>
      </c>
      <c r="BY79" s="260">
        <f t="shared" ref="BY79:BY142" si="51">LEN(U79)</f>
        <v>2</v>
      </c>
      <c r="BZ79" s="260">
        <f t="shared" ref="BZ79:BZ142" si="52">LEN(V79)</f>
        <v>5</v>
      </c>
      <c r="CA79" s="260">
        <f t="shared" ref="CA79:CA142" si="53">LEN(W79)</f>
        <v>4</v>
      </c>
      <c r="CB79" s="260">
        <f t="shared" ref="CB79:CB142" si="54">LEN(X79)</f>
        <v>0</v>
      </c>
      <c r="CC79" s="260">
        <f t="shared" ref="CC79:CC142" si="55">LEN(Y79)</f>
        <v>0</v>
      </c>
      <c r="CD79" s="260">
        <f t="shared" ref="CD79:CD142" si="56">LEN(Z79)</f>
        <v>0</v>
      </c>
      <c r="CE79" s="260">
        <f t="shared" ref="CE79:CE142" si="57">LEN(AA79)</f>
        <v>0</v>
      </c>
      <c r="CF79" s="260">
        <f t="shared" ref="CF79:CF142" si="58">LEN(AB79)</f>
        <v>0</v>
      </c>
      <c r="CG79" s="260">
        <f t="shared" ref="CG79:CG142" si="59">LEN(AC79)</f>
        <v>0</v>
      </c>
      <c r="CH79" s="260">
        <f t="shared" ref="CH79:CH142" si="60">LEN(AD79)</f>
        <v>0</v>
      </c>
      <c r="CI79" s="260">
        <f t="shared" ref="CI79:CI142" si="61">LEN(AE79)</f>
        <v>0</v>
      </c>
      <c r="CJ79" s="267">
        <f t="shared" ref="CJ79:CJ142" si="62">LEN(AF79)</f>
        <v>0</v>
      </c>
      <c r="CK79" s="267">
        <f t="shared" ref="CK79:CK142" si="63">LEN(AG79)</f>
        <v>1</v>
      </c>
      <c r="CL79" s="267">
        <f t="shared" ref="CL79:CL142" si="64">LEN(AH79)</f>
        <v>0</v>
      </c>
      <c r="CM79" s="267">
        <f t="shared" ref="CM79:CM142" si="65">LEN(AI79)</f>
        <v>0</v>
      </c>
      <c r="CN79" s="267">
        <f t="shared" ref="CN79:CN142" si="66">LEN(AJ79)</f>
        <v>0</v>
      </c>
      <c r="CO79" s="267">
        <f t="shared" ref="CO79:CO142" si="67">LEN(AK79)</f>
        <v>0</v>
      </c>
      <c r="CP79" s="267">
        <f t="shared" ref="CP79:CP142" si="68">LEN(AL79)</f>
        <v>0</v>
      </c>
      <c r="CQ79" s="267">
        <f t="shared" ref="CQ79:CQ142" si="69">LEN(AM79)</f>
        <v>0</v>
      </c>
      <c r="CR79" s="267">
        <f t="shared" ref="CR79:CR142" si="70">LEN(AN79)</f>
        <v>0</v>
      </c>
      <c r="CS79" s="267">
        <f t="shared" ref="CS79:CS142" si="71">LEN(AO79)</f>
        <v>0</v>
      </c>
      <c r="CT79" s="267">
        <f t="shared" ref="CT79:CT142" si="72">LEN(AP79)</f>
        <v>0</v>
      </c>
      <c r="CU79" s="267">
        <f t="shared" ref="CU79:CU142" si="73">LEN(AQ79)</f>
        <v>0</v>
      </c>
      <c r="CV79" s="268">
        <f t="shared" ref="CV79:CV142" si="74">LEN(AR79)</f>
        <v>0</v>
      </c>
      <c r="CW79" s="268">
        <f t="shared" ref="CW79:CW142" si="75">LEN(AS79)</f>
        <v>0</v>
      </c>
      <c r="CX79" s="268">
        <f t="shared" ref="CX79:CX142" si="76">LEN(AT79)</f>
        <v>0</v>
      </c>
      <c r="CY79" s="268">
        <f t="shared" si="34"/>
        <v>0</v>
      </c>
      <c r="CZ79" s="260">
        <f t="shared" ref="CZ79:CZ142" si="77">LEN(AV79)</f>
        <v>0</v>
      </c>
      <c r="DA79" s="3"/>
    </row>
    <row r="80" spans="1:105" customFormat="1" ht="17.25" customHeight="1">
      <c r="A80" s="8">
        <v>66</v>
      </c>
      <c r="B80" s="447"/>
      <c r="C80" s="293"/>
      <c r="D80" s="6" t="str">
        <f>ASC(①基本情報!$C$8)</f>
        <v/>
      </c>
      <c r="E80" s="5" t="str">
        <f>ASC(①基本情報!$C$9)</f>
        <v/>
      </c>
      <c r="F80" s="347"/>
      <c r="G80" s="287"/>
      <c r="H80" s="287"/>
      <c r="I80" s="287"/>
      <c r="J80" s="287"/>
      <c r="K80" s="287"/>
      <c r="L80" s="287"/>
      <c r="M80" s="287"/>
      <c r="N80" s="57" t="str">
        <f t="shared" ref="N80:N143" si="78">IF(O80="",$N$14,"")</f>
        <v>様</v>
      </c>
      <c r="O80" s="4"/>
      <c r="P80" s="57" t="str">
        <f t="shared" ref="P80:P143" si="79">IF(N80="",$P$14,"")</f>
        <v/>
      </c>
      <c r="Q80" s="287"/>
      <c r="R80" s="244" t="str">
        <f>①基本情報!$C$20&amp;""</f>
        <v>C07</v>
      </c>
      <c r="S80" s="244">
        <f>VLOOKUP(①基本情報!$C$21,①基本情報!$S:$T,2,0)</f>
        <v>0</v>
      </c>
      <c r="T80" s="244">
        <f>VLOOKUP(①基本情報!$C$22,①基本情報!$Q:$R,2,0)</f>
        <v>1</v>
      </c>
      <c r="U80" s="244">
        <v>10</v>
      </c>
      <c r="V80" s="246">
        <f>①基本情報!$C$28</f>
        <v>45859</v>
      </c>
      <c r="W80" s="244" t="str">
        <f>IF(①基本情報!$D$28="","",①基本情報!$D$28)</f>
        <v>その日中</v>
      </c>
      <c r="X80" s="375" t="str">
        <f>IF(①基本情報!$C$27="","",①基本情報!$C$27)</f>
        <v/>
      </c>
      <c r="Y80" s="376" t="str">
        <f>IF(①基本情報!$D$27="","",①基本情報!$D$27)</f>
        <v/>
      </c>
      <c r="Z80" s="59"/>
      <c r="AA80" s="59"/>
      <c r="AB80" s="59"/>
      <c r="AC80" s="59"/>
      <c r="AD80" s="59"/>
      <c r="AE80" s="59"/>
      <c r="AF80" s="57" t="str">
        <f t="shared" si="35"/>
        <v/>
      </c>
      <c r="AG80" s="57" t="str">
        <f t="shared" si="36"/>
        <v>様</v>
      </c>
      <c r="AH80" s="396" t="str">
        <f>IF(②メッセージ・差出名!$C$14="","",②メッセージ・差出名!$C$14)</f>
        <v/>
      </c>
      <c r="AI80" s="396" t="str">
        <f>IF(②メッセージ・差出名!$C$15="","",②メッセージ・差出名!$C$15)</f>
        <v/>
      </c>
      <c r="AJ80" s="396" t="str">
        <f>IF(②メッセージ・差出名!$C$16="","",②メッセージ・差出名!$C$16)</f>
        <v/>
      </c>
      <c r="AK80" s="396" t="str">
        <f>IF(②メッセージ・差出名!$C$17="","",②メッセージ・差出名!$C$17)</f>
        <v/>
      </c>
      <c r="AL80" s="396" t="str">
        <f>IF(②メッセージ・差出名!$C$18="","",②メッセージ・差出名!$C$18)</f>
        <v/>
      </c>
      <c r="AM80" s="396" t="str">
        <f>IF(②メッセージ・差出名!$C$19="","",②メッセージ・差出名!$C$19)</f>
        <v/>
      </c>
      <c r="AN80" s="396" t="str">
        <f>IF(②メッセージ・差出名!$C$20="","",②メッセージ・差出名!$C$20)</f>
        <v/>
      </c>
      <c r="AO80" s="396" t="str">
        <f>IF(②メッセージ・差出名!$C$21="","",②メッセージ・差出名!$C$21)</f>
        <v/>
      </c>
      <c r="AP80" s="396" t="str">
        <f>IF(②メッセージ・差出名!$C$22="","",②メッセージ・差出名!$C$22)</f>
        <v/>
      </c>
      <c r="AQ80" s="396" t="str">
        <f>IF(②メッセージ・差出名!$C$23="","",②メッセージ・差出名!$C$23)</f>
        <v/>
      </c>
      <c r="AR80" s="397" t="str">
        <f>IF(②メッセージ・差出名!$C$27="","",②メッセージ・差出名!$C$27)</f>
        <v/>
      </c>
      <c r="AS80" s="397" t="str">
        <f>IF(②メッセージ・差出名!$C$28="","",②メッセージ・差出名!$C$28)</f>
        <v/>
      </c>
      <c r="AT80" s="397" t="str">
        <f>IF(②メッセージ・差出名!$C$29="","",②メッセージ・差出名!$C$29)</f>
        <v/>
      </c>
      <c r="AU80" s="398" t="str">
        <f>IF(②メッセージ・差出名!$C$30="","",②メッセージ・差出名!$C$30)</f>
        <v/>
      </c>
      <c r="AV80" s="431"/>
      <c r="AW80" s="286"/>
      <c r="AX80" s="287"/>
      <c r="AY80" s="287"/>
      <c r="AZ80" s="287"/>
      <c r="BA80" s="287"/>
      <c r="BB80" s="287"/>
      <c r="BC80" s="287"/>
      <c r="BD80" s="287"/>
      <c r="BE80" s="287"/>
      <c r="BF80" s="287"/>
      <c r="BG80" s="287"/>
      <c r="BH80" s="287"/>
      <c r="BI80" s="288"/>
      <c r="BJ80" s="260">
        <f t="shared" ref="BJ80:BJ143" si="80">LEN(F80)</f>
        <v>0</v>
      </c>
      <c r="BK80" s="260">
        <f t="shared" si="37"/>
        <v>0</v>
      </c>
      <c r="BL80" s="260">
        <f t="shared" si="38"/>
        <v>0</v>
      </c>
      <c r="BM80" s="260">
        <f t="shared" si="39"/>
        <v>0</v>
      </c>
      <c r="BN80" s="260">
        <f t="shared" si="40"/>
        <v>0</v>
      </c>
      <c r="BO80" s="260">
        <f t="shared" si="41"/>
        <v>0</v>
      </c>
      <c r="BP80" s="260">
        <f t="shared" si="42"/>
        <v>0</v>
      </c>
      <c r="BQ80" s="260">
        <f t="shared" si="43"/>
        <v>0</v>
      </c>
      <c r="BR80" s="267">
        <f t="shared" si="44"/>
        <v>1</v>
      </c>
      <c r="BS80" s="260">
        <f t="shared" si="45"/>
        <v>0</v>
      </c>
      <c r="BT80" s="267">
        <f t="shared" si="46"/>
        <v>0</v>
      </c>
      <c r="BU80" s="260">
        <f t="shared" si="47"/>
        <v>0</v>
      </c>
      <c r="BV80" s="260">
        <f t="shared" si="48"/>
        <v>3</v>
      </c>
      <c r="BW80" s="260">
        <f t="shared" si="49"/>
        <v>1</v>
      </c>
      <c r="BX80" s="260">
        <f t="shared" si="50"/>
        <v>1</v>
      </c>
      <c r="BY80" s="260">
        <f t="shared" si="51"/>
        <v>2</v>
      </c>
      <c r="BZ80" s="260">
        <f t="shared" si="52"/>
        <v>5</v>
      </c>
      <c r="CA80" s="260">
        <f t="shared" si="53"/>
        <v>4</v>
      </c>
      <c r="CB80" s="260">
        <f t="shared" si="54"/>
        <v>0</v>
      </c>
      <c r="CC80" s="260">
        <f t="shared" si="55"/>
        <v>0</v>
      </c>
      <c r="CD80" s="260">
        <f t="shared" si="56"/>
        <v>0</v>
      </c>
      <c r="CE80" s="260">
        <f t="shared" si="57"/>
        <v>0</v>
      </c>
      <c r="CF80" s="260">
        <f t="shared" si="58"/>
        <v>0</v>
      </c>
      <c r="CG80" s="260">
        <f t="shared" si="59"/>
        <v>0</v>
      </c>
      <c r="CH80" s="260">
        <f t="shared" si="60"/>
        <v>0</v>
      </c>
      <c r="CI80" s="260">
        <f t="shared" si="61"/>
        <v>0</v>
      </c>
      <c r="CJ80" s="267">
        <f t="shared" si="62"/>
        <v>0</v>
      </c>
      <c r="CK80" s="267">
        <f t="shared" si="63"/>
        <v>1</v>
      </c>
      <c r="CL80" s="267">
        <f t="shared" si="64"/>
        <v>0</v>
      </c>
      <c r="CM80" s="267">
        <f t="shared" si="65"/>
        <v>0</v>
      </c>
      <c r="CN80" s="267">
        <f t="shared" si="66"/>
        <v>0</v>
      </c>
      <c r="CO80" s="267">
        <f t="shared" si="67"/>
        <v>0</v>
      </c>
      <c r="CP80" s="267">
        <f t="shared" si="68"/>
        <v>0</v>
      </c>
      <c r="CQ80" s="267">
        <f t="shared" si="69"/>
        <v>0</v>
      </c>
      <c r="CR80" s="267">
        <f t="shared" si="70"/>
        <v>0</v>
      </c>
      <c r="CS80" s="267">
        <f t="shared" si="71"/>
        <v>0</v>
      </c>
      <c r="CT80" s="267">
        <f t="shared" si="72"/>
        <v>0</v>
      </c>
      <c r="CU80" s="267">
        <f t="shared" si="73"/>
        <v>0</v>
      </c>
      <c r="CV80" s="268">
        <f t="shared" si="74"/>
        <v>0</v>
      </c>
      <c r="CW80" s="268">
        <f t="shared" si="75"/>
        <v>0</v>
      </c>
      <c r="CX80" s="268">
        <f t="shared" si="76"/>
        <v>0</v>
      </c>
      <c r="CY80" s="268">
        <f t="shared" ref="CY80:CY143" si="81">LEN(AU80)</f>
        <v>0</v>
      </c>
      <c r="CZ80" s="260">
        <f t="shared" si="77"/>
        <v>0</v>
      </c>
      <c r="DA80" s="3"/>
    </row>
    <row r="81" spans="1:105" s="10" customFormat="1" ht="17.25" customHeight="1">
      <c r="A81" s="8">
        <v>67</v>
      </c>
      <c r="B81" s="447"/>
      <c r="C81" s="293"/>
      <c r="D81" s="6" t="str">
        <f>ASC(①基本情報!$C$8)</f>
        <v/>
      </c>
      <c r="E81" s="5" t="str">
        <f>ASC(①基本情報!$C$9)</f>
        <v/>
      </c>
      <c r="F81" s="347"/>
      <c r="G81" s="287"/>
      <c r="H81" s="287"/>
      <c r="I81" s="287"/>
      <c r="J81" s="287"/>
      <c r="K81" s="287"/>
      <c r="L81" s="287"/>
      <c r="M81" s="287"/>
      <c r="N81" s="57" t="str">
        <f t="shared" si="78"/>
        <v>様</v>
      </c>
      <c r="O81" s="4"/>
      <c r="P81" s="57" t="str">
        <f t="shared" si="79"/>
        <v/>
      </c>
      <c r="Q81" s="287"/>
      <c r="R81" s="244" t="str">
        <f>①基本情報!$C$20&amp;""</f>
        <v>C07</v>
      </c>
      <c r="S81" s="244">
        <f>VLOOKUP(①基本情報!$C$21,①基本情報!$S:$T,2,0)</f>
        <v>0</v>
      </c>
      <c r="T81" s="244">
        <f>VLOOKUP(①基本情報!$C$22,①基本情報!$Q:$R,2,0)</f>
        <v>1</v>
      </c>
      <c r="U81" s="244">
        <v>10</v>
      </c>
      <c r="V81" s="246">
        <f>①基本情報!$C$28</f>
        <v>45859</v>
      </c>
      <c r="W81" s="244" t="str">
        <f>IF(①基本情報!$D$28="","",①基本情報!$D$28)</f>
        <v>その日中</v>
      </c>
      <c r="X81" s="375" t="str">
        <f>IF(①基本情報!$C$27="","",①基本情報!$C$27)</f>
        <v/>
      </c>
      <c r="Y81" s="376" t="str">
        <f>IF(①基本情報!$D$27="","",①基本情報!$D$27)</f>
        <v/>
      </c>
      <c r="Z81" s="59"/>
      <c r="AA81" s="59"/>
      <c r="AB81" s="59"/>
      <c r="AC81" s="59"/>
      <c r="AD81" s="59"/>
      <c r="AE81" s="59"/>
      <c r="AF81" s="57" t="str">
        <f t="shared" ref="AF81:AF144" si="82">IF(O81="",M81,O81)&amp;""</f>
        <v/>
      </c>
      <c r="AG81" s="57" t="str">
        <f t="shared" ref="AG81:AG144" si="83">IF(N81="",P81,N81)</f>
        <v>様</v>
      </c>
      <c r="AH81" s="396" t="str">
        <f>IF(②メッセージ・差出名!$C$14="","",②メッセージ・差出名!$C$14)</f>
        <v/>
      </c>
      <c r="AI81" s="396" t="str">
        <f>IF(②メッセージ・差出名!$C$15="","",②メッセージ・差出名!$C$15)</f>
        <v/>
      </c>
      <c r="AJ81" s="396" t="str">
        <f>IF(②メッセージ・差出名!$C$16="","",②メッセージ・差出名!$C$16)</f>
        <v/>
      </c>
      <c r="AK81" s="396" t="str">
        <f>IF(②メッセージ・差出名!$C$17="","",②メッセージ・差出名!$C$17)</f>
        <v/>
      </c>
      <c r="AL81" s="396" t="str">
        <f>IF(②メッセージ・差出名!$C$18="","",②メッセージ・差出名!$C$18)</f>
        <v/>
      </c>
      <c r="AM81" s="396" t="str">
        <f>IF(②メッセージ・差出名!$C$19="","",②メッセージ・差出名!$C$19)</f>
        <v/>
      </c>
      <c r="AN81" s="396" t="str">
        <f>IF(②メッセージ・差出名!$C$20="","",②メッセージ・差出名!$C$20)</f>
        <v/>
      </c>
      <c r="AO81" s="396" t="str">
        <f>IF(②メッセージ・差出名!$C$21="","",②メッセージ・差出名!$C$21)</f>
        <v/>
      </c>
      <c r="AP81" s="396" t="str">
        <f>IF(②メッセージ・差出名!$C$22="","",②メッセージ・差出名!$C$22)</f>
        <v/>
      </c>
      <c r="AQ81" s="396" t="str">
        <f>IF(②メッセージ・差出名!$C$23="","",②メッセージ・差出名!$C$23)</f>
        <v/>
      </c>
      <c r="AR81" s="397" t="str">
        <f>IF(②メッセージ・差出名!$C$27="","",②メッセージ・差出名!$C$27)</f>
        <v/>
      </c>
      <c r="AS81" s="397" t="str">
        <f>IF(②メッセージ・差出名!$C$28="","",②メッセージ・差出名!$C$28)</f>
        <v/>
      </c>
      <c r="AT81" s="397" t="str">
        <f>IF(②メッセージ・差出名!$C$29="","",②メッセージ・差出名!$C$29)</f>
        <v/>
      </c>
      <c r="AU81" s="398" t="str">
        <f>IF(②メッセージ・差出名!$C$30="","",②メッセージ・差出名!$C$30)</f>
        <v/>
      </c>
      <c r="AV81" s="431"/>
      <c r="AW81" s="286"/>
      <c r="AX81" s="287"/>
      <c r="AY81" s="287"/>
      <c r="AZ81" s="287"/>
      <c r="BA81" s="287"/>
      <c r="BB81" s="287"/>
      <c r="BC81" s="287"/>
      <c r="BD81" s="287"/>
      <c r="BE81" s="287"/>
      <c r="BF81" s="287"/>
      <c r="BG81" s="287"/>
      <c r="BH81" s="287"/>
      <c r="BI81" s="288"/>
      <c r="BJ81" s="260">
        <f t="shared" si="80"/>
        <v>0</v>
      </c>
      <c r="BK81" s="260">
        <f t="shared" si="37"/>
        <v>0</v>
      </c>
      <c r="BL81" s="260">
        <f t="shared" si="38"/>
        <v>0</v>
      </c>
      <c r="BM81" s="260">
        <f t="shared" si="39"/>
        <v>0</v>
      </c>
      <c r="BN81" s="260">
        <f t="shared" si="40"/>
        <v>0</v>
      </c>
      <c r="BO81" s="260">
        <f t="shared" si="41"/>
        <v>0</v>
      </c>
      <c r="BP81" s="260">
        <f t="shared" si="42"/>
        <v>0</v>
      </c>
      <c r="BQ81" s="260">
        <f t="shared" si="43"/>
        <v>0</v>
      </c>
      <c r="BR81" s="267">
        <f t="shared" si="44"/>
        <v>1</v>
      </c>
      <c r="BS81" s="260">
        <f t="shared" si="45"/>
        <v>0</v>
      </c>
      <c r="BT81" s="267">
        <f t="shared" si="46"/>
        <v>0</v>
      </c>
      <c r="BU81" s="260">
        <f t="shared" si="47"/>
        <v>0</v>
      </c>
      <c r="BV81" s="260">
        <f t="shared" si="48"/>
        <v>3</v>
      </c>
      <c r="BW81" s="260">
        <f t="shared" si="49"/>
        <v>1</v>
      </c>
      <c r="BX81" s="260">
        <f t="shared" si="50"/>
        <v>1</v>
      </c>
      <c r="BY81" s="260">
        <f t="shared" si="51"/>
        <v>2</v>
      </c>
      <c r="BZ81" s="260">
        <f t="shared" si="52"/>
        <v>5</v>
      </c>
      <c r="CA81" s="260">
        <f t="shared" si="53"/>
        <v>4</v>
      </c>
      <c r="CB81" s="260">
        <f t="shared" si="54"/>
        <v>0</v>
      </c>
      <c r="CC81" s="260">
        <f t="shared" si="55"/>
        <v>0</v>
      </c>
      <c r="CD81" s="260">
        <f t="shared" si="56"/>
        <v>0</v>
      </c>
      <c r="CE81" s="260">
        <f t="shared" si="57"/>
        <v>0</v>
      </c>
      <c r="CF81" s="260">
        <f t="shared" si="58"/>
        <v>0</v>
      </c>
      <c r="CG81" s="260">
        <f t="shared" si="59"/>
        <v>0</v>
      </c>
      <c r="CH81" s="260">
        <f t="shared" si="60"/>
        <v>0</v>
      </c>
      <c r="CI81" s="260">
        <f t="shared" si="61"/>
        <v>0</v>
      </c>
      <c r="CJ81" s="267">
        <f t="shared" si="62"/>
        <v>0</v>
      </c>
      <c r="CK81" s="267">
        <f t="shared" si="63"/>
        <v>1</v>
      </c>
      <c r="CL81" s="267">
        <f t="shared" si="64"/>
        <v>0</v>
      </c>
      <c r="CM81" s="267">
        <f t="shared" si="65"/>
        <v>0</v>
      </c>
      <c r="CN81" s="267">
        <f t="shared" si="66"/>
        <v>0</v>
      </c>
      <c r="CO81" s="267">
        <f t="shared" si="67"/>
        <v>0</v>
      </c>
      <c r="CP81" s="267">
        <f t="shared" si="68"/>
        <v>0</v>
      </c>
      <c r="CQ81" s="267">
        <f t="shared" si="69"/>
        <v>0</v>
      </c>
      <c r="CR81" s="267">
        <f t="shared" si="70"/>
        <v>0</v>
      </c>
      <c r="CS81" s="267">
        <f t="shared" si="71"/>
        <v>0</v>
      </c>
      <c r="CT81" s="267">
        <f t="shared" si="72"/>
        <v>0</v>
      </c>
      <c r="CU81" s="267">
        <f t="shared" si="73"/>
        <v>0</v>
      </c>
      <c r="CV81" s="268">
        <f t="shared" si="74"/>
        <v>0</v>
      </c>
      <c r="CW81" s="268">
        <f t="shared" si="75"/>
        <v>0</v>
      </c>
      <c r="CX81" s="268">
        <f t="shared" si="76"/>
        <v>0</v>
      </c>
      <c r="CY81" s="268">
        <f t="shared" si="81"/>
        <v>0</v>
      </c>
      <c r="CZ81" s="260">
        <f t="shared" si="77"/>
        <v>0</v>
      </c>
      <c r="DA81" s="3"/>
    </row>
    <row r="82" spans="1:105" customFormat="1" ht="17.25" customHeight="1">
      <c r="A82" s="8">
        <v>68</v>
      </c>
      <c r="B82" s="447"/>
      <c r="C82" s="293"/>
      <c r="D82" s="6" t="str">
        <f>ASC(①基本情報!$C$8)</f>
        <v/>
      </c>
      <c r="E82" s="5" t="str">
        <f>ASC(①基本情報!$C$9)</f>
        <v/>
      </c>
      <c r="F82" s="347"/>
      <c r="G82" s="287"/>
      <c r="H82" s="287"/>
      <c r="I82" s="287"/>
      <c r="J82" s="287"/>
      <c r="K82" s="287"/>
      <c r="L82" s="287"/>
      <c r="M82" s="287"/>
      <c r="N82" s="57" t="str">
        <f t="shared" si="78"/>
        <v>様</v>
      </c>
      <c r="O82" s="4"/>
      <c r="P82" s="57" t="str">
        <f t="shared" si="79"/>
        <v/>
      </c>
      <c r="Q82" s="287"/>
      <c r="R82" s="244" t="str">
        <f>①基本情報!$C$20&amp;""</f>
        <v>C07</v>
      </c>
      <c r="S82" s="244">
        <f>VLOOKUP(①基本情報!$C$21,①基本情報!$S:$T,2,0)</f>
        <v>0</v>
      </c>
      <c r="T82" s="244">
        <f>VLOOKUP(①基本情報!$C$22,①基本情報!$Q:$R,2,0)</f>
        <v>1</v>
      </c>
      <c r="U82" s="244">
        <v>10</v>
      </c>
      <c r="V82" s="246">
        <f>①基本情報!$C$28</f>
        <v>45859</v>
      </c>
      <c r="W82" s="244" t="str">
        <f>IF(①基本情報!$D$28="","",①基本情報!$D$28)</f>
        <v>その日中</v>
      </c>
      <c r="X82" s="375" t="str">
        <f>IF(①基本情報!$C$27="","",①基本情報!$C$27)</f>
        <v/>
      </c>
      <c r="Y82" s="376" t="str">
        <f>IF(①基本情報!$D$27="","",①基本情報!$D$27)</f>
        <v/>
      </c>
      <c r="Z82" s="59"/>
      <c r="AA82" s="59"/>
      <c r="AB82" s="59"/>
      <c r="AC82" s="59"/>
      <c r="AD82" s="59"/>
      <c r="AE82" s="59"/>
      <c r="AF82" s="57" t="str">
        <f t="shared" si="82"/>
        <v/>
      </c>
      <c r="AG82" s="57" t="str">
        <f t="shared" si="83"/>
        <v>様</v>
      </c>
      <c r="AH82" s="396" t="str">
        <f>IF(②メッセージ・差出名!$C$14="","",②メッセージ・差出名!$C$14)</f>
        <v/>
      </c>
      <c r="AI82" s="396" t="str">
        <f>IF(②メッセージ・差出名!$C$15="","",②メッセージ・差出名!$C$15)</f>
        <v/>
      </c>
      <c r="AJ82" s="396" t="str">
        <f>IF(②メッセージ・差出名!$C$16="","",②メッセージ・差出名!$C$16)</f>
        <v/>
      </c>
      <c r="AK82" s="396" t="str">
        <f>IF(②メッセージ・差出名!$C$17="","",②メッセージ・差出名!$C$17)</f>
        <v/>
      </c>
      <c r="AL82" s="396" t="str">
        <f>IF(②メッセージ・差出名!$C$18="","",②メッセージ・差出名!$C$18)</f>
        <v/>
      </c>
      <c r="AM82" s="396" t="str">
        <f>IF(②メッセージ・差出名!$C$19="","",②メッセージ・差出名!$C$19)</f>
        <v/>
      </c>
      <c r="AN82" s="396" t="str">
        <f>IF(②メッセージ・差出名!$C$20="","",②メッセージ・差出名!$C$20)</f>
        <v/>
      </c>
      <c r="AO82" s="396" t="str">
        <f>IF(②メッセージ・差出名!$C$21="","",②メッセージ・差出名!$C$21)</f>
        <v/>
      </c>
      <c r="AP82" s="396" t="str">
        <f>IF(②メッセージ・差出名!$C$22="","",②メッセージ・差出名!$C$22)</f>
        <v/>
      </c>
      <c r="AQ82" s="396" t="str">
        <f>IF(②メッセージ・差出名!$C$23="","",②メッセージ・差出名!$C$23)</f>
        <v/>
      </c>
      <c r="AR82" s="397" t="str">
        <f>IF(②メッセージ・差出名!$C$27="","",②メッセージ・差出名!$C$27)</f>
        <v/>
      </c>
      <c r="AS82" s="397" t="str">
        <f>IF(②メッセージ・差出名!$C$28="","",②メッセージ・差出名!$C$28)</f>
        <v/>
      </c>
      <c r="AT82" s="397" t="str">
        <f>IF(②メッセージ・差出名!$C$29="","",②メッセージ・差出名!$C$29)</f>
        <v/>
      </c>
      <c r="AU82" s="398" t="str">
        <f>IF(②メッセージ・差出名!$C$30="","",②メッセージ・差出名!$C$30)</f>
        <v/>
      </c>
      <c r="AV82" s="431"/>
      <c r="AW82" s="286"/>
      <c r="AX82" s="287"/>
      <c r="AY82" s="287"/>
      <c r="AZ82" s="287"/>
      <c r="BA82" s="287"/>
      <c r="BB82" s="287"/>
      <c r="BC82" s="287"/>
      <c r="BD82" s="287"/>
      <c r="BE82" s="287"/>
      <c r="BF82" s="287"/>
      <c r="BG82" s="287"/>
      <c r="BH82" s="287"/>
      <c r="BI82" s="288"/>
      <c r="BJ82" s="260">
        <f t="shared" si="80"/>
        <v>0</v>
      </c>
      <c r="BK82" s="260">
        <f t="shared" si="37"/>
        <v>0</v>
      </c>
      <c r="BL82" s="260">
        <f t="shared" si="38"/>
        <v>0</v>
      </c>
      <c r="BM82" s="260">
        <f t="shared" si="39"/>
        <v>0</v>
      </c>
      <c r="BN82" s="260">
        <f t="shared" si="40"/>
        <v>0</v>
      </c>
      <c r="BO82" s="260">
        <f t="shared" si="41"/>
        <v>0</v>
      </c>
      <c r="BP82" s="260">
        <f t="shared" si="42"/>
        <v>0</v>
      </c>
      <c r="BQ82" s="260">
        <f t="shared" si="43"/>
        <v>0</v>
      </c>
      <c r="BR82" s="267">
        <f t="shared" si="44"/>
        <v>1</v>
      </c>
      <c r="BS82" s="260">
        <f t="shared" si="45"/>
        <v>0</v>
      </c>
      <c r="BT82" s="267">
        <f t="shared" si="46"/>
        <v>0</v>
      </c>
      <c r="BU82" s="260">
        <f t="shared" si="47"/>
        <v>0</v>
      </c>
      <c r="BV82" s="260">
        <f t="shared" si="48"/>
        <v>3</v>
      </c>
      <c r="BW82" s="260">
        <f t="shared" si="49"/>
        <v>1</v>
      </c>
      <c r="BX82" s="260">
        <f t="shared" si="50"/>
        <v>1</v>
      </c>
      <c r="BY82" s="260">
        <f t="shared" si="51"/>
        <v>2</v>
      </c>
      <c r="BZ82" s="260">
        <f t="shared" si="52"/>
        <v>5</v>
      </c>
      <c r="CA82" s="260">
        <f t="shared" si="53"/>
        <v>4</v>
      </c>
      <c r="CB82" s="260">
        <f t="shared" si="54"/>
        <v>0</v>
      </c>
      <c r="CC82" s="260">
        <f t="shared" si="55"/>
        <v>0</v>
      </c>
      <c r="CD82" s="260">
        <f t="shared" si="56"/>
        <v>0</v>
      </c>
      <c r="CE82" s="260">
        <f t="shared" si="57"/>
        <v>0</v>
      </c>
      <c r="CF82" s="260">
        <f t="shared" si="58"/>
        <v>0</v>
      </c>
      <c r="CG82" s="260">
        <f t="shared" si="59"/>
        <v>0</v>
      </c>
      <c r="CH82" s="260">
        <f t="shared" si="60"/>
        <v>0</v>
      </c>
      <c r="CI82" s="260">
        <f t="shared" si="61"/>
        <v>0</v>
      </c>
      <c r="CJ82" s="267">
        <f t="shared" si="62"/>
        <v>0</v>
      </c>
      <c r="CK82" s="267">
        <f t="shared" si="63"/>
        <v>1</v>
      </c>
      <c r="CL82" s="267">
        <f t="shared" si="64"/>
        <v>0</v>
      </c>
      <c r="CM82" s="267">
        <f t="shared" si="65"/>
        <v>0</v>
      </c>
      <c r="CN82" s="267">
        <f t="shared" si="66"/>
        <v>0</v>
      </c>
      <c r="CO82" s="267">
        <f t="shared" si="67"/>
        <v>0</v>
      </c>
      <c r="CP82" s="267">
        <f t="shared" si="68"/>
        <v>0</v>
      </c>
      <c r="CQ82" s="267">
        <f t="shared" si="69"/>
        <v>0</v>
      </c>
      <c r="CR82" s="267">
        <f t="shared" si="70"/>
        <v>0</v>
      </c>
      <c r="CS82" s="267">
        <f t="shared" si="71"/>
        <v>0</v>
      </c>
      <c r="CT82" s="267">
        <f t="shared" si="72"/>
        <v>0</v>
      </c>
      <c r="CU82" s="267">
        <f t="shared" si="73"/>
        <v>0</v>
      </c>
      <c r="CV82" s="268">
        <f t="shared" si="74"/>
        <v>0</v>
      </c>
      <c r="CW82" s="268">
        <f t="shared" si="75"/>
        <v>0</v>
      </c>
      <c r="CX82" s="268">
        <f t="shared" si="76"/>
        <v>0</v>
      </c>
      <c r="CY82" s="268">
        <f t="shared" si="81"/>
        <v>0</v>
      </c>
      <c r="CZ82" s="260">
        <f t="shared" si="77"/>
        <v>0</v>
      </c>
      <c r="DA82" s="3"/>
    </row>
    <row r="83" spans="1:105" customFormat="1" ht="17.25" customHeight="1">
      <c r="A83" s="8">
        <v>69</v>
      </c>
      <c r="B83" s="447"/>
      <c r="C83" s="293"/>
      <c r="D83" s="6" t="str">
        <f>ASC(①基本情報!$C$8)</f>
        <v/>
      </c>
      <c r="E83" s="5" t="str">
        <f>ASC(①基本情報!$C$9)</f>
        <v/>
      </c>
      <c r="F83" s="347"/>
      <c r="G83" s="287"/>
      <c r="H83" s="287"/>
      <c r="I83" s="287"/>
      <c r="J83" s="287"/>
      <c r="K83" s="287"/>
      <c r="L83" s="287"/>
      <c r="M83" s="287"/>
      <c r="N83" s="57" t="str">
        <f t="shared" si="78"/>
        <v>様</v>
      </c>
      <c r="O83" s="4"/>
      <c r="P83" s="57" t="str">
        <f t="shared" si="79"/>
        <v/>
      </c>
      <c r="Q83" s="287"/>
      <c r="R83" s="244" t="str">
        <f>①基本情報!$C$20&amp;""</f>
        <v>C07</v>
      </c>
      <c r="S83" s="244">
        <f>VLOOKUP(①基本情報!$C$21,①基本情報!$S:$T,2,0)</f>
        <v>0</v>
      </c>
      <c r="T83" s="244">
        <f>VLOOKUP(①基本情報!$C$22,①基本情報!$Q:$R,2,0)</f>
        <v>1</v>
      </c>
      <c r="U83" s="244">
        <v>10</v>
      </c>
      <c r="V83" s="246">
        <f>①基本情報!$C$28</f>
        <v>45859</v>
      </c>
      <c r="W83" s="244" t="str">
        <f>IF(①基本情報!$D$28="","",①基本情報!$D$28)</f>
        <v>その日中</v>
      </c>
      <c r="X83" s="375" t="str">
        <f>IF(①基本情報!$C$27="","",①基本情報!$C$27)</f>
        <v/>
      </c>
      <c r="Y83" s="376" t="str">
        <f>IF(①基本情報!$D$27="","",①基本情報!$D$27)</f>
        <v/>
      </c>
      <c r="Z83" s="59"/>
      <c r="AA83" s="59"/>
      <c r="AB83" s="59"/>
      <c r="AC83" s="59"/>
      <c r="AD83" s="59"/>
      <c r="AE83" s="59"/>
      <c r="AF83" s="57" t="str">
        <f t="shared" si="82"/>
        <v/>
      </c>
      <c r="AG83" s="57" t="str">
        <f t="shared" si="83"/>
        <v>様</v>
      </c>
      <c r="AH83" s="396" t="str">
        <f>IF(②メッセージ・差出名!$C$14="","",②メッセージ・差出名!$C$14)</f>
        <v/>
      </c>
      <c r="AI83" s="396" t="str">
        <f>IF(②メッセージ・差出名!$C$15="","",②メッセージ・差出名!$C$15)</f>
        <v/>
      </c>
      <c r="AJ83" s="396" t="str">
        <f>IF(②メッセージ・差出名!$C$16="","",②メッセージ・差出名!$C$16)</f>
        <v/>
      </c>
      <c r="AK83" s="396" t="str">
        <f>IF(②メッセージ・差出名!$C$17="","",②メッセージ・差出名!$C$17)</f>
        <v/>
      </c>
      <c r="AL83" s="396" t="str">
        <f>IF(②メッセージ・差出名!$C$18="","",②メッセージ・差出名!$C$18)</f>
        <v/>
      </c>
      <c r="AM83" s="396" t="str">
        <f>IF(②メッセージ・差出名!$C$19="","",②メッセージ・差出名!$C$19)</f>
        <v/>
      </c>
      <c r="AN83" s="396" t="str">
        <f>IF(②メッセージ・差出名!$C$20="","",②メッセージ・差出名!$C$20)</f>
        <v/>
      </c>
      <c r="AO83" s="396" t="str">
        <f>IF(②メッセージ・差出名!$C$21="","",②メッセージ・差出名!$C$21)</f>
        <v/>
      </c>
      <c r="AP83" s="396" t="str">
        <f>IF(②メッセージ・差出名!$C$22="","",②メッセージ・差出名!$C$22)</f>
        <v/>
      </c>
      <c r="AQ83" s="396" t="str">
        <f>IF(②メッセージ・差出名!$C$23="","",②メッセージ・差出名!$C$23)</f>
        <v/>
      </c>
      <c r="AR83" s="397" t="str">
        <f>IF(②メッセージ・差出名!$C$27="","",②メッセージ・差出名!$C$27)</f>
        <v/>
      </c>
      <c r="AS83" s="397" t="str">
        <f>IF(②メッセージ・差出名!$C$28="","",②メッセージ・差出名!$C$28)</f>
        <v/>
      </c>
      <c r="AT83" s="397" t="str">
        <f>IF(②メッセージ・差出名!$C$29="","",②メッセージ・差出名!$C$29)</f>
        <v/>
      </c>
      <c r="AU83" s="398" t="str">
        <f>IF(②メッセージ・差出名!$C$30="","",②メッセージ・差出名!$C$30)</f>
        <v/>
      </c>
      <c r="AV83" s="431"/>
      <c r="AW83" s="286"/>
      <c r="AX83" s="287"/>
      <c r="AY83" s="287"/>
      <c r="AZ83" s="287"/>
      <c r="BA83" s="287"/>
      <c r="BB83" s="287"/>
      <c r="BC83" s="287"/>
      <c r="BD83" s="287"/>
      <c r="BE83" s="287"/>
      <c r="BF83" s="287"/>
      <c r="BG83" s="287"/>
      <c r="BH83" s="287"/>
      <c r="BI83" s="288"/>
      <c r="BJ83" s="260">
        <f t="shared" si="80"/>
        <v>0</v>
      </c>
      <c r="BK83" s="260">
        <f t="shared" si="37"/>
        <v>0</v>
      </c>
      <c r="BL83" s="260">
        <f t="shared" si="38"/>
        <v>0</v>
      </c>
      <c r="BM83" s="260">
        <f t="shared" si="39"/>
        <v>0</v>
      </c>
      <c r="BN83" s="260">
        <f t="shared" si="40"/>
        <v>0</v>
      </c>
      <c r="BO83" s="260">
        <f t="shared" si="41"/>
        <v>0</v>
      </c>
      <c r="BP83" s="260">
        <f t="shared" si="42"/>
        <v>0</v>
      </c>
      <c r="BQ83" s="260">
        <f t="shared" si="43"/>
        <v>0</v>
      </c>
      <c r="BR83" s="267">
        <f t="shared" si="44"/>
        <v>1</v>
      </c>
      <c r="BS83" s="260">
        <f t="shared" si="45"/>
        <v>0</v>
      </c>
      <c r="BT83" s="267">
        <f t="shared" si="46"/>
        <v>0</v>
      </c>
      <c r="BU83" s="260">
        <f t="shared" si="47"/>
        <v>0</v>
      </c>
      <c r="BV83" s="260">
        <f t="shared" si="48"/>
        <v>3</v>
      </c>
      <c r="BW83" s="260">
        <f t="shared" si="49"/>
        <v>1</v>
      </c>
      <c r="BX83" s="260">
        <f t="shared" si="50"/>
        <v>1</v>
      </c>
      <c r="BY83" s="260">
        <f t="shared" si="51"/>
        <v>2</v>
      </c>
      <c r="BZ83" s="260">
        <f t="shared" si="52"/>
        <v>5</v>
      </c>
      <c r="CA83" s="260">
        <f t="shared" si="53"/>
        <v>4</v>
      </c>
      <c r="CB83" s="260">
        <f t="shared" si="54"/>
        <v>0</v>
      </c>
      <c r="CC83" s="260">
        <f t="shared" si="55"/>
        <v>0</v>
      </c>
      <c r="CD83" s="260">
        <f t="shared" si="56"/>
        <v>0</v>
      </c>
      <c r="CE83" s="260">
        <f t="shared" si="57"/>
        <v>0</v>
      </c>
      <c r="CF83" s="260">
        <f t="shared" si="58"/>
        <v>0</v>
      </c>
      <c r="CG83" s="260">
        <f t="shared" si="59"/>
        <v>0</v>
      </c>
      <c r="CH83" s="260">
        <f t="shared" si="60"/>
        <v>0</v>
      </c>
      <c r="CI83" s="260">
        <f t="shared" si="61"/>
        <v>0</v>
      </c>
      <c r="CJ83" s="267">
        <f t="shared" si="62"/>
        <v>0</v>
      </c>
      <c r="CK83" s="267">
        <f t="shared" si="63"/>
        <v>1</v>
      </c>
      <c r="CL83" s="267">
        <f t="shared" si="64"/>
        <v>0</v>
      </c>
      <c r="CM83" s="267">
        <f t="shared" si="65"/>
        <v>0</v>
      </c>
      <c r="CN83" s="267">
        <f t="shared" si="66"/>
        <v>0</v>
      </c>
      <c r="CO83" s="267">
        <f t="shared" si="67"/>
        <v>0</v>
      </c>
      <c r="CP83" s="267">
        <f t="shared" si="68"/>
        <v>0</v>
      </c>
      <c r="CQ83" s="267">
        <f t="shared" si="69"/>
        <v>0</v>
      </c>
      <c r="CR83" s="267">
        <f t="shared" si="70"/>
        <v>0</v>
      </c>
      <c r="CS83" s="267">
        <f t="shared" si="71"/>
        <v>0</v>
      </c>
      <c r="CT83" s="267">
        <f t="shared" si="72"/>
        <v>0</v>
      </c>
      <c r="CU83" s="267">
        <f t="shared" si="73"/>
        <v>0</v>
      </c>
      <c r="CV83" s="268">
        <f t="shared" si="74"/>
        <v>0</v>
      </c>
      <c r="CW83" s="268">
        <f t="shared" si="75"/>
        <v>0</v>
      </c>
      <c r="CX83" s="268">
        <f t="shared" si="76"/>
        <v>0</v>
      </c>
      <c r="CY83" s="268">
        <f t="shared" si="81"/>
        <v>0</v>
      </c>
      <c r="CZ83" s="260">
        <f t="shared" si="77"/>
        <v>0</v>
      </c>
      <c r="DA83" s="3"/>
    </row>
    <row r="84" spans="1:105" customFormat="1" ht="17.25" customHeight="1">
      <c r="A84" s="8">
        <v>70</v>
      </c>
      <c r="B84" s="447"/>
      <c r="C84" s="293"/>
      <c r="D84" s="6" t="str">
        <f>ASC(①基本情報!$C$8)</f>
        <v/>
      </c>
      <c r="E84" s="5" t="str">
        <f>ASC(①基本情報!$C$9)</f>
        <v/>
      </c>
      <c r="F84" s="347"/>
      <c r="G84" s="287"/>
      <c r="H84" s="287"/>
      <c r="I84" s="287"/>
      <c r="J84" s="287"/>
      <c r="K84" s="287"/>
      <c r="L84" s="287"/>
      <c r="M84" s="287"/>
      <c r="N84" s="57" t="str">
        <f t="shared" si="78"/>
        <v>様</v>
      </c>
      <c r="O84" s="4"/>
      <c r="P84" s="57" t="str">
        <f t="shared" si="79"/>
        <v/>
      </c>
      <c r="Q84" s="287"/>
      <c r="R84" s="244" t="str">
        <f>①基本情報!$C$20&amp;""</f>
        <v>C07</v>
      </c>
      <c r="S84" s="244">
        <f>VLOOKUP(①基本情報!$C$21,①基本情報!$S:$T,2,0)</f>
        <v>0</v>
      </c>
      <c r="T84" s="244">
        <f>VLOOKUP(①基本情報!$C$22,①基本情報!$Q:$R,2,0)</f>
        <v>1</v>
      </c>
      <c r="U84" s="244">
        <v>10</v>
      </c>
      <c r="V84" s="246">
        <f>①基本情報!$C$28</f>
        <v>45859</v>
      </c>
      <c r="W84" s="244" t="str">
        <f>IF(①基本情報!$D$28="","",①基本情報!$D$28)</f>
        <v>その日中</v>
      </c>
      <c r="X84" s="375" t="str">
        <f>IF(①基本情報!$C$27="","",①基本情報!$C$27)</f>
        <v/>
      </c>
      <c r="Y84" s="376" t="str">
        <f>IF(①基本情報!$D$27="","",①基本情報!$D$27)</f>
        <v/>
      </c>
      <c r="Z84" s="59"/>
      <c r="AA84" s="59"/>
      <c r="AB84" s="59"/>
      <c r="AC84" s="59"/>
      <c r="AD84" s="59"/>
      <c r="AE84" s="59"/>
      <c r="AF84" s="57" t="str">
        <f t="shared" si="82"/>
        <v/>
      </c>
      <c r="AG84" s="57" t="str">
        <f t="shared" si="83"/>
        <v>様</v>
      </c>
      <c r="AH84" s="396" t="str">
        <f>IF(②メッセージ・差出名!$C$14="","",②メッセージ・差出名!$C$14)</f>
        <v/>
      </c>
      <c r="AI84" s="396" t="str">
        <f>IF(②メッセージ・差出名!$C$15="","",②メッセージ・差出名!$C$15)</f>
        <v/>
      </c>
      <c r="AJ84" s="396" t="str">
        <f>IF(②メッセージ・差出名!$C$16="","",②メッセージ・差出名!$C$16)</f>
        <v/>
      </c>
      <c r="AK84" s="396" t="str">
        <f>IF(②メッセージ・差出名!$C$17="","",②メッセージ・差出名!$C$17)</f>
        <v/>
      </c>
      <c r="AL84" s="396" t="str">
        <f>IF(②メッセージ・差出名!$C$18="","",②メッセージ・差出名!$C$18)</f>
        <v/>
      </c>
      <c r="AM84" s="396" t="str">
        <f>IF(②メッセージ・差出名!$C$19="","",②メッセージ・差出名!$C$19)</f>
        <v/>
      </c>
      <c r="AN84" s="396" t="str">
        <f>IF(②メッセージ・差出名!$C$20="","",②メッセージ・差出名!$C$20)</f>
        <v/>
      </c>
      <c r="AO84" s="396" t="str">
        <f>IF(②メッセージ・差出名!$C$21="","",②メッセージ・差出名!$C$21)</f>
        <v/>
      </c>
      <c r="AP84" s="396" t="str">
        <f>IF(②メッセージ・差出名!$C$22="","",②メッセージ・差出名!$C$22)</f>
        <v/>
      </c>
      <c r="AQ84" s="396" t="str">
        <f>IF(②メッセージ・差出名!$C$23="","",②メッセージ・差出名!$C$23)</f>
        <v/>
      </c>
      <c r="AR84" s="397" t="str">
        <f>IF(②メッセージ・差出名!$C$27="","",②メッセージ・差出名!$C$27)</f>
        <v/>
      </c>
      <c r="AS84" s="397" t="str">
        <f>IF(②メッセージ・差出名!$C$28="","",②メッセージ・差出名!$C$28)</f>
        <v/>
      </c>
      <c r="AT84" s="397" t="str">
        <f>IF(②メッセージ・差出名!$C$29="","",②メッセージ・差出名!$C$29)</f>
        <v/>
      </c>
      <c r="AU84" s="398" t="str">
        <f>IF(②メッセージ・差出名!$C$30="","",②メッセージ・差出名!$C$30)</f>
        <v/>
      </c>
      <c r="AV84" s="431"/>
      <c r="AW84" s="286"/>
      <c r="AX84" s="287"/>
      <c r="AY84" s="287"/>
      <c r="AZ84" s="287"/>
      <c r="BA84" s="287"/>
      <c r="BB84" s="287"/>
      <c r="BC84" s="287"/>
      <c r="BD84" s="287"/>
      <c r="BE84" s="287"/>
      <c r="BF84" s="287"/>
      <c r="BG84" s="287"/>
      <c r="BH84" s="287"/>
      <c r="BI84" s="288"/>
      <c r="BJ84" s="260">
        <f t="shared" si="80"/>
        <v>0</v>
      </c>
      <c r="BK84" s="260">
        <f t="shared" si="37"/>
        <v>0</v>
      </c>
      <c r="BL84" s="260">
        <f t="shared" si="38"/>
        <v>0</v>
      </c>
      <c r="BM84" s="260">
        <f t="shared" si="39"/>
        <v>0</v>
      </c>
      <c r="BN84" s="260">
        <f t="shared" si="40"/>
        <v>0</v>
      </c>
      <c r="BO84" s="260">
        <f t="shared" si="41"/>
        <v>0</v>
      </c>
      <c r="BP84" s="260">
        <f t="shared" si="42"/>
        <v>0</v>
      </c>
      <c r="BQ84" s="260">
        <f t="shared" si="43"/>
        <v>0</v>
      </c>
      <c r="BR84" s="267">
        <f t="shared" si="44"/>
        <v>1</v>
      </c>
      <c r="BS84" s="260">
        <f t="shared" si="45"/>
        <v>0</v>
      </c>
      <c r="BT84" s="267">
        <f t="shared" si="46"/>
        <v>0</v>
      </c>
      <c r="BU84" s="260">
        <f t="shared" si="47"/>
        <v>0</v>
      </c>
      <c r="BV84" s="260">
        <f t="shared" si="48"/>
        <v>3</v>
      </c>
      <c r="BW84" s="260">
        <f t="shared" si="49"/>
        <v>1</v>
      </c>
      <c r="BX84" s="260">
        <f t="shared" si="50"/>
        <v>1</v>
      </c>
      <c r="BY84" s="260">
        <f t="shared" si="51"/>
        <v>2</v>
      </c>
      <c r="BZ84" s="260">
        <f t="shared" si="52"/>
        <v>5</v>
      </c>
      <c r="CA84" s="260">
        <f t="shared" si="53"/>
        <v>4</v>
      </c>
      <c r="CB84" s="260">
        <f t="shared" si="54"/>
        <v>0</v>
      </c>
      <c r="CC84" s="260">
        <f t="shared" si="55"/>
        <v>0</v>
      </c>
      <c r="CD84" s="260">
        <f t="shared" si="56"/>
        <v>0</v>
      </c>
      <c r="CE84" s="260">
        <f t="shared" si="57"/>
        <v>0</v>
      </c>
      <c r="CF84" s="260">
        <f t="shared" si="58"/>
        <v>0</v>
      </c>
      <c r="CG84" s="260">
        <f t="shared" si="59"/>
        <v>0</v>
      </c>
      <c r="CH84" s="260">
        <f t="shared" si="60"/>
        <v>0</v>
      </c>
      <c r="CI84" s="260">
        <f t="shared" si="61"/>
        <v>0</v>
      </c>
      <c r="CJ84" s="267">
        <f t="shared" si="62"/>
        <v>0</v>
      </c>
      <c r="CK84" s="267">
        <f t="shared" si="63"/>
        <v>1</v>
      </c>
      <c r="CL84" s="267">
        <f t="shared" si="64"/>
        <v>0</v>
      </c>
      <c r="CM84" s="267">
        <f t="shared" si="65"/>
        <v>0</v>
      </c>
      <c r="CN84" s="267">
        <f t="shared" si="66"/>
        <v>0</v>
      </c>
      <c r="CO84" s="267">
        <f t="shared" si="67"/>
        <v>0</v>
      </c>
      <c r="CP84" s="267">
        <f t="shared" si="68"/>
        <v>0</v>
      </c>
      <c r="CQ84" s="267">
        <f t="shared" si="69"/>
        <v>0</v>
      </c>
      <c r="CR84" s="267">
        <f t="shared" si="70"/>
        <v>0</v>
      </c>
      <c r="CS84" s="267">
        <f t="shared" si="71"/>
        <v>0</v>
      </c>
      <c r="CT84" s="267">
        <f t="shared" si="72"/>
        <v>0</v>
      </c>
      <c r="CU84" s="267">
        <f t="shared" si="73"/>
        <v>0</v>
      </c>
      <c r="CV84" s="268">
        <f t="shared" si="74"/>
        <v>0</v>
      </c>
      <c r="CW84" s="268">
        <f t="shared" si="75"/>
        <v>0</v>
      </c>
      <c r="CX84" s="268">
        <f t="shared" si="76"/>
        <v>0</v>
      </c>
      <c r="CY84" s="268">
        <f t="shared" si="81"/>
        <v>0</v>
      </c>
      <c r="CZ84" s="260">
        <f t="shared" si="77"/>
        <v>0</v>
      </c>
      <c r="DA84" s="3"/>
    </row>
    <row r="85" spans="1:105" customFormat="1" ht="17.25" customHeight="1">
      <c r="A85" s="8">
        <v>71</v>
      </c>
      <c r="B85" s="447"/>
      <c r="C85" s="293"/>
      <c r="D85" s="6" t="str">
        <f>ASC(①基本情報!$C$8)</f>
        <v/>
      </c>
      <c r="E85" s="5" t="str">
        <f>ASC(①基本情報!$C$9)</f>
        <v/>
      </c>
      <c r="F85" s="347"/>
      <c r="G85" s="287"/>
      <c r="H85" s="287"/>
      <c r="I85" s="287"/>
      <c r="J85" s="287"/>
      <c r="K85" s="287"/>
      <c r="L85" s="287"/>
      <c r="M85" s="287"/>
      <c r="N85" s="57" t="str">
        <f t="shared" si="78"/>
        <v>様</v>
      </c>
      <c r="O85" s="4"/>
      <c r="P85" s="57" t="str">
        <f t="shared" si="79"/>
        <v/>
      </c>
      <c r="Q85" s="287"/>
      <c r="R85" s="244" t="str">
        <f>①基本情報!$C$20&amp;""</f>
        <v>C07</v>
      </c>
      <c r="S85" s="244">
        <f>VLOOKUP(①基本情報!$C$21,①基本情報!$S:$T,2,0)</f>
        <v>0</v>
      </c>
      <c r="T85" s="244">
        <f>VLOOKUP(①基本情報!$C$22,①基本情報!$Q:$R,2,0)</f>
        <v>1</v>
      </c>
      <c r="U85" s="244">
        <v>10</v>
      </c>
      <c r="V85" s="246">
        <f>①基本情報!$C$28</f>
        <v>45859</v>
      </c>
      <c r="W85" s="244" t="str">
        <f>IF(①基本情報!$D$28="","",①基本情報!$D$28)</f>
        <v>その日中</v>
      </c>
      <c r="X85" s="375" t="str">
        <f>IF(①基本情報!$C$27="","",①基本情報!$C$27)</f>
        <v/>
      </c>
      <c r="Y85" s="376" t="str">
        <f>IF(①基本情報!$D$27="","",①基本情報!$D$27)</f>
        <v/>
      </c>
      <c r="Z85" s="59"/>
      <c r="AA85" s="59"/>
      <c r="AB85" s="59"/>
      <c r="AC85" s="59"/>
      <c r="AD85" s="59"/>
      <c r="AE85" s="59"/>
      <c r="AF85" s="57" t="str">
        <f t="shared" si="82"/>
        <v/>
      </c>
      <c r="AG85" s="57" t="str">
        <f t="shared" si="83"/>
        <v>様</v>
      </c>
      <c r="AH85" s="396" t="str">
        <f>IF(②メッセージ・差出名!$C$14="","",②メッセージ・差出名!$C$14)</f>
        <v/>
      </c>
      <c r="AI85" s="396" t="str">
        <f>IF(②メッセージ・差出名!$C$15="","",②メッセージ・差出名!$C$15)</f>
        <v/>
      </c>
      <c r="AJ85" s="396" t="str">
        <f>IF(②メッセージ・差出名!$C$16="","",②メッセージ・差出名!$C$16)</f>
        <v/>
      </c>
      <c r="AK85" s="396" t="str">
        <f>IF(②メッセージ・差出名!$C$17="","",②メッセージ・差出名!$C$17)</f>
        <v/>
      </c>
      <c r="AL85" s="396" t="str">
        <f>IF(②メッセージ・差出名!$C$18="","",②メッセージ・差出名!$C$18)</f>
        <v/>
      </c>
      <c r="AM85" s="396" t="str">
        <f>IF(②メッセージ・差出名!$C$19="","",②メッセージ・差出名!$C$19)</f>
        <v/>
      </c>
      <c r="AN85" s="396" t="str">
        <f>IF(②メッセージ・差出名!$C$20="","",②メッセージ・差出名!$C$20)</f>
        <v/>
      </c>
      <c r="AO85" s="396" t="str">
        <f>IF(②メッセージ・差出名!$C$21="","",②メッセージ・差出名!$C$21)</f>
        <v/>
      </c>
      <c r="AP85" s="396" t="str">
        <f>IF(②メッセージ・差出名!$C$22="","",②メッセージ・差出名!$C$22)</f>
        <v/>
      </c>
      <c r="AQ85" s="396" t="str">
        <f>IF(②メッセージ・差出名!$C$23="","",②メッセージ・差出名!$C$23)</f>
        <v/>
      </c>
      <c r="AR85" s="397" t="str">
        <f>IF(②メッセージ・差出名!$C$27="","",②メッセージ・差出名!$C$27)</f>
        <v/>
      </c>
      <c r="AS85" s="397" t="str">
        <f>IF(②メッセージ・差出名!$C$28="","",②メッセージ・差出名!$C$28)</f>
        <v/>
      </c>
      <c r="AT85" s="397" t="str">
        <f>IF(②メッセージ・差出名!$C$29="","",②メッセージ・差出名!$C$29)</f>
        <v/>
      </c>
      <c r="AU85" s="398" t="str">
        <f>IF(②メッセージ・差出名!$C$30="","",②メッセージ・差出名!$C$30)</f>
        <v/>
      </c>
      <c r="AV85" s="431"/>
      <c r="AW85" s="286"/>
      <c r="AX85" s="287"/>
      <c r="AY85" s="287"/>
      <c r="AZ85" s="287"/>
      <c r="BA85" s="287"/>
      <c r="BB85" s="287"/>
      <c r="BC85" s="287"/>
      <c r="BD85" s="287"/>
      <c r="BE85" s="287"/>
      <c r="BF85" s="287"/>
      <c r="BG85" s="287"/>
      <c r="BH85" s="287"/>
      <c r="BI85" s="288"/>
      <c r="BJ85" s="260">
        <f t="shared" si="80"/>
        <v>0</v>
      </c>
      <c r="BK85" s="260">
        <f t="shared" si="37"/>
        <v>0</v>
      </c>
      <c r="BL85" s="260">
        <f t="shared" si="38"/>
        <v>0</v>
      </c>
      <c r="BM85" s="260">
        <f t="shared" si="39"/>
        <v>0</v>
      </c>
      <c r="BN85" s="260">
        <f t="shared" si="40"/>
        <v>0</v>
      </c>
      <c r="BO85" s="260">
        <f t="shared" si="41"/>
        <v>0</v>
      </c>
      <c r="BP85" s="260">
        <f t="shared" si="42"/>
        <v>0</v>
      </c>
      <c r="BQ85" s="260">
        <f t="shared" si="43"/>
        <v>0</v>
      </c>
      <c r="BR85" s="267">
        <f t="shared" si="44"/>
        <v>1</v>
      </c>
      <c r="BS85" s="260">
        <f t="shared" si="45"/>
        <v>0</v>
      </c>
      <c r="BT85" s="267">
        <f t="shared" si="46"/>
        <v>0</v>
      </c>
      <c r="BU85" s="260">
        <f t="shared" si="47"/>
        <v>0</v>
      </c>
      <c r="BV85" s="260">
        <f t="shared" si="48"/>
        <v>3</v>
      </c>
      <c r="BW85" s="260">
        <f t="shared" si="49"/>
        <v>1</v>
      </c>
      <c r="BX85" s="260">
        <f t="shared" si="50"/>
        <v>1</v>
      </c>
      <c r="BY85" s="260">
        <f t="shared" si="51"/>
        <v>2</v>
      </c>
      <c r="BZ85" s="260">
        <f t="shared" si="52"/>
        <v>5</v>
      </c>
      <c r="CA85" s="260">
        <f t="shared" si="53"/>
        <v>4</v>
      </c>
      <c r="CB85" s="260">
        <f t="shared" si="54"/>
        <v>0</v>
      </c>
      <c r="CC85" s="260">
        <f t="shared" si="55"/>
        <v>0</v>
      </c>
      <c r="CD85" s="260">
        <f t="shared" si="56"/>
        <v>0</v>
      </c>
      <c r="CE85" s="260">
        <f t="shared" si="57"/>
        <v>0</v>
      </c>
      <c r="CF85" s="260">
        <f t="shared" si="58"/>
        <v>0</v>
      </c>
      <c r="CG85" s="260">
        <f t="shared" si="59"/>
        <v>0</v>
      </c>
      <c r="CH85" s="260">
        <f t="shared" si="60"/>
        <v>0</v>
      </c>
      <c r="CI85" s="260">
        <f t="shared" si="61"/>
        <v>0</v>
      </c>
      <c r="CJ85" s="267">
        <f t="shared" si="62"/>
        <v>0</v>
      </c>
      <c r="CK85" s="267">
        <f t="shared" si="63"/>
        <v>1</v>
      </c>
      <c r="CL85" s="267">
        <f t="shared" si="64"/>
        <v>0</v>
      </c>
      <c r="CM85" s="267">
        <f t="shared" si="65"/>
        <v>0</v>
      </c>
      <c r="CN85" s="267">
        <f t="shared" si="66"/>
        <v>0</v>
      </c>
      <c r="CO85" s="267">
        <f t="shared" si="67"/>
        <v>0</v>
      </c>
      <c r="CP85" s="267">
        <f t="shared" si="68"/>
        <v>0</v>
      </c>
      <c r="CQ85" s="267">
        <f t="shared" si="69"/>
        <v>0</v>
      </c>
      <c r="CR85" s="267">
        <f t="shared" si="70"/>
        <v>0</v>
      </c>
      <c r="CS85" s="267">
        <f t="shared" si="71"/>
        <v>0</v>
      </c>
      <c r="CT85" s="267">
        <f t="shared" si="72"/>
        <v>0</v>
      </c>
      <c r="CU85" s="267">
        <f t="shared" si="73"/>
        <v>0</v>
      </c>
      <c r="CV85" s="268">
        <f t="shared" si="74"/>
        <v>0</v>
      </c>
      <c r="CW85" s="268">
        <f t="shared" si="75"/>
        <v>0</v>
      </c>
      <c r="CX85" s="268">
        <f t="shared" si="76"/>
        <v>0</v>
      </c>
      <c r="CY85" s="268">
        <f t="shared" si="81"/>
        <v>0</v>
      </c>
      <c r="CZ85" s="260">
        <f t="shared" si="77"/>
        <v>0</v>
      </c>
      <c r="DA85" s="3"/>
    </row>
    <row r="86" spans="1:105" customFormat="1" ht="17.25" customHeight="1">
      <c r="A86" s="8">
        <v>72</v>
      </c>
      <c r="B86" s="447"/>
      <c r="C86" s="293"/>
      <c r="D86" s="6" t="str">
        <f>ASC(①基本情報!$C$8)</f>
        <v/>
      </c>
      <c r="E86" s="5" t="str">
        <f>ASC(①基本情報!$C$9)</f>
        <v/>
      </c>
      <c r="F86" s="347"/>
      <c r="G86" s="287"/>
      <c r="H86" s="287"/>
      <c r="I86" s="287"/>
      <c r="J86" s="287"/>
      <c r="K86" s="287"/>
      <c r="L86" s="287"/>
      <c r="M86" s="287"/>
      <c r="N86" s="57" t="str">
        <f t="shared" si="78"/>
        <v>様</v>
      </c>
      <c r="O86" s="4"/>
      <c r="P86" s="57" t="str">
        <f t="shared" si="79"/>
        <v/>
      </c>
      <c r="Q86" s="287"/>
      <c r="R86" s="244" t="str">
        <f>①基本情報!$C$20&amp;""</f>
        <v>C07</v>
      </c>
      <c r="S86" s="244">
        <f>VLOOKUP(①基本情報!$C$21,①基本情報!$S:$T,2,0)</f>
        <v>0</v>
      </c>
      <c r="T86" s="244">
        <f>VLOOKUP(①基本情報!$C$22,①基本情報!$Q:$R,2,0)</f>
        <v>1</v>
      </c>
      <c r="U86" s="244">
        <v>10</v>
      </c>
      <c r="V86" s="246">
        <f>①基本情報!$C$28</f>
        <v>45859</v>
      </c>
      <c r="W86" s="244" t="str">
        <f>IF(①基本情報!$D$28="","",①基本情報!$D$28)</f>
        <v>その日中</v>
      </c>
      <c r="X86" s="375" t="str">
        <f>IF(①基本情報!$C$27="","",①基本情報!$C$27)</f>
        <v/>
      </c>
      <c r="Y86" s="376" t="str">
        <f>IF(①基本情報!$D$27="","",①基本情報!$D$27)</f>
        <v/>
      </c>
      <c r="Z86" s="59"/>
      <c r="AA86" s="59"/>
      <c r="AB86" s="59"/>
      <c r="AC86" s="59"/>
      <c r="AD86" s="59"/>
      <c r="AE86" s="59"/>
      <c r="AF86" s="57" t="str">
        <f t="shared" si="82"/>
        <v/>
      </c>
      <c r="AG86" s="57" t="str">
        <f t="shared" si="83"/>
        <v>様</v>
      </c>
      <c r="AH86" s="396" t="str">
        <f>IF(②メッセージ・差出名!$C$14="","",②メッセージ・差出名!$C$14)</f>
        <v/>
      </c>
      <c r="AI86" s="396" t="str">
        <f>IF(②メッセージ・差出名!$C$15="","",②メッセージ・差出名!$C$15)</f>
        <v/>
      </c>
      <c r="AJ86" s="396" t="str">
        <f>IF(②メッセージ・差出名!$C$16="","",②メッセージ・差出名!$C$16)</f>
        <v/>
      </c>
      <c r="AK86" s="396" t="str">
        <f>IF(②メッセージ・差出名!$C$17="","",②メッセージ・差出名!$C$17)</f>
        <v/>
      </c>
      <c r="AL86" s="396" t="str">
        <f>IF(②メッセージ・差出名!$C$18="","",②メッセージ・差出名!$C$18)</f>
        <v/>
      </c>
      <c r="AM86" s="396" t="str">
        <f>IF(②メッセージ・差出名!$C$19="","",②メッセージ・差出名!$C$19)</f>
        <v/>
      </c>
      <c r="AN86" s="396" t="str">
        <f>IF(②メッセージ・差出名!$C$20="","",②メッセージ・差出名!$C$20)</f>
        <v/>
      </c>
      <c r="AO86" s="396" t="str">
        <f>IF(②メッセージ・差出名!$C$21="","",②メッセージ・差出名!$C$21)</f>
        <v/>
      </c>
      <c r="AP86" s="396" t="str">
        <f>IF(②メッセージ・差出名!$C$22="","",②メッセージ・差出名!$C$22)</f>
        <v/>
      </c>
      <c r="AQ86" s="396" t="str">
        <f>IF(②メッセージ・差出名!$C$23="","",②メッセージ・差出名!$C$23)</f>
        <v/>
      </c>
      <c r="AR86" s="397" t="str">
        <f>IF(②メッセージ・差出名!$C$27="","",②メッセージ・差出名!$C$27)</f>
        <v/>
      </c>
      <c r="AS86" s="397" t="str">
        <f>IF(②メッセージ・差出名!$C$28="","",②メッセージ・差出名!$C$28)</f>
        <v/>
      </c>
      <c r="AT86" s="397" t="str">
        <f>IF(②メッセージ・差出名!$C$29="","",②メッセージ・差出名!$C$29)</f>
        <v/>
      </c>
      <c r="AU86" s="398" t="str">
        <f>IF(②メッセージ・差出名!$C$30="","",②メッセージ・差出名!$C$30)</f>
        <v/>
      </c>
      <c r="AV86" s="431"/>
      <c r="AW86" s="286"/>
      <c r="AX86" s="287"/>
      <c r="AY86" s="287"/>
      <c r="AZ86" s="287"/>
      <c r="BA86" s="287"/>
      <c r="BB86" s="287"/>
      <c r="BC86" s="287"/>
      <c r="BD86" s="287"/>
      <c r="BE86" s="287"/>
      <c r="BF86" s="287"/>
      <c r="BG86" s="287"/>
      <c r="BH86" s="287"/>
      <c r="BI86" s="288"/>
      <c r="BJ86" s="260">
        <f t="shared" si="80"/>
        <v>0</v>
      </c>
      <c r="BK86" s="260">
        <f t="shared" si="37"/>
        <v>0</v>
      </c>
      <c r="BL86" s="260">
        <f t="shared" si="38"/>
        <v>0</v>
      </c>
      <c r="BM86" s="260">
        <f t="shared" si="39"/>
        <v>0</v>
      </c>
      <c r="BN86" s="260">
        <f t="shared" si="40"/>
        <v>0</v>
      </c>
      <c r="BO86" s="260">
        <f t="shared" si="41"/>
        <v>0</v>
      </c>
      <c r="BP86" s="260">
        <f t="shared" si="42"/>
        <v>0</v>
      </c>
      <c r="BQ86" s="260">
        <f t="shared" si="43"/>
        <v>0</v>
      </c>
      <c r="BR86" s="267">
        <f t="shared" si="44"/>
        <v>1</v>
      </c>
      <c r="BS86" s="260">
        <f t="shared" si="45"/>
        <v>0</v>
      </c>
      <c r="BT86" s="267">
        <f t="shared" si="46"/>
        <v>0</v>
      </c>
      <c r="BU86" s="260">
        <f t="shared" si="47"/>
        <v>0</v>
      </c>
      <c r="BV86" s="260">
        <f t="shared" si="48"/>
        <v>3</v>
      </c>
      <c r="BW86" s="260">
        <f t="shared" si="49"/>
        <v>1</v>
      </c>
      <c r="BX86" s="260">
        <f t="shared" si="50"/>
        <v>1</v>
      </c>
      <c r="BY86" s="260">
        <f t="shared" si="51"/>
        <v>2</v>
      </c>
      <c r="BZ86" s="260">
        <f t="shared" si="52"/>
        <v>5</v>
      </c>
      <c r="CA86" s="260">
        <f t="shared" si="53"/>
        <v>4</v>
      </c>
      <c r="CB86" s="260">
        <f t="shared" si="54"/>
        <v>0</v>
      </c>
      <c r="CC86" s="260">
        <f t="shared" si="55"/>
        <v>0</v>
      </c>
      <c r="CD86" s="260">
        <f t="shared" si="56"/>
        <v>0</v>
      </c>
      <c r="CE86" s="260">
        <f t="shared" si="57"/>
        <v>0</v>
      </c>
      <c r="CF86" s="260">
        <f t="shared" si="58"/>
        <v>0</v>
      </c>
      <c r="CG86" s="260">
        <f t="shared" si="59"/>
        <v>0</v>
      </c>
      <c r="CH86" s="260">
        <f t="shared" si="60"/>
        <v>0</v>
      </c>
      <c r="CI86" s="260">
        <f t="shared" si="61"/>
        <v>0</v>
      </c>
      <c r="CJ86" s="267">
        <f t="shared" si="62"/>
        <v>0</v>
      </c>
      <c r="CK86" s="267">
        <f t="shared" si="63"/>
        <v>1</v>
      </c>
      <c r="CL86" s="267">
        <f t="shared" si="64"/>
        <v>0</v>
      </c>
      <c r="CM86" s="267">
        <f t="shared" si="65"/>
        <v>0</v>
      </c>
      <c r="CN86" s="267">
        <f t="shared" si="66"/>
        <v>0</v>
      </c>
      <c r="CO86" s="267">
        <f t="shared" si="67"/>
        <v>0</v>
      </c>
      <c r="CP86" s="267">
        <f t="shared" si="68"/>
        <v>0</v>
      </c>
      <c r="CQ86" s="267">
        <f t="shared" si="69"/>
        <v>0</v>
      </c>
      <c r="CR86" s="267">
        <f t="shared" si="70"/>
        <v>0</v>
      </c>
      <c r="CS86" s="267">
        <f t="shared" si="71"/>
        <v>0</v>
      </c>
      <c r="CT86" s="267">
        <f t="shared" si="72"/>
        <v>0</v>
      </c>
      <c r="CU86" s="267">
        <f t="shared" si="73"/>
        <v>0</v>
      </c>
      <c r="CV86" s="268">
        <f t="shared" si="74"/>
        <v>0</v>
      </c>
      <c r="CW86" s="268">
        <f t="shared" si="75"/>
        <v>0</v>
      </c>
      <c r="CX86" s="268">
        <f t="shared" si="76"/>
        <v>0</v>
      </c>
      <c r="CY86" s="268">
        <f t="shared" si="81"/>
        <v>0</v>
      </c>
      <c r="CZ86" s="260">
        <f t="shared" si="77"/>
        <v>0</v>
      </c>
      <c r="DA86" s="3"/>
    </row>
    <row r="87" spans="1:105" customFormat="1" ht="17.25" customHeight="1">
      <c r="A87" s="8">
        <v>73</v>
      </c>
      <c r="B87" s="447"/>
      <c r="C87" s="293"/>
      <c r="D87" s="6" t="str">
        <f>ASC(①基本情報!$C$8)</f>
        <v/>
      </c>
      <c r="E87" s="5" t="str">
        <f>ASC(①基本情報!$C$9)</f>
        <v/>
      </c>
      <c r="F87" s="347"/>
      <c r="G87" s="287"/>
      <c r="H87" s="287"/>
      <c r="I87" s="287"/>
      <c r="J87" s="287"/>
      <c r="K87" s="287"/>
      <c r="L87" s="287"/>
      <c r="M87" s="287"/>
      <c r="N87" s="57" t="str">
        <f t="shared" si="78"/>
        <v>様</v>
      </c>
      <c r="O87" s="4"/>
      <c r="P87" s="57" t="str">
        <f t="shared" si="79"/>
        <v/>
      </c>
      <c r="Q87" s="287"/>
      <c r="R87" s="244" t="str">
        <f>①基本情報!$C$20&amp;""</f>
        <v>C07</v>
      </c>
      <c r="S87" s="244">
        <f>VLOOKUP(①基本情報!$C$21,①基本情報!$S:$T,2,0)</f>
        <v>0</v>
      </c>
      <c r="T87" s="244">
        <f>VLOOKUP(①基本情報!$C$22,①基本情報!$Q:$R,2,0)</f>
        <v>1</v>
      </c>
      <c r="U87" s="244">
        <v>10</v>
      </c>
      <c r="V87" s="246">
        <f>①基本情報!$C$28</f>
        <v>45859</v>
      </c>
      <c r="W87" s="244" t="str">
        <f>IF(①基本情報!$D$28="","",①基本情報!$D$28)</f>
        <v>その日中</v>
      </c>
      <c r="X87" s="375" t="str">
        <f>IF(①基本情報!$C$27="","",①基本情報!$C$27)</f>
        <v/>
      </c>
      <c r="Y87" s="376" t="str">
        <f>IF(①基本情報!$D$27="","",①基本情報!$D$27)</f>
        <v/>
      </c>
      <c r="Z87" s="59"/>
      <c r="AA87" s="59"/>
      <c r="AB87" s="59"/>
      <c r="AC87" s="59"/>
      <c r="AD87" s="59"/>
      <c r="AE87" s="59"/>
      <c r="AF87" s="57" t="str">
        <f t="shared" si="82"/>
        <v/>
      </c>
      <c r="AG87" s="57" t="str">
        <f t="shared" si="83"/>
        <v>様</v>
      </c>
      <c r="AH87" s="396" t="str">
        <f>IF(②メッセージ・差出名!$C$14="","",②メッセージ・差出名!$C$14)</f>
        <v/>
      </c>
      <c r="AI87" s="396" t="str">
        <f>IF(②メッセージ・差出名!$C$15="","",②メッセージ・差出名!$C$15)</f>
        <v/>
      </c>
      <c r="AJ87" s="396" t="str">
        <f>IF(②メッセージ・差出名!$C$16="","",②メッセージ・差出名!$C$16)</f>
        <v/>
      </c>
      <c r="AK87" s="396" t="str">
        <f>IF(②メッセージ・差出名!$C$17="","",②メッセージ・差出名!$C$17)</f>
        <v/>
      </c>
      <c r="AL87" s="396" t="str">
        <f>IF(②メッセージ・差出名!$C$18="","",②メッセージ・差出名!$C$18)</f>
        <v/>
      </c>
      <c r="AM87" s="396" t="str">
        <f>IF(②メッセージ・差出名!$C$19="","",②メッセージ・差出名!$C$19)</f>
        <v/>
      </c>
      <c r="AN87" s="396" t="str">
        <f>IF(②メッセージ・差出名!$C$20="","",②メッセージ・差出名!$C$20)</f>
        <v/>
      </c>
      <c r="AO87" s="396" t="str">
        <f>IF(②メッセージ・差出名!$C$21="","",②メッセージ・差出名!$C$21)</f>
        <v/>
      </c>
      <c r="AP87" s="396" t="str">
        <f>IF(②メッセージ・差出名!$C$22="","",②メッセージ・差出名!$C$22)</f>
        <v/>
      </c>
      <c r="AQ87" s="396" t="str">
        <f>IF(②メッセージ・差出名!$C$23="","",②メッセージ・差出名!$C$23)</f>
        <v/>
      </c>
      <c r="AR87" s="397" t="str">
        <f>IF(②メッセージ・差出名!$C$27="","",②メッセージ・差出名!$C$27)</f>
        <v/>
      </c>
      <c r="AS87" s="397" t="str">
        <f>IF(②メッセージ・差出名!$C$28="","",②メッセージ・差出名!$C$28)</f>
        <v/>
      </c>
      <c r="AT87" s="397" t="str">
        <f>IF(②メッセージ・差出名!$C$29="","",②メッセージ・差出名!$C$29)</f>
        <v/>
      </c>
      <c r="AU87" s="398" t="str">
        <f>IF(②メッセージ・差出名!$C$30="","",②メッセージ・差出名!$C$30)</f>
        <v/>
      </c>
      <c r="AV87" s="431"/>
      <c r="AW87" s="286"/>
      <c r="AX87" s="287"/>
      <c r="AY87" s="287"/>
      <c r="AZ87" s="287"/>
      <c r="BA87" s="287"/>
      <c r="BB87" s="287"/>
      <c r="BC87" s="287"/>
      <c r="BD87" s="287"/>
      <c r="BE87" s="287"/>
      <c r="BF87" s="287"/>
      <c r="BG87" s="287"/>
      <c r="BH87" s="287"/>
      <c r="BI87" s="288"/>
      <c r="BJ87" s="260">
        <f t="shared" si="80"/>
        <v>0</v>
      </c>
      <c r="BK87" s="260">
        <f t="shared" si="37"/>
        <v>0</v>
      </c>
      <c r="BL87" s="260">
        <f t="shared" si="38"/>
        <v>0</v>
      </c>
      <c r="BM87" s="260">
        <f t="shared" si="39"/>
        <v>0</v>
      </c>
      <c r="BN87" s="260">
        <f t="shared" si="40"/>
        <v>0</v>
      </c>
      <c r="BO87" s="260">
        <f t="shared" si="41"/>
        <v>0</v>
      </c>
      <c r="BP87" s="260">
        <f t="shared" si="42"/>
        <v>0</v>
      </c>
      <c r="BQ87" s="260">
        <f t="shared" si="43"/>
        <v>0</v>
      </c>
      <c r="BR87" s="267">
        <f t="shared" si="44"/>
        <v>1</v>
      </c>
      <c r="BS87" s="260">
        <f t="shared" si="45"/>
        <v>0</v>
      </c>
      <c r="BT87" s="267">
        <f t="shared" si="46"/>
        <v>0</v>
      </c>
      <c r="BU87" s="260">
        <f t="shared" si="47"/>
        <v>0</v>
      </c>
      <c r="BV87" s="260">
        <f t="shared" si="48"/>
        <v>3</v>
      </c>
      <c r="BW87" s="260">
        <f t="shared" si="49"/>
        <v>1</v>
      </c>
      <c r="BX87" s="260">
        <f t="shared" si="50"/>
        <v>1</v>
      </c>
      <c r="BY87" s="260">
        <f t="shared" si="51"/>
        <v>2</v>
      </c>
      <c r="BZ87" s="260">
        <f t="shared" si="52"/>
        <v>5</v>
      </c>
      <c r="CA87" s="260">
        <f t="shared" si="53"/>
        <v>4</v>
      </c>
      <c r="CB87" s="260">
        <f t="shared" si="54"/>
        <v>0</v>
      </c>
      <c r="CC87" s="260">
        <f t="shared" si="55"/>
        <v>0</v>
      </c>
      <c r="CD87" s="260">
        <f t="shared" si="56"/>
        <v>0</v>
      </c>
      <c r="CE87" s="260">
        <f t="shared" si="57"/>
        <v>0</v>
      </c>
      <c r="CF87" s="260">
        <f t="shared" si="58"/>
        <v>0</v>
      </c>
      <c r="CG87" s="260">
        <f t="shared" si="59"/>
        <v>0</v>
      </c>
      <c r="CH87" s="260">
        <f t="shared" si="60"/>
        <v>0</v>
      </c>
      <c r="CI87" s="260">
        <f t="shared" si="61"/>
        <v>0</v>
      </c>
      <c r="CJ87" s="267">
        <f t="shared" si="62"/>
        <v>0</v>
      </c>
      <c r="CK87" s="267">
        <f t="shared" si="63"/>
        <v>1</v>
      </c>
      <c r="CL87" s="267">
        <f t="shared" si="64"/>
        <v>0</v>
      </c>
      <c r="CM87" s="267">
        <f t="shared" si="65"/>
        <v>0</v>
      </c>
      <c r="CN87" s="267">
        <f t="shared" si="66"/>
        <v>0</v>
      </c>
      <c r="CO87" s="267">
        <f t="shared" si="67"/>
        <v>0</v>
      </c>
      <c r="CP87" s="267">
        <f t="shared" si="68"/>
        <v>0</v>
      </c>
      <c r="CQ87" s="267">
        <f t="shared" si="69"/>
        <v>0</v>
      </c>
      <c r="CR87" s="267">
        <f t="shared" si="70"/>
        <v>0</v>
      </c>
      <c r="CS87" s="267">
        <f t="shared" si="71"/>
        <v>0</v>
      </c>
      <c r="CT87" s="267">
        <f t="shared" si="72"/>
        <v>0</v>
      </c>
      <c r="CU87" s="267">
        <f t="shared" si="73"/>
        <v>0</v>
      </c>
      <c r="CV87" s="268">
        <f t="shared" si="74"/>
        <v>0</v>
      </c>
      <c r="CW87" s="268">
        <f t="shared" si="75"/>
        <v>0</v>
      </c>
      <c r="CX87" s="268">
        <f t="shared" si="76"/>
        <v>0</v>
      </c>
      <c r="CY87" s="268">
        <f t="shared" si="81"/>
        <v>0</v>
      </c>
      <c r="CZ87" s="260">
        <f t="shared" si="77"/>
        <v>0</v>
      </c>
      <c r="DA87" s="3"/>
    </row>
    <row r="88" spans="1:105" customFormat="1" ht="17.25" customHeight="1">
      <c r="A88" s="8">
        <v>74</v>
      </c>
      <c r="B88" s="447"/>
      <c r="C88" s="293"/>
      <c r="D88" s="6" t="str">
        <f>ASC(①基本情報!$C$8)</f>
        <v/>
      </c>
      <c r="E88" s="5" t="str">
        <f>ASC(①基本情報!$C$9)</f>
        <v/>
      </c>
      <c r="F88" s="347"/>
      <c r="G88" s="287"/>
      <c r="H88" s="287"/>
      <c r="I88" s="287"/>
      <c r="J88" s="287"/>
      <c r="K88" s="287"/>
      <c r="L88" s="287"/>
      <c r="M88" s="287"/>
      <c r="N88" s="57" t="str">
        <f t="shared" si="78"/>
        <v>様</v>
      </c>
      <c r="O88" s="4"/>
      <c r="P88" s="57" t="str">
        <f t="shared" si="79"/>
        <v/>
      </c>
      <c r="Q88" s="287"/>
      <c r="R88" s="244" t="str">
        <f>①基本情報!$C$20&amp;""</f>
        <v>C07</v>
      </c>
      <c r="S88" s="244">
        <f>VLOOKUP(①基本情報!$C$21,①基本情報!$S:$T,2,0)</f>
        <v>0</v>
      </c>
      <c r="T88" s="244">
        <f>VLOOKUP(①基本情報!$C$22,①基本情報!$Q:$R,2,0)</f>
        <v>1</v>
      </c>
      <c r="U88" s="244">
        <v>10</v>
      </c>
      <c r="V88" s="246">
        <f>①基本情報!$C$28</f>
        <v>45859</v>
      </c>
      <c r="W88" s="244" t="str">
        <f>IF(①基本情報!$D$28="","",①基本情報!$D$28)</f>
        <v>その日中</v>
      </c>
      <c r="X88" s="375" t="str">
        <f>IF(①基本情報!$C$27="","",①基本情報!$C$27)</f>
        <v/>
      </c>
      <c r="Y88" s="376" t="str">
        <f>IF(①基本情報!$D$27="","",①基本情報!$D$27)</f>
        <v/>
      </c>
      <c r="Z88" s="59"/>
      <c r="AA88" s="59"/>
      <c r="AB88" s="59"/>
      <c r="AC88" s="59"/>
      <c r="AD88" s="59"/>
      <c r="AE88" s="59"/>
      <c r="AF88" s="57" t="str">
        <f t="shared" si="82"/>
        <v/>
      </c>
      <c r="AG88" s="57" t="str">
        <f t="shared" si="83"/>
        <v>様</v>
      </c>
      <c r="AH88" s="396" t="str">
        <f>IF(②メッセージ・差出名!$C$14="","",②メッセージ・差出名!$C$14)</f>
        <v/>
      </c>
      <c r="AI88" s="396" t="str">
        <f>IF(②メッセージ・差出名!$C$15="","",②メッセージ・差出名!$C$15)</f>
        <v/>
      </c>
      <c r="AJ88" s="396" t="str">
        <f>IF(②メッセージ・差出名!$C$16="","",②メッセージ・差出名!$C$16)</f>
        <v/>
      </c>
      <c r="AK88" s="396" t="str">
        <f>IF(②メッセージ・差出名!$C$17="","",②メッセージ・差出名!$C$17)</f>
        <v/>
      </c>
      <c r="AL88" s="396" t="str">
        <f>IF(②メッセージ・差出名!$C$18="","",②メッセージ・差出名!$C$18)</f>
        <v/>
      </c>
      <c r="AM88" s="396" t="str">
        <f>IF(②メッセージ・差出名!$C$19="","",②メッセージ・差出名!$C$19)</f>
        <v/>
      </c>
      <c r="AN88" s="396" t="str">
        <f>IF(②メッセージ・差出名!$C$20="","",②メッセージ・差出名!$C$20)</f>
        <v/>
      </c>
      <c r="AO88" s="396" t="str">
        <f>IF(②メッセージ・差出名!$C$21="","",②メッセージ・差出名!$C$21)</f>
        <v/>
      </c>
      <c r="AP88" s="396" t="str">
        <f>IF(②メッセージ・差出名!$C$22="","",②メッセージ・差出名!$C$22)</f>
        <v/>
      </c>
      <c r="AQ88" s="396" t="str">
        <f>IF(②メッセージ・差出名!$C$23="","",②メッセージ・差出名!$C$23)</f>
        <v/>
      </c>
      <c r="AR88" s="397" t="str">
        <f>IF(②メッセージ・差出名!$C$27="","",②メッセージ・差出名!$C$27)</f>
        <v/>
      </c>
      <c r="AS88" s="397" t="str">
        <f>IF(②メッセージ・差出名!$C$28="","",②メッセージ・差出名!$C$28)</f>
        <v/>
      </c>
      <c r="AT88" s="397" t="str">
        <f>IF(②メッセージ・差出名!$C$29="","",②メッセージ・差出名!$C$29)</f>
        <v/>
      </c>
      <c r="AU88" s="398" t="str">
        <f>IF(②メッセージ・差出名!$C$30="","",②メッセージ・差出名!$C$30)</f>
        <v/>
      </c>
      <c r="AV88" s="431"/>
      <c r="AW88" s="286"/>
      <c r="AX88" s="287"/>
      <c r="AY88" s="287"/>
      <c r="AZ88" s="287"/>
      <c r="BA88" s="287"/>
      <c r="BB88" s="287"/>
      <c r="BC88" s="287"/>
      <c r="BD88" s="287"/>
      <c r="BE88" s="287"/>
      <c r="BF88" s="287"/>
      <c r="BG88" s="287"/>
      <c r="BH88" s="287"/>
      <c r="BI88" s="288"/>
      <c r="BJ88" s="260">
        <f t="shared" si="80"/>
        <v>0</v>
      </c>
      <c r="BK88" s="260">
        <f t="shared" si="37"/>
        <v>0</v>
      </c>
      <c r="BL88" s="260">
        <f t="shared" si="38"/>
        <v>0</v>
      </c>
      <c r="BM88" s="260">
        <f t="shared" si="39"/>
        <v>0</v>
      </c>
      <c r="BN88" s="260">
        <f t="shared" si="40"/>
        <v>0</v>
      </c>
      <c r="BO88" s="260">
        <f t="shared" si="41"/>
        <v>0</v>
      </c>
      <c r="BP88" s="260">
        <f t="shared" si="42"/>
        <v>0</v>
      </c>
      <c r="BQ88" s="260">
        <f t="shared" si="43"/>
        <v>0</v>
      </c>
      <c r="BR88" s="267">
        <f t="shared" si="44"/>
        <v>1</v>
      </c>
      <c r="BS88" s="260">
        <f t="shared" si="45"/>
        <v>0</v>
      </c>
      <c r="BT88" s="267">
        <f t="shared" si="46"/>
        <v>0</v>
      </c>
      <c r="BU88" s="260">
        <f t="shared" si="47"/>
        <v>0</v>
      </c>
      <c r="BV88" s="260">
        <f t="shared" si="48"/>
        <v>3</v>
      </c>
      <c r="BW88" s="260">
        <f t="shared" si="49"/>
        <v>1</v>
      </c>
      <c r="BX88" s="260">
        <f t="shared" si="50"/>
        <v>1</v>
      </c>
      <c r="BY88" s="260">
        <f t="shared" si="51"/>
        <v>2</v>
      </c>
      <c r="BZ88" s="260">
        <f t="shared" si="52"/>
        <v>5</v>
      </c>
      <c r="CA88" s="260">
        <f t="shared" si="53"/>
        <v>4</v>
      </c>
      <c r="CB88" s="260">
        <f t="shared" si="54"/>
        <v>0</v>
      </c>
      <c r="CC88" s="260">
        <f t="shared" si="55"/>
        <v>0</v>
      </c>
      <c r="CD88" s="260">
        <f t="shared" si="56"/>
        <v>0</v>
      </c>
      <c r="CE88" s="260">
        <f t="shared" si="57"/>
        <v>0</v>
      </c>
      <c r="CF88" s="260">
        <f t="shared" si="58"/>
        <v>0</v>
      </c>
      <c r="CG88" s="260">
        <f t="shared" si="59"/>
        <v>0</v>
      </c>
      <c r="CH88" s="260">
        <f t="shared" si="60"/>
        <v>0</v>
      </c>
      <c r="CI88" s="260">
        <f t="shared" si="61"/>
        <v>0</v>
      </c>
      <c r="CJ88" s="267">
        <f t="shared" si="62"/>
        <v>0</v>
      </c>
      <c r="CK88" s="267">
        <f t="shared" si="63"/>
        <v>1</v>
      </c>
      <c r="CL88" s="267">
        <f t="shared" si="64"/>
        <v>0</v>
      </c>
      <c r="CM88" s="267">
        <f t="shared" si="65"/>
        <v>0</v>
      </c>
      <c r="CN88" s="267">
        <f t="shared" si="66"/>
        <v>0</v>
      </c>
      <c r="CO88" s="267">
        <f t="shared" si="67"/>
        <v>0</v>
      </c>
      <c r="CP88" s="267">
        <f t="shared" si="68"/>
        <v>0</v>
      </c>
      <c r="CQ88" s="267">
        <f t="shared" si="69"/>
        <v>0</v>
      </c>
      <c r="CR88" s="267">
        <f t="shared" si="70"/>
        <v>0</v>
      </c>
      <c r="CS88" s="267">
        <f t="shared" si="71"/>
        <v>0</v>
      </c>
      <c r="CT88" s="267">
        <f t="shared" si="72"/>
        <v>0</v>
      </c>
      <c r="CU88" s="267">
        <f t="shared" si="73"/>
        <v>0</v>
      </c>
      <c r="CV88" s="268">
        <f t="shared" si="74"/>
        <v>0</v>
      </c>
      <c r="CW88" s="268">
        <f t="shared" si="75"/>
        <v>0</v>
      </c>
      <c r="CX88" s="268">
        <f t="shared" si="76"/>
        <v>0</v>
      </c>
      <c r="CY88" s="268">
        <f t="shared" si="81"/>
        <v>0</v>
      </c>
      <c r="CZ88" s="260">
        <f t="shared" si="77"/>
        <v>0</v>
      </c>
      <c r="DA88" s="3"/>
    </row>
    <row r="89" spans="1:105" customFormat="1" ht="17.25" customHeight="1">
      <c r="A89" s="8">
        <v>75</v>
      </c>
      <c r="B89" s="447"/>
      <c r="C89" s="293"/>
      <c r="D89" s="6" t="str">
        <f>ASC(①基本情報!$C$8)</f>
        <v/>
      </c>
      <c r="E89" s="5" t="str">
        <f>ASC(①基本情報!$C$9)</f>
        <v/>
      </c>
      <c r="F89" s="347"/>
      <c r="G89" s="287"/>
      <c r="H89" s="287"/>
      <c r="I89" s="287"/>
      <c r="J89" s="287"/>
      <c r="K89" s="287"/>
      <c r="L89" s="287"/>
      <c r="M89" s="287"/>
      <c r="N89" s="57" t="str">
        <f t="shared" si="78"/>
        <v>様</v>
      </c>
      <c r="O89" s="4"/>
      <c r="P89" s="57" t="str">
        <f t="shared" si="79"/>
        <v/>
      </c>
      <c r="Q89" s="287"/>
      <c r="R89" s="244" t="str">
        <f>①基本情報!$C$20&amp;""</f>
        <v>C07</v>
      </c>
      <c r="S89" s="244">
        <f>VLOOKUP(①基本情報!$C$21,①基本情報!$S:$T,2,0)</f>
        <v>0</v>
      </c>
      <c r="T89" s="244">
        <f>VLOOKUP(①基本情報!$C$22,①基本情報!$Q:$R,2,0)</f>
        <v>1</v>
      </c>
      <c r="U89" s="244">
        <v>10</v>
      </c>
      <c r="V89" s="246">
        <f>①基本情報!$C$28</f>
        <v>45859</v>
      </c>
      <c r="W89" s="244" t="str">
        <f>IF(①基本情報!$D$28="","",①基本情報!$D$28)</f>
        <v>その日中</v>
      </c>
      <c r="X89" s="375" t="str">
        <f>IF(①基本情報!$C$27="","",①基本情報!$C$27)</f>
        <v/>
      </c>
      <c r="Y89" s="376" t="str">
        <f>IF(①基本情報!$D$27="","",①基本情報!$D$27)</f>
        <v/>
      </c>
      <c r="Z89" s="59"/>
      <c r="AA89" s="59"/>
      <c r="AB89" s="59"/>
      <c r="AC89" s="59"/>
      <c r="AD89" s="59"/>
      <c r="AE89" s="59"/>
      <c r="AF89" s="57" t="str">
        <f t="shared" si="82"/>
        <v/>
      </c>
      <c r="AG89" s="57" t="str">
        <f t="shared" si="83"/>
        <v>様</v>
      </c>
      <c r="AH89" s="396" t="str">
        <f>IF(②メッセージ・差出名!$C$14="","",②メッセージ・差出名!$C$14)</f>
        <v/>
      </c>
      <c r="AI89" s="396" t="str">
        <f>IF(②メッセージ・差出名!$C$15="","",②メッセージ・差出名!$C$15)</f>
        <v/>
      </c>
      <c r="AJ89" s="396" t="str">
        <f>IF(②メッセージ・差出名!$C$16="","",②メッセージ・差出名!$C$16)</f>
        <v/>
      </c>
      <c r="AK89" s="396" t="str">
        <f>IF(②メッセージ・差出名!$C$17="","",②メッセージ・差出名!$C$17)</f>
        <v/>
      </c>
      <c r="AL89" s="396" t="str">
        <f>IF(②メッセージ・差出名!$C$18="","",②メッセージ・差出名!$C$18)</f>
        <v/>
      </c>
      <c r="AM89" s="396" t="str">
        <f>IF(②メッセージ・差出名!$C$19="","",②メッセージ・差出名!$C$19)</f>
        <v/>
      </c>
      <c r="AN89" s="396" t="str">
        <f>IF(②メッセージ・差出名!$C$20="","",②メッセージ・差出名!$C$20)</f>
        <v/>
      </c>
      <c r="AO89" s="396" t="str">
        <f>IF(②メッセージ・差出名!$C$21="","",②メッセージ・差出名!$C$21)</f>
        <v/>
      </c>
      <c r="AP89" s="396" t="str">
        <f>IF(②メッセージ・差出名!$C$22="","",②メッセージ・差出名!$C$22)</f>
        <v/>
      </c>
      <c r="AQ89" s="396" t="str">
        <f>IF(②メッセージ・差出名!$C$23="","",②メッセージ・差出名!$C$23)</f>
        <v/>
      </c>
      <c r="AR89" s="397" t="str">
        <f>IF(②メッセージ・差出名!$C$27="","",②メッセージ・差出名!$C$27)</f>
        <v/>
      </c>
      <c r="AS89" s="397" t="str">
        <f>IF(②メッセージ・差出名!$C$28="","",②メッセージ・差出名!$C$28)</f>
        <v/>
      </c>
      <c r="AT89" s="397" t="str">
        <f>IF(②メッセージ・差出名!$C$29="","",②メッセージ・差出名!$C$29)</f>
        <v/>
      </c>
      <c r="AU89" s="398" t="str">
        <f>IF(②メッセージ・差出名!$C$30="","",②メッセージ・差出名!$C$30)</f>
        <v/>
      </c>
      <c r="AV89" s="431"/>
      <c r="AW89" s="286"/>
      <c r="AX89" s="287"/>
      <c r="AY89" s="287"/>
      <c r="AZ89" s="287"/>
      <c r="BA89" s="287"/>
      <c r="BB89" s="287"/>
      <c r="BC89" s="287"/>
      <c r="BD89" s="287"/>
      <c r="BE89" s="287"/>
      <c r="BF89" s="287"/>
      <c r="BG89" s="287"/>
      <c r="BH89" s="287"/>
      <c r="BI89" s="288"/>
      <c r="BJ89" s="260">
        <f t="shared" si="80"/>
        <v>0</v>
      </c>
      <c r="BK89" s="260">
        <f t="shared" si="37"/>
        <v>0</v>
      </c>
      <c r="BL89" s="260">
        <f t="shared" si="38"/>
        <v>0</v>
      </c>
      <c r="BM89" s="260">
        <f t="shared" si="39"/>
        <v>0</v>
      </c>
      <c r="BN89" s="260">
        <f t="shared" si="40"/>
        <v>0</v>
      </c>
      <c r="BO89" s="260">
        <f t="shared" si="41"/>
        <v>0</v>
      </c>
      <c r="BP89" s="260">
        <f t="shared" si="42"/>
        <v>0</v>
      </c>
      <c r="BQ89" s="260">
        <f t="shared" si="43"/>
        <v>0</v>
      </c>
      <c r="BR89" s="267">
        <f t="shared" si="44"/>
        <v>1</v>
      </c>
      <c r="BS89" s="260">
        <f t="shared" si="45"/>
        <v>0</v>
      </c>
      <c r="BT89" s="267">
        <f t="shared" si="46"/>
        <v>0</v>
      </c>
      <c r="BU89" s="260">
        <f t="shared" si="47"/>
        <v>0</v>
      </c>
      <c r="BV89" s="260">
        <f t="shared" si="48"/>
        <v>3</v>
      </c>
      <c r="BW89" s="260">
        <f t="shared" si="49"/>
        <v>1</v>
      </c>
      <c r="BX89" s="260">
        <f t="shared" si="50"/>
        <v>1</v>
      </c>
      <c r="BY89" s="260">
        <f t="shared" si="51"/>
        <v>2</v>
      </c>
      <c r="BZ89" s="260">
        <f t="shared" si="52"/>
        <v>5</v>
      </c>
      <c r="CA89" s="260">
        <f t="shared" si="53"/>
        <v>4</v>
      </c>
      <c r="CB89" s="260">
        <f t="shared" si="54"/>
        <v>0</v>
      </c>
      <c r="CC89" s="260">
        <f t="shared" si="55"/>
        <v>0</v>
      </c>
      <c r="CD89" s="260">
        <f t="shared" si="56"/>
        <v>0</v>
      </c>
      <c r="CE89" s="260">
        <f t="shared" si="57"/>
        <v>0</v>
      </c>
      <c r="CF89" s="260">
        <f t="shared" si="58"/>
        <v>0</v>
      </c>
      <c r="CG89" s="260">
        <f t="shared" si="59"/>
        <v>0</v>
      </c>
      <c r="CH89" s="260">
        <f t="shared" si="60"/>
        <v>0</v>
      </c>
      <c r="CI89" s="260">
        <f t="shared" si="61"/>
        <v>0</v>
      </c>
      <c r="CJ89" s="267">
        <f t="shared" si="62"/>
        <v>0</v>
      </c>
      <c r="CK89" s="267">
        <f t="shared" si="63"/>
        <v>1</v>
      </c>
      <c r="CL89" s="267">
        <f t="shared" si="64"/>
        <v>0</v>
      </c>
      <c r="CM89" s="267">
        <f t="shared" si="65"/>
        <v>0</v>
      </c>
      <c r="CN89" s="267">
        <f t="shared" si="66"/>
        <v>0</v>
      </c>
      <c r="CO89" s="267">
        <f t="shared" si="67"/>
        <v>0</v>
      </c>
      <c r="CP89" s="267">
        <f t="shared" si="68"/>
        <v>0</v>
      </c>
      <c r="CQ89" s="267">
        <f t="shared" si="69"/>
        <v>0</v>
      </c>
      <c r="CR89" s="267">
        <f t="shared" si="70"/>
        <v>0</v>
      </c>
      <c r="CS89" s="267">
        <f t="shared" si="71"/>
        <v>0</v>
      </c>
      <c r="CT89" s="267">
        <f t="shared" si="72"/>
        <v>0</v>
      </c>
      <c r="CU89" s="267">
        <f t="shared" si="73"/>
        <v>0</v>
      </c>
      <c r="CV89" s="268">
        <f t="shared" si="74"/>
        <v>0</v>
      </c>
      <c r="CW89" s="268">
        <f t="shared" si="75"/>
        <v>0</v>
      </c>
      <c r="CX89" s="268">
        <f t="shared" si="76"/>
        <v>0</v>
      </c>
      <c r="CY89" s="268">
        <f t="shared" si="81"/>
        <v>0</v>
      </c>
      <c r="CZ89" s="260">
        <f t="shared" si="77"/>
        <v>0</v>
      </c>
      <c r="DA89" s="3"/>
    </row>
    <row r="90" spans="1:105" customFormat="1" ht="17.25" customHeight="1">
      <c r="A90" s="8">
        <v>76</v>
      </c>
      <c r="B90" s="447"/>
      <c r="C90" s="293"/>
      <c r="D90" s="6" t="str">
        <f>ASC(①基本情報!$C$8)</f>
        <v/>
      </c>
      <c r="E90" s="5" t="str">
        <f>ASC(①基本情報!$C$9)</f>
        <v/>
      </c>
      <c r="F90" s="347"/>
      <c r="G90" s="287"/>
      <c r="H90" s="287"/>
      <c r="I90" s="287"/>
      <c r="J90" s="287"/>
      <c r="K90" s="287"/>
      <c r="L90" s="287"/>
      <c r="M90" s="287"/>
      <c r="N90" s="57" t="str">
        <f t="shared" si="78"/>
        <v>様</v>
      </c>
      <c r="O90" s="4"/>
      <c r="P90" s="57" t="str">
        <f t="shared" si="79"/>
        <v/>
      </c>
      <c r="Q90" s="287"/>
      <c r="R90" s="244" t="str">
        <f>①基本情報!$C$20&amp;""</f>
        <v>C07</v>
      </c>
      <c r="S90" s="244">
        <f>VLOOKUP(①基本情報!$C$21,①基本情報!$S:$T,2,0)</f>
        <v>0</v>
      </c>
      <c r="T90" s="244">
        <f>VLOOKUP(①基本情報!$C$22,①基本情報!$Q:$R,2,0)</f>
        <v>1</v>
      </c>
      <c r="U90" s="244">
        <v>10</v>
      </c>
      <c r="V90" s="246">
        <f>①基本情報!$C$28</f>
        <v>45859</v>
      </c>
      <c r="W90" s="244" t="str">
        <f>IF(①基本情報!$D$28="","",①基本情報!$D$28)</f>
        <v>その日中</v>
      </c>
      <c r="X90" s="375" t="str">
        <f>IF(①基本情報!$C$27="","",①基本情報!$C$27)</f>
        <v/>
      </c>
      <c r="Y90" s="376" t="str">
        <f>IF(①基本情報!$D$27="","",①基本情報!$D$27)</f>
        <v/>
      </c>
      <c r="Z90" s="59"/>
      <c r="AA90" s="59"/>
      <c r="AB90" s="59"/>
      <c r="AC90" s="59"/>
      <c r="AD90" s="59"/>
      <c r="AE90" s="59"/>
      <c r="AF90" s="57" t="str">
        <f t="shared" si="82"/>
        <v/>
      </c>
      <c r="AG90" s="57" t="str">
        <f t="shared" si="83"/>
        <v>様</v>
      </c>
      <c r="AH90" s="396" t="str">
        <f>IF(②メッセージ・差出名!$C$14="","",②メッセージ・差出名!$C$14)</f>
        <v/>
      </c>
      <c r="AI90" s="396" t="str">
        <f>IF(②メッセージ・差出名!$C$15="","",②メッセージ・差出名!$C$15)</f>
        <v/>
      </c>
      <c r="AJ90" s="396" t="str">
        <f>IF(②メッセージ・差出名!$C$16="","",②メッセージ・差出名!$C$16)</f>
        <v/>
      </c>
      <c r="AK90" s="396" t="str">
        <f>IF(②メッセージ・差出名!$C$17="","",②メッセージ・差出名!$C$17)</f>
        <v/>
      </c>
      <c r="AL90" s="396" t="str">
        <f>IF(②メッセージ・差出名!$C$18="","",②メッセージ・差出名!$C$18)</f>
        <v/>
      </c>
      <c r="AM90" s="396" t="str">
        <f>IF(②メッセージ・差出名!$C$19="","",②メッセージ・差出名!$C$19)</f>
        <v/>
      </c>
      <c r="AN90" s="396" t="str">
        <f>IF(②メッセージ・差出名!$C$20="","",②メッセージ・差出名!$C$20)</f>
        <v/>
      </c>
      <c r="AO90" s="396" t="str">
        <f>IF(②メッセージ・差出名!$C$21="","",②メッセージ・差出名!$C$21)</f>
        <v/>
      </c>
      <c r="AP90" s="396" t="str">
        <f>IF(②メッセージ・差出名!$C$22="","",②メッセージ・差出名!$C$22)</f>
        <v/>
      </c>
      <c r="AQ90" s="396" t="str">
        <f>IF(②メッセージ・差出名!$C$23="","",②メッセージ・差出名!$C$23)</f>
        <v/>
      </c>
      <c r="AR90" s="397" t="str">
        <f>IF(②メッセージ・差出名!$C$27="","",②メッセージ・差出名!$C$27)</f>
        <v/>
      </c>
      <c r="AS90" s="397" t="str">
        <f>IF(②メッセージ・差出名!$C$28="","",②メッセージ・差出名!$C$28)</f>
        <v/>
      </c>
      <c r="AT90" s="397" t="str">
        <f>IF(②メッセージ・差出名!$C$29="","",②メッセージ・差出名!$C$29)</f>
        <v/>
      </c>
      <c r="AU90" s="398" t="str">
        <f>IF(②メッセージ・差出名!$C$30="","",②メッセージ・差出名!$C$30)</f>
        <v/>
      </c>
      <c r="AV90" s="431"/>
      <c r="AW90" s="286"/>
      <c r="AX90" s="287"/>
      <c r="AY90" s="287"/>
      <c r="AZ90" s="287"/>
      <c r="BA90" s="287"/>
      <c r="BB90" s="287"/>
      <c r="BC90" s="287"/>
      <c r="BD90" s="287"/>
      <c r="BE90" s="287"/>
      <c r="BF90" s="287"/>
      <c r="BG90" s="287"/>
      <c r="BH90" s="287"/>
      <c r="BI90" s="288"/>
      <c r="BJ90" s="260">
        <f t="shared" si="80"/>
        <v>0</v>
      </c>
      <c r="BK90" s="260">
        <f t="shared" si="37"/>
        <v>0</v>
      </c>
      <c r="BL90" s="260">
        <f t="shared" si="38"/>
        <v>0</v>
      </c>
      <c r="BM90" s="260">
        <f t="shared" si="39"/>
        <v>0</v>
      </c>
      <c r="BN90" s="260">
        <f t="shared" si="40"/>
        <v>0</v>
      </c>
      <c r="BO90" s="260">
        <f t="shared" si="41"/>
        <v>0</v>
      </c>
      <c r="BP90" s="260">
        <f t="shared" si="42"/>
        <v>0</v>
      </c>
      <c r="BQ90" s="260">
        <f t="shared" si="43"/>
        <v>0</v>
      </c>
      <c r="BR90" s="267">
        <f t="shared" si="44"/>
        <v>1</v>
      </c>
      <c r="BS90" s="260">
        <f t="shared" si="45"/>
        <v>0</v>
      </c>
      <c r="BT90" s="267">
        <f t="shared" si="46"/>
        <v>0</v>
      </c>
      <c r="BU90" s="260">
        <f t="shared" si="47"/>
        <v>0</v>
      </c>
      <c r="BV90" s="260">
        <f t="shared" si="48"/>
        <v>3</v>
      </c>
      <c r="BW90" s="260">
        <f t="shared" si="49"/>
        <v>1</v>
      </c>
      <c r="BX90" s="260">
        <f t="shared" si="50"/>
        <v>1</v>
      </c>
      <c r="BY90" s="260">
        <f t="shared" si="51"/>
        <v>2</v>
      </c>
      <c r="BZ90" s="260">
        <f t="shared" si="52"/>
        <v>5</v>
      </c>
      <c r="CA90" s="260">
        <f t="shared" si="53"/>
        <v>4</v>
      </c>
      <c r="CB90" s="260">
        <f t="shared" si="54"/>
        <v>0</v>
      </c>
      <c r="CC90" s="260">
        <f t="shared" si="55"/>
        <v>0</v>
      </c>
      <c r="CD90" s="260">
        <f t="shared" si="56"/>
        <v>0</v>
      </c>
      <c r="CE90" s="260">
        <f t="shared" si="57"/>
        <v>0</v>
      </c>
      <c r="CF90" s="260">
        <f t="shared" si="58"/>
        <v>0</v>
      </c>
      <c r="CG90" s="260">
        <f t="shared" si="59"/>
        <v>0</v>
      </c>
      <c r="CH90" s="260">
        <f t="shared" si="60"/>
        <v>0</v>
      </c>
      <c r="CI90" s="260">
        <f t="shared" si="61"/>
        <v>0</v>
      </c>
      <c r="CJ90" s="267">
        <f t="shared" si="62"/>
        <v>0</v>
      </c>
      <c r="CK90" s="267">
        <f t="shared" si="63"/>
        <v>1</v>
      </c>
      <c r="CL90" s="267">
        <f t="shared" si="64"/>
        <v>0</v>
      </c>
      <c r="CM90" s="267">
        <f t="shared" si="65"/>
        <v>0</v>
      </c>
      <c r="CN90" s="267">
        <f t="shared" si="66"/>
        <v>0</v>
      </c>
      <c r="CO90" s="267">
        <f t="shared" si="67"/>
        <v>0</v>
      </c>
      <c r="CP90" s="267">
        <f t="shared" si="68"/>
        <v>0</v>
      </c>
      <c r="CQ90" s="267">
        <f t="shared" si="69"/>
        <v>0</v>
      </c>
      <c r="CR90" s="267">
        <f t="shared" si="70"/>
        <v>0</v>
      </c>
      <c r="CS90" s="267">
        <f t="shared" si="71"/>
        <v>0</v>
      </c>
      <c r="CT90" s="267">
        <f t="shared" si="72"/>
        <v>0</v>
      </c>
      <c r="CU90" s="267">
        <f t="shared" si="73"/>
        <v>0</v>
      </c>
      <c r="CV90" s="268">
        <f t="shared" si="74"/>
        <v>0</v>
      </c>
      <c r="CW90" s="268">
        <f t="shared" si="75"/>
        <v>0</v>
      </c>
      <c r="CX90" s="268">
        <f t="shared" si="76"/>
        <v>0</v>
      </c>
      <c r="CY90" s="268">
        <f t="shared" si="81"/>
        <v>0</v>
      </c>
      <c r="CZ90" s="260">
        <f t="shared" si="77"/>
        <v>0</v>
      </c>
      <c r="DA90" s="3"/>
    </row>
    <row r="91" spans="1:105" customFormat="1" ht="17.25" customHeight="1">
      <c r="A91" s="8">
        <v>77</v>
      </c>
      <c r="B91" s="447"/>
      <c r="C91" s="293"/>
      <c r="D91" s="6" t="str">
        <f>ASC(①基本情報!$C$8)</f>
        <v/>
      </c>
      <c r="E91" s="5" t="str">
        <f>ASC(①基本情報!$C$9)</f>
        <v/>
      </c>
      <c r="F91" s="347"/>
      <c r="G91" s="287"/>
      <c r="H91" s="287"/>
      <c r="I91" s="287"/>
      <c r="J91" s="287"/>
      <c r="K91" s="287"/>
      <c r="L91" s="287"/>
      <c r="M91" s="287"/>
      <c r="N91" s="57" t="str">
        <f t="shared" si="78"/>
        <v>様</v>
      </c>
      <c r="O91" s="4"/>
      <c r="P91" s="57" t="str">
        <f t="shared" si="79"/>
        <v/>
      </c>
      <c r="Q91" s="287"/>
      <c r="R91" s="244" t="str">
        <f>①基本情報!$C$20&amp;""</f>
        <v>C07</v>
      </c>
      <c r="S91" s="244">
        <f>VLOOKUP(①基本情報!$C$21,①基本情報!$S:$T,2,0)</f>
        <v>0</v>
      </c>
      <c r="T91" s="244">
        <f>VLOOKUP(①基本情報!$C$22,①基本情報!$Q:$R,2,0)</f>
        <v>1</v>
      </c>
      <c r="U91" s="244">
        <v>10</v>
      </c>
      <c r="V91" s="246">
        <f>①基本情報!$C$28</f>
        <v>45859</v>
      </c>
      <c r="W91" s="244" t="str">
        <f>IF(①基本情報!$D$28="","",①基本情報!$D$28)</f>
        <v>その日中</v>
      </c>
      <c r="X91" s="375" t="str">
        <f>IF(①基本情報!$C$27="","",①基本情報!$C$27)</f>
        <v/>
      </c>
      <c r="Y91" s="376" t="str">
        <f>IF(①基本情報!$D$27="","",①基本情報!$D$27)</f>
        <v/>
      </c>
      <c r="Z91" s="59"/>
      <c r="AA91" s="59"/>
      <c r="AB91" s="59"/>
      <c r="AC91" s="59"/>
      <c r="AD91" s="59"/>
      <c r="AE91" s="59"/>
      <c r="AF91" s="57" t="str">
        <f t="shared" si="82"/>
        <v/>
      </c>
      <c r="AG91" s="57" t="str">
        <f t="shared" si="83"/>
        <v>様</v>
      </c>
      <c r="AH91" s="396" t="str">
        <f>IF(②メッセージ・差出名!$C$14="","",②メッセージ・差出名!$C$14)</f>
        <v/>
      </c>
      <c r="AI91" s="396" t="str">
        <f>IF(②メッセージ・差出名!$C$15="","",②メッセージ・差出名!$C$15)</f>
        <v/>
      </c>
      <c r="AJ91" s="396" t="str">
        <f>IF(②メッセージ・差出名!$C$16="","",②メッセージ・差出名!$C$16)</f>
        <v/>
      </c>
      <c r="AK91" s="396" t="str">
        <f>IF(②メッセージ・差出名!$C$17="","",②メッセージ・差出名!$C$17)</f>
        <v/>
      </c>
      <c r="AL91" s="396" t="str">
        <f>IF(②メッセージ・差出名!$C$18="","",②メッセージ・差出名!$C$18)</f>
        <v/>
      </c>
      <c r="AM91" s="396" t="str">
        <f>IF(②メッセージ・差出名!$C$19="","",②メッセージ・差出名!$C$19)</f>
        <v/>
      </c>
      <c r="AN91" s="396" t="str">
        <f>IF(②メッセージ・差出名!$C$20="","",②メッセージ・差出名!$C$20)</f>
        <v/>
      </c>
      <c r="AO91" s="396" t="str">
        <f>IF(②メッセージ・差出名!$C$21="","",②メッセージ・差出名!$C$21)</f>
        <v/>
      </c>
      <c r="AP91" s="396" t="str">
        <f>IF(②メッセージ・差出名!$C$22="","",②メッセージ・差出名!$C$22)</f>
        <v/>
      </c>
      <c r="AQ91" s="396" t="str">
        <f>IF(②メッセージ・差出名!$C$23="","",②メッセージ・差出名!$C$23)</f>
        <v/>
      </c>
      <c r="AR91" s="397" t="str">
        <f>IF(②メッセージ・差出名!$C$27="","",②メッセージ・差出名!$C$27)</f>
        <v/>
      </c>
      <c r="AS91" s="397" t="str">
        <f>IF(②メッセージ・差出名!$C$28="","",②メッセージ・差出名!$C$28)</f>
        <v/>
      </c>
      <c r="AT91" s="397" t="str">
        <f>IF(②メッセージ・差出名!$C$29="","",②メッセージ・差出名!$C$29)</f>
        <v/>
      </c>
      <c r="AU91" s="398" t="str">
        <f>IF(②メッセージ・差出名!$C$30="","",②メッセージ・差出名!$C$30)</f>
        <v/>
      </c>
      <c r="AV91" s="431"/>
      <c r="AW91" s="286"/>
      <c r="AX91" s="287"/>
      <c r="AY91" s="287"/>
      <c r="AZ91" s="287"/>
      <c r="BA91" s="287"/>
      <c r="BB91" s="287"/>
      <c r="BC91" s="287"/>
      <c r="BD91" s="287"/>
      <c r="BE91" s="287"/>
      <c r="BF91" s="287"/>
      <c r="BG91" s="287"/>
      <c r="BH91" s="287"/>
      <c r="BI91" s="288"/>
      <c r="BJ91" s="260">
        <f t="shared" si="80"/>
        <v>0</v>
      </c>
      <c r="BK91" s="260">
        <f t="shared" si="37"/>
        <v>0</v>
      </c>
      <c r="BL91" s="260">
        <f t="shared" si="38"/>
        <v>0</v>
      </c>
      <c r="BM91" s="260">
        <f t="shared" si="39"/>
        <v>0</v>
      </c>
      <c r="BN91" s="260">
        <f t="shared" si="40"/>
        <v>0</v>
      </c>
      <c r="BO91" s="260">
        <f t="shared" si="41"/>
        <v>0</v>
      </c>
      <c r="BP91" s="260">
        <f t="shared" si="42"/>
        <v>0</v>
      </c>
      <c r="BQ91" s="260">
        <f t="shared" si="43"/>
        <v>0</v>
      </c>
      <c r="BR91" s="267">
        <f t="shared" si="44"/>
        <v>1</v>
      </c>
      <c r="BS91" s="260">
        <f t="shared" si="45"/>
        <v>0</v>
      </c>
      <c r="BT91" s="267">
        <f t="shared" si="46"/>
        <v>0</v>
      </c>
      <c r="BU91" s="260">
        <f t="shared" si="47"/>
        <v>0</v>
      </c>
      <c r="BV91" s="260">
        <f t="shared" si="48"/>
        <v>3</v>
      </c>
      <c r="BW91" s="260">
        <f t="shared" si="49"/>
        <v>1</v>
      </c>
      <c r="BX91" s="260">
        <f t="shared" si="50"/>
        <v>1</v>
      </c>
      <c r="BY91" s="260">
        <f t="shared" si="51"/>
        <v>2</v>
      </c>
      <c r="BZ91" s="260">
        <f t="shared" si="52"/>
        <v>5</v>
      </c>
      <c r="CA91" s="260">
        <f t="shared" si="53"/>
        <v>4</v>
      </c>
      <c r="CB91" s="260">
        <f t="shared" si="54"/>
        <v>0</v>
      </c>
      <c r="CC91" s="260">
        <f t="shared" si="55"/>
        <v>0</v>
      </c>
      <c r="CD91" s="260">
        <f t="shared" si="56"/>
        <v>0</v>
      </c>
      <c r="CE91" s="260">
        <f t="shared" si="57"/>
        <v>0</v>
      </c>
      <c r="CF91" s="260">
        <f t="shared" si="58"/>
        <v>0</v>
      </c>
      <c r="CG91" s="260">
        <f t="shared" si="59"/>
        <v>0</v>
      </c>
      <c r="CH91" s="260">
        <f t="shared" si="60"/>
        <v>0</v>
      </c>
      <c r="CI91" s="260">
        <f t="shared" si="61"/>
        <v>0</v>
      </c>
      <c r="CJ91" s="267">
        <f t="shared" si="62"/>
        <v>0</v>
      </c>
      <c r="CK91" s="267">
        <f t="shared" si="63"/>
        <v>1</v>
      </c>
      <c r="CL91" s="267">
        <f t="shared" si="64"/>
        <v>0</v>
      </c>
      <c r="CM91" s="267">
        <f t="shared" si="65"/>
        <v>0</v>
      </c>
      <c r="CN91" s="267">
        <f t="shared" si="66"/>
        <v>0</v>
      </c>
      <c r="CO91" s="267">
        <f t="shared" si="67"/>
        <v>0</v>
      </c>
      <c r="CP91" s="267">
        <f t="shared" si="68"/>
        <v>0</v>
      </c>
      <c r="CQ91" s="267">
        <f t="shared" si="69"/>
        <v>0</v>
      </c>
      <c r="CR91" s="267">
        <f t="shared" si="70"/>
        <v>0</v>
      </c>
      <c r="CS91" s="267">
        <f t="shared" si="71"/>
        <v>0</v>
      </c>
      <c r="CT91" s="267">
        <f t="shared" si="72"/>
        <v>0</v>
      </c>
      <c r="CU91" s="267">
        <f t="shared" si="73"/>
        <v>0</v>
      </c>
      <c r="CV91" s="268">
        <f t="shared" si="74"/>
        <v>0</v>
      </c>
      <c r="CW91" s="268">
        <f t="shared" si="75"/>
        <v>0</v>
      </c>
      <c r="CX91" s="268">
        <f t="shared" si="76"/>
        <v>0</v>
      </c>
      <c r="CY91" s="268">
        <f t="shared" si="81"/>
        <v>0</v>
      </c>
      <c r="CZ91" s="260">
        <f t="shared" si="77"/>
        <v>0</v>
      </c>
      <c r="DA91" s="3"/>
    </row>
    <row r="92" spans="1:105" customFormat="1" ht="17.25" customHeight="1">
      <c r="A92" s="8">
        <v>78</v>
      </c>
      <c r="B92" s="447"/>
      <c r="C92" s="293"/>
      <c r="D92" s="6" t="str">
        <f>ASC(①基本情報!$C$8)</f>
        <v/>
      </c>
      <c r="E92" s="5" t="str">
        <f>ASC(①基本情報!$C$9)</f>
        <v/>
      </c>
      <c r="F92" s="347"/>
      <c r="G92" s="287"/>
      <c r="H92" s="287"/>
      <c r="I92" s="287"/>
      <c r="J92" s="287"/>
      <c r="K92" s="287"/>
      <c r="L92" s="287"/>
      <c r="M92" s="287"/>
      <c r="N92" s="57" t="str">
        <f t="shared" si="78"/>
        <v>様</v>
      </c>
      <c r="O92" s="4"/>
      <c r="P92" s="57" t="str">
        <f t="shared" si="79"/>
        <v/>
      </c>
      <c r="Q92" s="287"/>
      <c r="R92" s="244" t="str">
        <f>①基本情報!$C$20&amp;""</f>
        <v>C07</v>
      </c>
      <c r="S92" s="244">
        <f>VLOOKUP(①基本情報!$C$21,①基本情報!$S:$T,2,0)</f>
        <v>0</v>
      </c>
      <c r="T92" s="244">
        <f>VLOOKUP(①基本情報!$C$22,①基本情報!$Q:$R,2,0)</f>
        <v>1</v>
      </c>
      <c r="U92" s="244">
        <v>10</v>
      </c>
      <c r="V92" s="246">
        <f>①基本情報!$C$28</f>
        <v>45859</v>
      </c>
      <c r="W92" s="244" t="str">
        <f>IF(①基本情報!$D$28="","",①基本情報!$D$28)</f>
        <v>その日中</v>
      </c>
      <c r="X92" s="375" t="str">
        <f>IF(①基本情報!$C$27="","",①基本情報!$C$27)</f>
        <v/>
      </c>
      <c r="Y92" s="376" t="str">
        <f>IF(①基本情報!$D$27="","",①基本情報!$D$27)</f>
        <v/>
      </c>
      <c r="Z92" s="59"/>
      <c r="AA92" s="59"/>
      <c r="AB92" s="59"/>
      <c r="AC92" s="59"/>
      <c r="AD92" s="59"/>
      <c r="AE92" s="59"/>
      <c r="AF92" s="57" t="str">
        <f t="shared" si="82"/>
        <v/>
      </c>
      <c r="AG92" s="57" t="str">
        <f t="shared" si="83"/>
        <v>様</v>
      </c>
      <c r="AH92" s="396" t="str">
        <f>IF(②メッセージ・差出名!$C$14="","",②メッセージ・差出名!$C$14)</f>
        <v/>
      </c>
      <c r="AI92" s="396" t="str">
        <f>IF(②メッセージ・差出名!$C$15="","",②メッセージ・差出名!$C$15)</f>
        <v/>
      </c>
      <c r="AJ92" s="396" t="str">
        <f>IF(②メッセージ・差出名!$C$16="","",②メッセージ・差出名!$C$16)</f>
        <v/>
      </c>
      <c r="AK92" s="396" t="str">
        <f>IF(②メッセージ・差出名!$C$17="","",②メッセージ・差出名!$C$17)</f>
        <v/>
      </c>
      <c r="AL92" s="396" t="str">
        <f>IF(②メッセージ・差出名!$C$18="","",②メッセージ・差出名!$C$18)</f>
        <v/>
      </c>
      <c r="AM92" s="396" t="str">
        <f>IF(②メッセージ・差出名!$C$19="","",②メッセージ・差出名!$C$19)</f>
        <v/>
      </c>
      <c r="AN92" s="396" t="str">
        <f>IF(②メッセージ・差出名!$C$20="","",②メッセージ・差出名!$C$20)</f>
        <v/>
      </c>
      <c r="AO92" s="396" t="str">
        <f>IF(②メッセージ・差出名!$C$21="","",②メッセージ・差出名!$C$21)</f>
        <v/>
      </c>
      <c r="AP92" s="396" t="str">
        <f>IF(②メッセージ・差出名!$C$22="","",②メッセージ・差出名!$C$22)</f>
        <v/>
      </c>
      <c r="AQ92" s="396" t="str">
        <f>IF(②メッセージ・差出名!$C$23="","",②メッセージ・差出名!$C$23)</f>
        <v/>
      </c>
      <c r="AR92" s="397" t="str">
        <f>IF(②メッセージ・差出名!$C$27="","",②メッセージ・差出名!$C$27)</f>
        <v/>
      </c>
      <c r="AS92" s="397" t="str">
        <f>IF(②メッセージ・差出名!$C$28="","",②メッセージ・差出名!$C$28)</f>
        <v/>
      </c>
      <c r="AT92" s="397" t="str">
        <f>IF(②メッセージ・差出名!$C$29="","",②メッセージ・差出名!$C$29)</f>
        <v/>
      </c>
      <c r="AU92" s="398" t="str">
        <f>IF(②メッセージ・差出名!$C$30="","",②メッセージ・差出名!$C$30)</f>
        <v/>
      </c>
      <c r="AV92" s="431"/>
      <c r="AW92" s="286"/>
      <c r="AX92" s="287"/>
      <c r="AY92" s="287"/>
      <c r="AZ92" s="287"/>
      <c r="BA92" s="287"/>
      <c r="BB92" s="287"/>
      <c r="BC92" s="287"/>
      <c r="BD92" s="287"/>
      <c r="BE92" s="287"/>
      <c r="BF92" s="287"/>
      <c r="BG92" s="287"/>
      <c r="BH92" s="287"/>
      <c r="BI92" s="288"/>
      <c r="BJ92" s="260">
        <f t="shared" si="80"/>
        <v>0</v>
      </c>
      <c r="BK92" s="260">
        <f t="shared" si="37"/>
        <v>0</v>
      </c>
      <c r="BL92" s="260">
        <f t="shared" si="38"/>
        <v>0</v>
      </c>
      <c r="BM92" s="260">
        <f t="shared" si="39"/>
        <v>0</v>
      </c>
      <c r="BN92" s="260">
        <f t="shared" si="40"/>
        <v>0</v>
      </c>
      <c r="BO92" s="260">
        <f t="shared" si="41"/>
        <v>0</v>
      </c>
      <c r="BP92" s="260">
        <f t="shared" si="42"/>
        <v>0</v>
      </c>
      <c r="BQ92" s="260">
        <f t="shared" si="43"/>
        <v>0</v>
      </c>
      <c r="BR92" s="267">
        <f t="shared" si="44"/>
        <v>1</v>
      </c>
      <c r="BS92" s="260">
        <f t="shared" si="45"/>
        <v>0</v>
      </c>
      <c r="BT92" s="267">
        <f t="shared" si="46"/>
        <v>0</v>
      </c>
      <c r="BU92" s="260">
        <f t="shared" si="47"/>
        <v>0</v>
      </c>
      <c r="BV92" s="260">
        <f t="shared" si="48"/>
        <v>3</v>
      </c>
      <c r="BW92" s="260">
        <f t="shared" si="49"/>
        <v>1</v>
      </c>
      <c r="BX92" s="260">
        <f t="shared" si="50"/>
        <v>1</v>
      </c>
      <c r="BY92" s="260">
        <f t="shared" si="51"/>
        <v>2</v>
      </c>
      <c r="BZ92" s="260">
        <f t="shared" si="52"/>
        <v>5</v>
      </c>
      <c r="CA92" s="260">
        <f t="shared" si="53"/>
        <v>4</v>
      </c>
      <c r="CB92" s="260">
        <f t="shared" si="54"/>
        <v>0</v>
      </c>
      <c r="CC92" s="260">
        <f t="shared" si="55"/>
        <v>0</v>
      </c>
      <c r="CD92" s="260">
        <f t="shared" si="56"/>
        <v>0</v>
      </c>
      <c r="CE92" s="260">
        <f t="shared" si="57"/>
        <v>0</v>
      </c>
      <c r="CF92" s="260">
        <f t="shared" si="58"/>
        <v>0</v>
      </c>
      <c r="CG92" s="260">
        <f t="shared" si="59"/>
        <v>0</v>
      </c>
      <c r="CH92" s="260">
        <f t="shared" si="60"/>
        <v>0</v>
      </c>
      <c r="CI92" s="260">
        <f t="shared" si="61"/>
        <v>0</v>
      </c>
      <c r="CJ92" s="267">
        <f t="shared" si="62"/>
        <v>0</v>
      </c>
      <c r="CK92" s="267">
        <f t="shared" si="63"/>
        <v>1</v>
      </c>
      <c r="CL92" s="267">
        <f t="shared" si="64"/>
        <v>0</v>
      </c>
      <c r="CM92" s="267">
        <f t="shared" si="65"/>
        <v>0</v>
      </c>
      <c r="CN92" s="267">
        <f t="shared" si="66"/>
        <v>0</v>
      </c>
      <c r="CO92" s="267">
        <f t="shared" si="67"/>
        <v>0</v>
      </c>
      <c r="CP92" s="267">
        <f t="shared" si="68"/>
        <v>0</v>
      </c>
      <c r="CQ92" s="267">
        <f t="shared" si="69"/>
        <v>0</v>
      </c>
      <c r="CR92" s="267">
        <f t="shared" si="70"/>
        <v>0</v>
      </c>
      <c r="CS92" s="267">
        <f t="shared" si="71"/>
        <v>0</v>
      </c>
      <c r="CT92" s="267">
        <f t="shared" si="72"/>
        <v>0</v>
      </c>
      <c r="CU92" s="267">
        <f t="shared" si="73"/>
        <v>0</v>
      </c>
      <c r="CV92" s="268">
        <f t="shared" si="74"/>
        <v>0</v>
      </c>
      <c r="CW92" s="268">
        <f t="shared" si="75"/>
        <v>0</v>
      </c>
      <c r="CX92" s="268">
        <f t="shared" si="76"/>
        <v>0</v>
      </c>
      <c r="CY92" s="268">
        <f t="shared" si="81"/>
        <v>0</v>
      </c>
      <c r="CZ92" s="260">
        <f t="shared" si="77"/>
        <v>0</v>
      </c>
      <c r="DA92" s="3"/>
    </row>
    <row r="93" spans="1:105" s="10" customFormat="1" ht="17.25" customHeight="1">
      <c r="A93" s="8">
        <v>79</v>
      </c>
      <c r="B93" s="447"/>
      <c r="C93" s="293"/>
      <c r="D93" s="6" t="str">
        <f>ASC(①基本情報!$C$8)</f>
        <v/>
      </c>
      <c r="E93" s="5" t="str">
        <f>ASC(①基本情報!$C$9)</f>
        <v/>
      </c>
      <c r="F93" s="347"/>
      <c r="G93" s="287"/>
      <c r="H93" s="287"/>
      <c r="I93" s="287"/>
      <c r="J93" s="287"/>
      <c r="K93" s="287"/>
      <c r="L93" s="287"/>
      <c r="M93" s="287"/>
      <c r="N93" s="57" t="str">
        <f t="shared" si="78"/>
        <v>様</v>
      </c>
      <c r="O93" s="4"/>
      <c r="P93" s="57" t="str">
        <f t="shared" si="79"/>
        <v/>
      </c>
      <c r="Q93" s="287"/>
      <c r="R93" s="244" t="str">
        <f>①基本情報!$C$20&amp;""</f>
        <v>C07</v>
      </c>
      <c r="S93" s="244">
        <f>VLOOKUP(①基本情報!$C$21,①基本情報!$S:$T,2,0)</f>
        <v>0</v>
      </c>
      <c r="T93" s="244">
        <f>VLOOKUP(①基本情報!$C$22,①基本情報!$Q:$R,2,0)</f>
        <v>1</v>
      </c>
      <c r="U93" s="244">
        <v>10</v>
      </c>
      <c r="V93" s="246">
        <f>①基本情報!$C$28</f>
        <v>45859</v>
      </c>
      <c r="W93" s="244" t="str">
        <f>IF(①基本情報!$D$28="","",①基本情報!$D$28)</f>
        <v>その日中</v>
      </c>
      <c r="X93" s="375" t="str">
        <f>IF(①基本情報!$C$27="","",①基本情報!$C$27)</f>
        <v/>
      </c>
      <c r="Y93" s="376" t="str">
        <f>IF(①基本情報!$D$27="","",①基本情報!$D$27)</f>
        <v/>
      </c>
      <c r="Z93" s="59"/>
      <c r="AA93" s="59"/>
      <c r="AB93" s="59"/>
      <c r="AC93" s="59"/>
      <c r="AD93" s="59"/>
      <c r="AE93" s="59"/>
      <c r="AF93" s="57" t="str">
        <f t="shared" si="82"/>
        <v/>
      </c>
      <c r="AG93" s="57" t="str">
        <f t="shared" si="83"/>
        <v>様</v>
      </c>
      <c r="AH93" s="396" t="str">
        <f>IF(②メッセージ・差出名!$C$14="","",②メッセージ・差出名!$C$14)</f>
        <v/>
      </c>
      <c r="AI93" s="396" t="str">
        <f>IF(②メッセージ・差出名!$C$15="","",②メッセージ・差出名!$C$15)</f>
        <v/>
      </c>
      <c r="AJ93" s="396" t="str">
        <f>IF(②メッセージ・差出名!$C$16="","",②メッセージ・差出名!$C$16)</f>
        <v/>
      </c>
      <c r="AK93" s="396" t="str">
        <f>IF(②メッセージ・差出名!$C$17="","",②メッセージ・差出名!$C$17)</f>
        <v/>
      </c>
      <c r="AL93" s="396" t="str">
        <f>IF(②メッセージ・差出名!$C$18="","",②メッセージ・差出名!$C$18)</f>
        <v/>
      </c>
      <c r="AM93" s="396" t="str">
        <f>IF(②メッセージ・差出名!$C$19="","",②メッセージ・差出名!$C$19)</f>
        <v/>
      </c>
      <c r="AN93" s="396" t="str">
        <f>IF(②メッセージ・差出名!$C$20="","",②メッセージ・差出名!$C$20)</f>
        <v/>
      </c>
      <c r="AO93" s="396" t="str">
        <f>IF(②メッセージ・差出名!$C$21="","",②メッセージ・差出名!$C$21)</f>
        <v/>
      </c>
      <c r="AP93" s="396" t="str">
        <f>IF(②メッセージ・差出名!$C$22="","",②メッセージ・差出名!$C$22)</f>
        <v/>
      </c>
      <c r="AQ93" s="396" t="str">
        <f>IF(②メッセージ・差出名!$C$23="","",②メッセージ・差出名!$C$23)</f>
        <v/>
      </c>
      <c r="AR93" s="397" t="str">
        <f>IF(②メッセージ・差出名!$C$27="","",②メッセージ・差出名!$C$27)</f>
        <v/>
      </c>
      <c r="AS93" s="397" t="str">
        <f>IF(②メッセージ・差出名!$C$28="","",②メッセージ・差出名!$C$28)</f>
        <v/>
      </c>
      <c r="AT93" s="397" t="str">
        <f>IF(②メッセージ・差出名!$C$29="","",②メッセージ・差出名!$C$29)</f>
        <v/>
      </c>
      <c r="AU93" s="398" t="str">
        <f>IF(②メッセージ・差出名!$C$30="","",②メッセージ・差出名!$C$30)</f>
        <v/>
      </c>
      <c r="AV93" s="431"/>
      <c r="AW93" s="286"/>
      <c r="AX93" s="287"/>
      <c r="AY93" s="287"/>
      <c r="AZ93" s="287"/>
      <c r="BA93" s="287"/>
      <c r="BB93" s="287"/>
      <c r="BC93" s="287"/>
      <c r="BD93" s="287"/>
      <c r="BE93" s="287"/>
      <c r="BF93" s="287"/>
      <c r="BG93" s="287"/>
      <c r="BH93" s="287"/>
      <c r="BI93" s="288"/>
      <c r="BJ93" s="260">
        <f t="shared" si="80"/>
        <v>0</v>
      </c>
      <c r="BK93" s="260">
        <f t="shared" si="37"/>
        <v>0</v>
      </c>
      <c r="BL93" s="260">
        <f t="shared" si="38"/>
        <v>0</v>
      </c>
      <c r="BM93" s="260">
        <f t="shared" si="39"/>
        <v>0</v>
      </c>
      <c r="BN93" s="260">
        <f t="shared" si="40"/>
        <v>0</v>
      </c>
      <c r="BO93" s="260">
        <f t="shared" si="41"/>
        <v>0</v>
      </c>
      <c r="BP93" s="260">
        <f t="shared" si="42"/>
        <v>0</v>
      </c>
      <c r="BQ93" s="260">
        <f t="shared" si="43"/>
        <v>0</v>
      </c>
      <c r="BR93" s="267">
        <f t="shared" si="44"/>
        <v>1</v>
      </c>
      <c r="BS93" s="260">
        <f t="shared" si="45"/>
        <v>0</v>
      </c>
      <c r="BT93" s="267">
        <f t="shared" si="46"/>
        <v>0</v>
      </c>
      <c r="BU93" s="260">
        <f t="shared" si="47"/>
        <v>0</v>
      </c>
      <c r="BV93" s="260">
        <f t="shared" si="48"/>
        <v>3</v>
      </c>
      <c r="BW93" s="260">
        <f t="shared" si="49"/>
        <v>1</v>
      </c>
      <c r="BX93" s="260">
        <f t="shared" si="50"/>
        <v>1</v>
      </c>
      <c r="BY93" s="260">
        <f t="shared" si="51"/>
        <v>2</v>
      </c>
      <c r="BZ93" s="260">
        <f t="shared" si="52"/>
        <v>5</v>
      </c>
      <c r="CA93" s="260">
        <f t="shared" si="53"/>
        <v>4</v>
      </c>
      <c r="CB93" s="260">
        <f t="shared" si="54"/>
        <v>0</v>
      </c>
      <c r="CC93" s="260">
        <f t="shared" si="55"/>
        <v>0</v>
      </c>
      <c r="CD93" s="260">
        <f t="shared" si="56"/>
        <v>0</v>
      </c>
      <c r="CE93" s="260">
        <f t="shared" si="57"/>
        <v>0</v>
      </c>
      <c r="CF93" s="260">
        <f t="shared" si="58"/>
        <v>0</v>
      </c>
      <c r="CG93" s="260">
        <f t="shared" si="59"/>
        <v>0</v>
      </c>
      <c r="CH93" s="260">
        <f t="shared" si="60"/>
        <v>0</v>
      </c>
      <c r="CI93" s="260">
        <f t="shared" si="61"/>
        <v>0</v>
      </c>
      <c r="CJ93" s="267">
        <f t="shared" si="62"/>
        <v>0</v>
      </c>
      <c r="CK93" s="267">
        <f t="shared" si="63"/>
        <v>1</v>
      </c>
      <c r="CL93" s="267">
        <f t="shared" si="64"/>
        <v>0</v>
      </c>
      <c r="CM93" s="267">
        <f t="shared" si="65"/>
        <v>0</v>
      </c>
      <c r="CN93" s="267">
        <f t="shared" si="66"/>
        <v>0</v>
      </c>
      <c r="CO93" s="267">
        <f t="shared" si="67"/>
        <v>0</v>
      </c>
      <c r="CP93" s="267">
        <f t="shared" si="68"/>
        <v>0</v>
      </c>
      <c r="CQ93" s="267">
        <f t="shared" si="69"/>
        <v>0</v>
      </c>
      <c r="CR93" s="267">
        <f t="shared" si="70"/>
        <v>0</v>
      </c>
      <c r="CS93" s="267">
        <f t="shared" si="71"/>
        <v>0</v>
      </c>
      <c r="CT93" s="267">
        <f t="shared" si="72"/>
        <v>0</v>
      </c>
      <c r="CU93" s="267">
        <f t="shared" si="73"/>
        <v>0</v>
      </c>
      <c r="CV93" s="268">
        <f t="shared" si="74"/>
        <v>0</v>
      </c>
      <c r="CW93" s="268">
        <f t="shared" si="75"/>
        <v>0</v>
      </c>
      <c r="CX93" s="268">
        <f t="shared" si="76"/>
        <v>0</v>
      </c>
      <c r="CY93" s="268">
        <f t="shared" si="81"/>
        <v>0</v>
      </c>
      <c r="CZ93" s="260">
        <f t="shared" si="77"/>
        <v>0</v>
      </c>
      <c r="DA93" s="3"/>
    </row>
    <row r="94" spans="1:105" s="10" customFormat="1" ht="17.25" customHeight="1">
      <c r="A94" s="8">
        <v>80</v>
      </c>
      <c r="B94" s="447"/>
      <c r="C94" s="293"/>
      <c r="D94" s="6" t="str">
        <f>ASC(①基本情報!$C$8)</f>
        <v/>
      </c>
      <c r="E94" s="5" t="str">
        <f>ASC(①基本情報!$C$9)</f>
        <v/>
      </c>
      <c r="F94" s="347"/>
      <c r="G94" s="287"/>
      <c r="H94" s="287"/>
      <c r="I94" s="287"/>
      <c r="J94" s="287"/>
      <c r="K94" s="287"/>
      <c r="L94" s="287"/>
      <c r="M94" s="287"/>
      <c r="N94" s="57" t="str">
        <f t="shared" si="78"/>
        <v>様</v>
      </c>
      <c r="O94" s="4"/>
      <c r="P94" s="57" t="str">
        <f t="shared" si="79"/>
        <v/>
      </c>
      <c r="Q94" s="287"/>
      <c r="R94" s="244" t="str">
        <f>①基本情報!$C$20&amp;""</f>
        <v>C07</v>
      </c>
      <c r="S94" s="244">
        <f>VLOOKUP(①基本情報!$C$21,①基本情報!$S:$T,2,0)</f>
        <v>0</v>
      </c>
      <c r="T94" s="244">
        <f>VLOOKUP(①基本情報!$C$22,①基本情報!$Q:$R,2,0)</f>
        <v>1</v>
      </c>
      <c r="U94" s="244">
        <v>10</v>
      </c>
      <c r="V94" s="246">
        <f>①基本情報!$C$28</f>
        <v>45859</v>
      </c>
      <c r="W94" s="244" t="str">
        <f>IF(①基本情報!$D$28="","",①基本情報!$D$28)</f>
        <v>その日中</v>
      </c>
      <c r="X94" s="375" t="str">
        <f>IF(①基本情報!$C$27="","",①基本情報!$C$27)</f>
        <v/>
      </c>
      <c r="Y94" s="376" t="str">
        <f>IF(①基本情報!$D$27="","",①基本情報!$D$27)</f>
        <v/>
      </c>
      <c r="Z94" s="59"/>
      <c r="AA94" s="59"/>
      <c r="AB94" s="59"/>
      <c r="AC94" s="59"/>
      <c r="AD94" s="59"/>
      <c r="AE94" s="59"/>
      <c r="AF94" s="57" t="str">
        <f t="shared" si="82"/>
        <v/>
      </c>
      <c r="AG94" s="57" t="str">
        <f t="shared" si="83"/>
        <v>様</v>
      </c>
      <c r="AH94" s="396" t="str">
        <f>IF(②メッセージ・差出名!$C$14="","",②メッセージ・差出名!$C$14)</f>
        <v/>
      </c>
      <c r="AI94" s="396" t="str">
        <f>IF(②メッセージ・差出名!$C$15="","",②メッセージ・差出名!$C$15)</f>
        <v/>
      </c>
      <c r="AJ94" s="396" t="str">
        <f>IF(②メッセージ・差出名!$C$16="","",②メッセージ・差出名!$C$16)</f>
        <v/>
      </c>
      <c r="AK94" s="396" t="str">
        <f>IF(②メッセージ・差出名!$C$17="","",②メッセージ・差出名!$C$17)</f>
        <v/>
      </c>
      <c r="AL94" s="396" t="str">
        <f>IF(②メッセージ・差出名!$C$18="","",②メッセージ・差出名!$C$18)</f>
        <v/>
      </c>
      <c r="AM94" s="396" t="str">
        <f>IF(②メッセージ・差出名!$C$19="","",②メッセージ・差出名!$C$19)</f>
        <v/>
      </c>
      <c r="AN94" s="396" t="str">
        <f>IF(②メッセージ・差出名!$C$20="","",②メッセージ・差出名!$C$20)</f>
        <v/>
      </c>
      <c r="AO94" s="396" t="str">
        <f>IF(②メッセージ・差出名!$C$21="","",②メッセージ・差出名!$C$21)</f>
        <v/>
      </c>
      <c r="AP94" s="396" t="str">
        <f>IF(②メッセージ・差出名!$C$22="","",②メッセージ・差出名!$C$22)</f>
        <v/>
      </c>
      <c r="AQ94" s="396" t="str">
        <f>IF(②メッセージ・差出名!$C$23="","",②メッセージ・差出名!$C$23)</f>
        <v/>
      </c>
      <c r="AR94" s="397" t="str">
        <f>IF(②メッセージ・差出名!$C$27="","",②メッセージ・差出名!$C$27)</f>
        <v/>
      </c>
      <c r="AS94" s="397" t="str">
        <f>IF(②メッセージ・差出名!$C$28="","",②メッセージ・差出名!$C$28)</f>
        <v/>
      </c>
      <c r="AT94" s="397" t="str">
        <f>IF(②メッセージ・差出名!$C$29="","",②メッセージ・差出名!$C$29)</f>
        <v/>
      </c>
      <c r="AU94" s="398" t="str">
        <f>IF(②メッセージ・差出名!$C$30="","",②メッセージ・差出名!$C$30)</f>
        <v/>
      </c>
      <c r="AV94" s="431"/>
      <c r="AW94" s="286"/>
      <c r="AX94" s="287"/>
      <c r="AY94" s="287"/>
      <c r="AZ94" s="287"/>
      <c r="BA94" s="287"/>
      <c r="BB94" s="287"/>
      <c r="BC94" s="287"/>
      <c r="BD94" s="287"/>
      <c r="BE94" s="287"/>
      <c r="BF94" s="287"/>
      <c r="BG94" s="287"/>
      <c r="BH94" s="287"/>
      <c r="BI94" s="288"/>
      <c r="BJ94" s="260">
        <f t="shared" si="80"/>
        <v>0</v>
      </c>
      <c r="BK94" s="260">
        <f t="shared" si="37"/>
        <v>0</v>
      </c>
      <c r="BL94" s="260">
        <f t="shared" si="38"/>
        <v>0</v>
      </c>
      <c r="BM94" s="260">
        <f t="shared" si="39"/>
        <v>0</v>
      </c>
      <c r="BN94" s="260">
        <f t="shared" si="40"/>
        <v>0</v>
      </c>
      <c r="BO94" s="260">
        <f t="shared" si="41"/>
        <v>0</v>
      </c>
      <c r="BP94" s="260">
        <f t="shared" si="42"/>
        <v>0</v>
      </c>
      <c r="BQ94" s="260">
        <f t="shared" si="43"/>
        <v>0</v>
      </c>
      <c r="BR94" s="267">
        <f t="shared" si="44"/>
        <v>1</v>
      </c>
      <c r="BS94" s="260">
        <f t="shared" si="45"/>
        <v>0</v>
      </c>
      <c r="BT94" s="267">
        <f t="shared" si="46"/>
        <v>0</v>
      </c>
      <c r="BU94" s="260">
        <f t="shared" si="47"/>
        <v>0</v>
      </c>
      <c r="BV94" s="260">
        <f t="shared" si="48"/>
        <v>3</v>
      </c>
      <c r="BW94" s="260">
        <f t="shared" si="49"/>
        <v>1</v>
      </c>
      <c r="BX94" s="260">
        <f t="shared" si="50"/>
        <v>1</v>
      </c>
      <c r="BY94" s="260">
        <f t="shared" si="51"/>
        <v>2</v>
      </c>
      <c r="BZ94" s="260">
        <f t="shared" si="52"/>
        <v>5</v>
      </c>
      <c r="CA94" s="260">
        <f t="shared" si="53"/>
        <v>4</v>
      </c>
      <c r="CB94" s="260">
        <f t="shared" si="54"/>
        <v>0</v>
      </c>
      <c r="CC94" s="260">
        <f t="shared" si="55"/>
        <v>0</v>
      </c>
      <c r="CD94" s="260">
        <f t="shared" si="56"/>
        <v>0</v>
      </c>
      <c r="CE94" s="260">
        <f t="shared" si="57"/>
        <v>0</v>
      </c>
      <c r="CF94" s="260">
        <f t="shared" si="58"/>
        <v>0</v>
      </c>
      <c r="CG94" s="260">
        <f t="shared" si="59"/>
        <v>0</v>
      </c>
      <c r="CH94" s="260">
        <f t="shared" si="60"/>
        <v>0</v>
      </c>
      <c r="CI94" s="260">
        <f t="shared" si="61"/>
        <v>0</v>
      </c>
      <c r="CJ94" s="267">
        <f t="shared" si="62"/>
        <v>0</v>
      </c>
      <c r="CK94" s="267">
        <f t="shared" si="63"/>
        <v>1</v>
      </c>
      <c r="CL94" s="267">
        <f t="shared" si="64"/>
        <v>0</v>
      </c>
      <c r="CM94" s="267">
        <f t="shared" si="65"/>
        <v>0</v>
      </c>
      <c r="CN94" s="267">
        <f t="shared" si="66"/>
        <v>0</v>
      </c>
      <c r="CO94" s="267">
        <f t="shared" si="67"/>
        <v>0</v>
      </c>
      <c r="CP94" s="267">
        <f t="shared" si="68"/>
        <v>0</v>
      </c>
      <c r="CQ94" s="267">
        <f t="shared" si="69"/>
        <v>0</v>
      </c>
      <c r="CR94" s="267">
        <f t="shared" si="70"/>
        <v>0</v>
      </c>
      <c r="CS94" s="267">
        <f t="shared" si="71"/>
        <v>0</v>
      </c>
      <c r="CT94" s="267">
        <f t="shared" si="72"/>
        <v>0</v>
      </c>
      <c r="CU94" s="267">
        <f t="shared" si="73"/>
        <v>0</v>
      </c>
      <c r="CV94" s="268">
        <f t="shared" si="74"/>
        <v>0</v>
      </c>
      <c r="CW94" s="268">
        <f t="shared" si="75"/>
        <v>0</v>
      </c>
      <c r="CX94" s="268">
        <f t="shared" si="76"/>
        <v>0</v>
      </c>
      <c r="CY94" s="268">
        <f t="shared" si="81"/>
        <v>0</v>
      </c>
      <c r="CZ94" s="260">
        <f t="shared" si="77"/>
        <v>0</v>
      </c>
      <c r="DA94" s="3"/>
    </row>
    <row r="95" spans="1:105" s="10" customFormat="1" ht="17.25" customHeight="1">
      <c r="A95" s="8">
        <v>81</v>
      </c>
      <c r="B95" s="447"/>
      <c r="C95" s="293"/>
      <c r="D95" s="6" t="str">
        <f>ASC(①基本情報!$C$8)</f>
        <v/>
      </c>
      <c r="E95" s="5" t="str">
        <f>ASC(①基本情報!$C$9)</f>
        <v/>
      </c>
      <c r="F95" s="347"/>
      <c r="G95" s="287"/>
      <c r="H95" s="287"/>
      <c r="I95" s="287"/>
      <c r="J95" s="287"/>
      <c r="K95" s="287"/>
      <c r="L95" s="287"/>
      <c r="M95" s="287"/>
      <c r="N95" s="57" t="str">
        <f t="shared" si="78"/>
        <v>様</v>
      </c>
      <c r="O95" s="4"/>
      <c r="P95" s="57" t="str">
        <f t="shared" si="79"/>
        <v/>
      </c>
      <c r="Q95" s="287"/>
      <c r="R95" s="244" t="str">
        <f>①基本情報!$C$20&amp;""</f>
        <v>C07</v>
      </c>
      <c r="S95" s="244">
        <f>VLOOKUP(①基本情報!$C$21,①基本情報!$S:$T,2,0)</f>
        <v>0</v>
      </c>
      <c r="T95" s="244">
        <f>VLOOKUP(①基本情報!$C$22,①基本情報!$Q:$R,2,0)</f>
        <v>1</v>
      </c>
      <c r="U95" s="244">
        <v>10</v>
      </c>
      <c r="V95" s="246">
        <f>①基本情報!$C$28</f>
        <v>45859</v>
      </c>
      <c r="W95" s="244" t="str">
        <f>IF(①基本情報!$D$28="","",①基本情報!$D$28)</f>
        <v>その日中</v>
      </c>
      <c r="X95" s="375" t="str">
        <f>IF(①基本情報!$C$27="","",①基本情報!$C$27)</f>
        <v/>
      </c>
      <c r="Y95" s="376" t="str">
        <f>IF(①基本情報!$D$27="","",①基本情報!$D$27)</f>
        <v/>
      </c>
      <c r="Z95" s="59"/>
      <c r="AA95" s="59"/>
      <c r="AB95" s="59"/>
      <c r="AC95" s="59"/>
      <c r="AD95" s="59"/>
      <c r="AE95" s="59"/>
      <c r="AF95" s="57" t="str">
        <f t="shared" si="82"/>
        <v/>
      </c>
      <c r="AG95" s="57" t="str">
        <f t="shared" si="83"/>
        <v>様</v>
      </c>
      <c r="AH95" s="396" t="str">
        <f>IF(②メッセージ・差出名!$C$14="","",②メッセージ・差出名!$C$14)</f>
        <v/>
      </c>
      <c r="AI95" s="396" t="str">
        <f>IF(②メッセージ・差出名!$C$15="","",②メッセージ・差出名!$C$15)</f>
        <v/>
      </c>
      <c r="AJ95" s="396" t="str">
        <f>IF(②メッセージ・差出名!$C$16="","",②メッセージ・差出名!$C$16)</f>
        <v/>
      </c>
      <c r="AK95" s="396" t="str">
        <f>IF(②メッセージ・差出名!$C$17="","",②メッセージ・差出名!$C$17)</f>
        <v/>
      </c>
      <c r="AL95" s="396" t="str">
        <f>IF(②メッセージ・差出名!$C$18="","",②メッセージ・差出名!$C$18)</f>
        <v/>
      </c>
      <c r="AM95" s="396" t="str">
        <f>IF(②メッセージ・差出名!$C$19="","",②メッセージ・差出名!$C$19)</f>
        <v/>
      </c>
      <c r="AN95" s="396" t="str">
        <f>IF(②メッセージ・差出名!$C$20="","",②メッセージ・差出名!$C$20)</f>
        <v/>
      </c>
      <c r="AO95" s="396" t="str">
        <f>IF(②メッセージ・差出名!$C$21="","",②メッセージ・差出名!$C$21)</f>
        <v/>
      </c>
      <c r="AP95" s="396" t="str">
        <f>IF(②メッセージ・差出名!$C$22="","",②メッセージ・差出名!$C$22)</f>
        <v/>
      </c>
      <c r="AQ95" s="396" t="str">
        <f>IF(②メッセージ・差出名!$C$23="","",②メッセージ・差出名!$C$23)</f>
        <v/>
      </c>
      <c r="AR95" s="397" t="str">
        <f>IF(②メッセージ・差出名!$C$27="","",②メッセージ・差出名!$C$27)</f>
        <v/>
      </c>
      <c r="AS95" s="397" t="str">
        <f>IF(②メッセージ・差出名!$C$28="","",②メッセージ・差出名!$C$28)</f>
        <v/>
      </c>
      <c r="AT95" s="397" t="str">
        <f>IF(②メッセージ・差出名!$C$29="","",②メッセージ・差出名!$C$29)</f>
        <v/>
      </c>
      <c r="AU95" s="398" t="str">
        <f>IF(②メッセージ・差出名!$C$30="","",②メッセージ・差出名!$C$30)</f>
        <v/>
      </c>
      <c r="AV95" s="431"/>
      <c r="AW95" s="286"/>
      <c r="AX95" s="287"/>
      <c r="AY95" s="287"/>
      <c r="AZ95" s="287"/>
      <c r="BA95" s="287"/>
      <c r="BB95" s="287"/>
      <c r="BC95" s="287"/>
      <c r="BD95" s="287"/>
      <c r="BE95" s="287"/>
      <c r="BF95" s="287"/>
      <c r="BG95" s="287"/>
      <c r="BH95" s="287"/>
      <c r="BI95" s="288"/>
      <c r="BJ95" s="260">
        <f t="shared" si="80"/>
        <v>0</v>
      </c>
      <c r="BK95" s="260">
        <f t="shared" ref="BK95:BK158" si="84">LEN(G95)</f>
        <v>0</v>
      </c>
      <c r="BL95" s="260">
        <f t="shared" ref="BL95:BL158" si="85">LEN(H95)</f>
        <v>0</v>
      </c>
      <c r="BM95" s="260">
        <f t="shared" ref="BM95:BM158" si="86">LEN(I95)</f>
        <v>0</v>
      </c>
      <c r="BN95" s="260">
        <f t="shared" ref="BN95:BN158" si="87">LEN(J95)</f>
        <v>0</v>
      </c>
      <c r="BO95" s="260">
        <f t="shared" ref="BO95:BO158" si="88">LEN(K95)</f>
        <v>0</v>
      </c>
      <c r="BP95" s="260">
        <f t="shared" ref="BP95:BP158" si="89">LEN(L95)</f>
        <v>0</v>
      </c>
      <c r="BQ95" s="260">
        <f t="shared" ref="BQ95:BQ158" si="90">LEN(M95)</f>
        <v>0</v>
      </c>
      <c r="BR95" s="267">
        <f t="shared" ref="BR95:BR158" si="91">LEN(N95)</f>
        <v>1</v>
      </c>
      <c r="BS95" s="260">
        <f t="shared" ref="BS95:BS158" si="92">LEN(O95)</f>
        <v>0</v>
      </c>
      <c r="BT95" s="267">
        <f t="shared" ref="BT95:BT158" si="93">LEN(P95)</f>
        <v>0</v>
      </c>
      <c r="BU95" s="260">
        <f t="shared" ref="BU95:BU158" si="94">LEN(Q95)</f>
        <v>0</v>
      </c>
      <c r="BV95" s="260">
        <f t="shared" si="48"/>
        <v>3</v>
      </c>
      <c r="BW95" s="260">
        <f t="shared" si="49"/>
        <v>1</v>
      </c>
      <c r="BX95" s="260">
        <f t="shared" si="50"/>
        <v>1</v>
      </c>
      <c r="BY95" s="260">
        <f t="shared" si="51"/>
        <v>2</v>
      </c>
      <c r="BZ95" s="260">
        <f t="shared" si="52"/>
        <v>5</v>
      </c>
      <c r="CA95" s="260">
        <f t="shared" si="53"/>
        <v>4</v>
      </c>
      <c r="CB95" s="260">
        <f t="shared" si="54"/>
        <v>0</v>
      </c>
      <c r="CC95" s="260">
        <f t="shared" si="55"/>
        <v>0</v>
      </c>
      <c r="CD95" s="260">
        <f t="shared" si="56"/>
        <v>0</v>
      </c>
      <c r="CE95" s="260">
        <f t="shared" si="57"/>
        <v>0</v>
      </c>
      <c r="CF95" s="260">
        <f t="shared" si="58"/>
        <v>0</v>
      </c>
      <c r="CG95" s="260">
        <f t="shared" si="59"/>
        <v>0</v>
      </c>
      <c r="CH95" s="260">
        <f t="shared" si="60"/>
        <v>0</v>
      </c>
      <c r="CI95" s="260">
        <f t="shared" si="61"/>
        <v>0</v>
      </c>
      <c r="CJ95" s="267">
        <f t="shared" si="62"/>
        <v>0</v>
      </c>
      <c r="CK95" s="267">
        <f t="shared" si="63"/>
        <v>1</v>
      </c>
      <c r="CL95" s="267">
        <f t="shared" si="64"/>
        <v>0</v>
      </c>
      <c r="CM95" s="267">
        <f t="shared" si="65"/>
        <v>0</v>
      </c>
      <c r="CN95" s="267">
        <f t="shared" si="66"/>
        <v>0</v>
      </c>
      <c r="CO95" s="267">
        <f t="shared" si="67"/>
        <v>0</v>
      </c>
      <c r="CP95" s="267">
        <f t="shared" si="68"/>
        <v>0</v>
      </c>
      <c r="CQ95" s="267">
        <f t="shared" si="69"/>
        <v>0</v>
      </c>
      <c r="CR95" s="267">
        <f t="shared" si="70"/>
        <v>0</v>
      </c>
      <c r="CS95" s="267">
        <f t="shared" si="71"/>
        <v>0</v>
      </c>
      <c r="CT95" s="267">
        <f t="shared" si="72"/>
        <v>0</v>
      </c>
      <c r="CU95" s="267">
        <f t="shared" si="73"/>
        <v>0</v>
      </c>
      <c r="CV95" s="268">
        <f t="shared" si="74"/>
        <v>0</v>
      </c>
      <c r="CW95" s="268">
        <f t="shared" si="75"/>
        <v>0</v>
      </c>
      <c r="CX95" s="268">
        <f t="shared" si="76"/>
        <v>0</v>
      </c>
      <c r="CY95" s="268">
        <f t="shared" si="81"/>
        <v>0</v>
      </c>
      <c r="CZ95" s="260">
        <f t="shared" si="77"/>
        <v>0</v>
      </c>
      <c r="DA95" s="3"/>
    </row>
    <row r="96" spans="1:105" s="10" customFormat="1" ht="17.25" customHeight="1">
      <c r="A96" s="8">
        <v>82</v>
      </c>
      <c r="B96" s="447"/>
      <c r="C96" s="293"/>
      <c r="D96" s="6" t="str">
        <f>ASC(①基本情報!$C$8)</f>
        <v/>
      </c>
      <c r="E96" s="5" t="str">
        <f>ASC(①基本情報!$C$9)</f>
        <v/>
      </c>
      <c r="F96" s="347"/>
      <c r="G96" s="287"/>
      <c r="H96" s="287"/>
      <c r="I96" s="287"/>
      <c r="J96" s="287"/>
      <c r="K96" s="287"/>
      <c r="L96" s="287"/>
      <c r="M96" s="287"/>
      <c r="N96" s="57" t="str">
        <f t="shared" si="78"/>
        <v>様</v>
      </c>
      <c r="O96" s="4"/>
      <c r="P96" s="57" t="str">
        <f t="shared" si="79"/>
        <v/>
      </c>
      <c r="Q96" s="287"/>
      <c r="R96" s="244" t="str">
        <f>①基本情報!$C$20&amp;""</f>
        <v>C07</v>
      </c>
      <c r="S96" s="244">
        <f>VLOOKUP(①基本情報!$C$21,①基本情報!$S:$T,2,0)</f>
        <v>0</v>
      </c>
      <c r="T96" s="244">
        <f>VLOOKUP(①基本情報!$C$22,①基本情報!$Q:$R,2,0)</f>
        <v>1</v>
      </c>
      <c r="U96" s="244">
        <v>10</v>
      </c>
      <c r="V96" s="246">
        <f>①基本情報!$C$28</f>
        <v>45859</v>
      </c>
      <c r="W96" s="244" t="str">
        <f>IF(①基本情報!$D$28="","",①基本情報!$D$28)</f>
        <v>その日中</v>
      </c>
      <c r="X96" s="375" t="str">
        <f>IF(①基本情報!$C$27="","",①基本情報!$C$27)</f>
        <v/>
      </c>
      <c r="Y96" s="376" t="str">
        <f>IF(①基本情報!$D$27="","",①基本情報!$D$27)</f>
        <v/>
      </c>
      <c r="Z96" s="59"/>
      <c r="AA96" s="59"/>
      <c r="AB96" s="59"/>
      <c r="AC96" s="59"/>
      <c r="AD96" s="59"/>
      <c r="AE96" s="59"/>
      <c r="AF96" s="57" t="str">
        <f t="shared" si="82"/>
        <v/>
      </c>
      <c r="AG96" s="57" t="str">
        <f t="shared" si="83"/>
        <v>様</v>
      </c>
      <c r="AH96" s="396" t="str">
        <f>IF(②メッセージ・差出名!$C$14="","",②メッセージ・差出名!$C$14)</f>
        <v/>
      </c>
      <c r="AI96" s="396" t="str">
        <f>IF(②メッセージ・差出名!$C$15="","",②メッセージ・差出名!$C$15)</f>
        <v/>
      </c>
      <c r="AJ96" s="396" t="str">
        <f>IF(②メッセージ・差出名!$C$16="","",②メッセージ・差出名!$C$16)</f>
        <v/>
      </c>
      <c r="AK96" s="396" t="str">
        <f>IF(②メッセージ・差出名!$C$17="","",②メッセージ・差出名!$C$17)</f>
        <v/>
      </c>
      <c r="AL96" s="396" t="str">
        <f>IF(②メッセージ・差出名!$C$18="","",②メッセージ・差出名!$C$18)</f>
        <v/>
      </c>
      <c r="AM96" s="396" t="str">
        <f>IF(②メッセージ・差出名!$C$19="","",②メッセージ・差出名!$C$19)</f>
        <v/>
      </c>
      <c r="AN96" s="396" t="str">
        <f>IF(②メッセージ・差出名!$C$20="","",②メッセージ・差出名!$C$20)</f>
        <v/>
      </c>
      <c r="AO96" s="396" t="str">
        <f>IF(②メッセージ・差出名!$C$21="","",②メッセージ・差出名!$C$21)</f>
        <v/>
      </c>
      <c r="AP96" s="396" t="str">
        <f>IF(②メッセージ・差出名!$C$22="","",②メッセージ・差出名!$C$22)</f>
        <v/>
      </c>
      <c r="AQ96" s="396" t="str">
        <f>IF(②メッセージ・差出名!$C$23="","",②メッセージ・差出名!$C$23)</f>
        <v/>
      </c>
      <c r="AR96" s="397" t="str">
        <f>IF(②メッセージ・差出名!$C$27="","",②メッセージ・差出名!$C$27)</f>
        <v/>
      </c>
      <c r="AS96" s="397" t="str">
        <f>IF(②メッセージ・差出名!$C$28="","",②メッセージ・差出名!$C$28)</f>
        <v/>
      </c>
      <c r="AT96" s="397" t="str">
        <f>IF(②メッセージ・差出名!$C$29="","",②メッセージ・差出名!$C$29)</f>
        <v/>
      </c>
      <c r="AU96" s="398" t="str">
        <f>IF(②メッセージ・差出名!$C$30="","",②メッセージ・差出名!$C$30)</f>
        <v/>
      </c>
      <c r="AV96" s="431"/>
      <c r="AW96" s="286"/>
      <c r="AX96" s="287"/>
      <c r="AY96" s="287"/>
      <c r="AZ96" s="287"/>
      <c r="BA96" s="287"/>
      <c r="BB96" s="287"/>
      <c r="BC96" s="287"/>
      <c r="BD96" s="287"/>
      <c r="BE96" s="287"/>
      <c r="BF96" s="287"/>
      <c r="BG96" s="287"/>
      <c r="BH96" s="287"/>
      <c r="BI96" s="288"/>
      <c r="BJ96" s="260">
        <f t="shared" si="80"/>
        <v>0</v>
      </c>
      <c r="BK96" s="260">
        <f t="shared" si="84"/>
        <v>0</v>
      </c>
      <c r="BL96" s="260">
        <f t="shared" si="85"/>
        <v>0</v>
      </c>
      <c r="BM96" s="260">
        <f t="shared" si="86"/>
        <v>0</v>
      </c>
      <c r="BN96" s="260">
        <f t="shared" si="87"/>
        <v>0</v>
      </c>
      <c r="BO96" s="260">
        <f t="shared" si="88"/>
        <v>0</v>
      </c>
      <c r="BP96" s="260">
        <f t="shared" si="89"/>
        <v>0</v>
      </c>
      <c r="BQ96" s="260">
        <f t="shared" si="90"/>
        <v>0</v>
      </c>
      <c r="BR96" s="267">
        <f t="shared" si="91"/>
        <v>1</v>
      </c>
      <c r="BS96" s="260">
        <f t="shared" si="92"/>
        <v>0</v>
      </c>
      <c r="BT96" s="267">
        <f t="shared" si="93"/>
        <v>0</v>
      </c>
      <c r="BU96" s="260">
        <f t="shared" si="94"/>
        <v>0</v>
      </c>
      <c r="BV96" s="260">
        <f t="shared" si="48"/>
        <v>3</v>
      </c>
      <c r="BW96" s="260">
        <f t="shared" si="49"/>
        <v>1</v>
      </c>
      <c r="BX96" s="260">
        <f t="shared" si="50"/>
        <v>1</v>
      </c>
      <c r="BY96" s="260">
        <f t="shared" si="51"/>
        <v>2</v>
      </c>
      <c r="BZ96" s="260">
        <f t="shared" si="52"/>
        <v>5</v>
      </c>
      <c r="CA96" s="260">
        <f t="shared" si="53"/>
        <v>4</v>
      </c>
      <c r="CB96" s="260">
        <f t="shared" si="54"/>
        <v>0</v>
      </c>
      <c r="CC96" s="260">
        <f t="shared" si="55"/>
        <v>0</v>
      </c>
      <c r="CD96" s="260">
        <f t="shared" si="56"/>
        <v>0</v>
      </c>
      <c r="CE96" s="260">
        <f t="shared" si="57"/>
        <v>0</v>
      </c>
      <c r="CF96" s="260">
        <f t="shared" si="58"/>
        <v>0</v>
      </c>
      <c r="CG96" s="260">
        <f t="shared" si="59"/>
        <v>0</v>
      </c>
      <c r="CH96" s="260">
        <f t="shared" si="60"/>
        <v>0</v>
      </c>
      <c r="CI96" s="260">
        <f t="shared" si="61"/>
        <v>0</v>
      </c>
      <c r="CJ96" s="267">
        <f t="shared" si="62"/>
        <v>0</v>
      </c>
      <c r="CK96" s="267">
        <f t="shared" si="63"/>
        <v>1</v>
      </c>
      <c r="CL96" s="267">
        <f t="shared" si="64"/>
        <v>0</v>
      </c>
      <c r="CM96" s="267">
        <f t="shared" si="65"/>
        <v>0</v>
      </c>
      <c r="CN96" s="267">
        <f t="shared" si="66"/>
        <v>0</v>
      </c>
      <c r="CO96" s="267">
        <f t="shared" si="67"/>
        <v>0</v>
      </c>
      <c r="CP96" s="267">
        <f t="shared" si="68"/>
        <v>0</v>
      </c>
      <c r="CQ96" s="267">
        <f t="shared" si="69"/>
        <v>0</v>
      </c>
      <c r="CR96" s="267">
        <f t="shared" si="70"/>
        <v>0</v>
      </c>
      <c r="CS96" s="267">
        <f t="shared" si="71"/>
        <v>0</v>
      </c>
      <c r="CT96" s="267">
        <f t="shared" si="72"/>
        <v>0</v>
      </c>
      <c r="CU96" s="267">
        <f t="shared" si="73"/>
        <v>0</v>
      </c>
      <c r="CV96" s="268">
        <f t="shared" si="74"/>
        <v>0</v>
      </c>
      <c r="CW96" s="268">
        <f t="shared" si="75"/>
        <v>0</v>
      </c>
      <c r="CX96" s="268">
        <f t="shared" si="76"/>
        <v>0</v>
      </c>
      <c r="CY96" s="268">
        <f t="shared" si="81"/>
        <v>0</v>
      </c>
      <c r="CZ96" s="260">
        <f t="shared" si="77"/>
        <v>0</v>
      </c>
      <c r="DA96" s="3"/>
    </row>
    <row r="97" spans="1:105" s="10" customFormat="1" ht="17.25" customHeight="1">
      <c r="A97" s="8">
        <v>83</v>
      </c>
      <c r="B97" s="447"/>
      <c r="C97" s="293"/>
      <c r="D97" s="6" t="str">
        <f>ASC(①基本情報!$C$8)</f>
        <v/>
      </c>
      <c r="E97" s="5" t="str">
        <f>ASC(①基本情報!$C$9)</f>
        <v/>
      </c>
      <c r="F97" s="347"/>
      <c r="G97" s="287"/>
      <c r="H97" s="287"/>
      <c r="I97" s="287"/>
      <c r="J97" s="287"/>
      <c r="K97" s="287"/>
      <c r="L97" s="287"/>
      <c r="M97" s="287"/>
      <c r="N97" s="57" t="str">
        <f t="shared" si="78"/>
        <v>様</v>
      </c>
      <c r="O97" s="4"/>
      <c r="P97" s="57" t="str">
        <f t="shared" si="79"/>
        <v/>
      </c>
      <c r="Q97" s="287"/>
      <c r="R97" s="244" t="str">
        <f>①基本情報!$C$20&amp;""</f>
        <v>C07</v>
      </c>
      <c r="S97" s="244">
        <f>VLOOKUP(①基本情報!$C$21,①基本情報!$S:$T,2,0)</f>
        <v>0</v>
      </c>
      <c r="T97" s="244">
        <f>VLOOKUP(①基本情報!$C$22,①基本情報!$Q:$R,2,0)</f>
        <v>1</v>
      </c>
      <c r="U97" s="244">
        <v>10</v>
      </c>
      <c r="V97" s="246">
        <f>①基本情報!$C$28</f>
        <v>45859</v>
      </c>
      <c r="W97" s="244" t="str">
        <f>IF(①基本情報!$D$28="","",①基本情報!$D$28)</f>
        <v>その日中</v>
      </c>
      <c r="X97" s="375" t="str">
        <f>IF(①基本情報!$C$27="","",①基本情報!$C$27)</f>
        <v/>
      </c>
      <c r="Y97" s="376" t="str">
        <f>IF(①基本情報!$D$27="","",①基本情報!$D$27)</f>
        <v/>
      </c>
      <c r="Z97" s="59"/>
      <c r="AA97" s="59"/>
      <c r="AB97" s="59"/>
      <c r="AC97" s="59"/>
      <c r="AD97" s="59"/>
      <c r="AE97" s="59"/>
      <c r="AF97" s="57" t="str">
        <f t="shared" si="82"/>
        <v/>
      </c>
      <c r="AG97" s="57" t="str">
        <f t="shared" si="83"/>
        <v>様</v>
      </c>
      <c r="AH97" s="396" t="str">
        <f>IF(②メッセージ・差出名!$C$14="","",②メッセージ・差出名!$C$14)</f>
        <v/>
      </c>
      <c r="AI97" s="396" t="str">
        <f>IF(②メッセージ・差出名!$C$15="","",②メッセージ・差出名!$C$15)</f>
        <v/>
      </c>
      <c r="AJ97" s="396" t="str">
        <f>IF(②メッセージ・差出名!$C$16="","",②メッセージ・差出名!$C$16)</f>
        <v/>
      </c>
      <c r="AK97" s="396" t="str">
        <f>IF(②メッセージ・差出名!$C$17="","",②メッセージ・差出名!$C$17)</f>
        <v/>
      </c>
      <c r="AL97" s="396" t="str">
        <f>IF(②メッセージ・差出名!$C$18="","",②メッセージ・差出名!$C$18)</f>
        <v/>
      </c>
      <c r="AM97" s="396" t="str">
        <f>IF(②メッセージ・差出名!$C$19="","",②メッセージ・差出名!$C$19)</f>
        <v/>
      </c>
      <c r="AN97" s="396" t="str">
        <f>IF(②メッセージ・差出名!$C$20="","",②メッセージ・差出名!$C$20)</f>
        <v/>
      </c>
      <c r="AO97" s="396" t="str">
        <f>IF(②メッセージ・差出名!$C$21="","",②メッセージ・差出名!$C$21)</f>
        <v/>
      </c>
      <c r="AP97" s="396" t="str">
        <f>IF(②メッセージ・差出名!$C$22="","",②メッセージ・差出名!$C$22)</f>
        <v/>
      </c>
      <c r="AQ97" s="396" t="str">
        <f>IF(②メッセージ・差出名!$C$23="","",②メッセージ・差出名!$C$23)</f>
        <v/>
      </c>
      <c r="AR97" s="397" t="str">
        <f>IF(②メッセージ・差出名!$C$27="","",②メッセージ・差出名!$C$27)</f>
        <v/>
      </c>
      <c r="AS97" s="397" t="str">
        <f>IF(②メッセージ・差出名!$C$28="","",②メッセージ・差出名!$C$28)</f>
        <v/>
      </c>
      <c r="AT97" s="397" t="str">
        <f>IF(②メッセージ・差出名!$C$29="","",②メッセージ・差出名!$C$29)</f>
        <v/>
      </c>
      <c r="AU97" s="398" t="str">
        <f>IF(②メッセージ・差出名!$C$30="","",②メッセージ・差出名!$C$30)</f>
        <v/>
      </c>
      <c r="AV97" s="431"/>
      <c r="AW97" s="286"/>
      <c r="AX97" s="287"/>
      <c r="AY97" s="287"/>
      <c r="AZ97" s="287"/>
      <c r="BA97" s="287"/>
      <c r="BB97" s="287"/>
      <c r="BC97" s="287"/>
      <c r="BD97" s="287"/>
      <c r="BE97" s="287"/>
      <c r="BF97" s="287"/>
      <c r="BG97" s="287"/>
      <c r="BH97" s="287"/>
      <c r="BI97" s="288"/>
      <c r="BJ97" s="260">
        <f t="shared" si="80"/>
        <v>0</v>
      </c>
      <c r="BK97" s="260">
        <f t="shared" si="84"/>
        <v>0</v>
      </c>
      <c r="BL97" s="260">
        <f t="shared" si="85"/>
        <v>0</v>
      </c>
      <c r="BM97" s="260">
        <f t="shared" si="86"/>
        <v>0</v>
      </c>
      <c r="BN97" s="260">
        <f t="shared" si="87"/>
        <v>0</v>
      </c>
      <c r="BO97" s="260">
        <f t="shared" si="88"/>
        <v>0</v>
      </c>
      <c r="BP97" s="260">
        <f t="shared" si="89"/>
        <v>0</v>
      </c>
      <c r="BQ97" s="260">
        <f t="shared" si="90"/>
        <v>0</v>
      </c>
      <c r="BR97" s="267">
        <f t="shared" si="91"/>
        <v>1</v>
      </c>
      <c r="BS97" s="260">
        <f t="shared" si="92"/>
        <v>0</v>
      </c>
      <c r="BT97" s="267">
        <f t="shared" si="93"/>
        <v>0</v>
      </c>
      <c r="BU97" s="260">
        <f t="shared" si="94"/>
        <v>0</v>
      </c>
      <c r="BV97" s="260">
        <f t="shared" si="48"/>
        <v>3</v>
      </c>
      <c r="BW97" s="260">
        <f t="shared" si="49"/>
        <v>1</v>
      </c>
      <c r="BX97" s="260">
        <f t="shared" si="50"/>
        <v>1</v>
      </c>
      <c r="BY97" s="260">
        <f t="shared" si="51"/>
        <v>2</v>
      </c>
      <c r="BZ97" s="260">
        <f t="shared" si="52"/>
        <v>5</v>
      </c>
      <c r="CA97" s="260">
        <f t="shared" si="53"/>
        <v>4</v>
      </c>
      <c r="CB97" s="260">
        <f t="shared" si="54"/>
        <v>0</v>
      </c>
      <c r="CC97" s="260">
        <f t="shared" si="55"/>
        <v>0</v>
      </c>
      <c r="CD97" s="260">
        <f t="shared" si="56"/>
        <v>0</v>
      </c>
      <c r="CE97" s="260">
        <f t="shared" si="57"/>
        <v>0</v>
      </c>
      <c r="CF97" s="260">
        <f t="shared" si="58"/>
        <v>0</v>
      </c>
      <c r="CG97" s="260">
        <f t="shared" si="59"/>
        <v>0</v>
      </c>
      <c r="CH97" s="260">
        <f t="shared" si="60"/>
        <v>0</v>
      </c>
      <c r="CI97" s="260">
        <f t="shared" si="61"/>
        <v>0</v>
      </c>
      <c r="CJ97" s="267">
        <f t="shared" si="62"/>
        <v>0</v>
      </c>
      <c r="CK97" s="267">
        <f t="shared" si="63"/>
        <v>1</v>
      </c>
      <c r="CL97" s="267">
        <f t="shared" si="64"/>
        <v>0</v>
      </c>
      <c r="CM97" s="267">
        <f t="shared" si="65"/>
        <v>0</v>
      </c>
      <c r="CN97" s="267">
        <f t="shared" si="66"/>
        <v>0</v>
      </c>
      <c r="CO97" s="267">
        <f t="shared" si="67"/>
        <v>0</v>
      </c>
      <c r="CP97" s="267">
        <f t="shared" si="68"/>
        <v>0</v>
      </c>
      <c r="CQ97" s="267">
        <f t="shared" si="69"/>
        <v>0</v>
      </c>
      <c r="CR97" s="267">
        <f t="shared" si="70"/>
        <v>0</v>
      </c>
      <c r="CS97" s="267">
        <f t="shared" si="71"/>
        <v>0</v>
      </c>
      <c r="CT97" s="267">
        <f t="shared" si="72"/>
        <v>0</v>
      </c>
      <c r="CU97" s="267">
        <f t="shared" si="73"/>
        <v>0</v>
      </c>
      <c r="CV97" s="268">
        <f t="shared" si="74"/>
        <v>0</v>
      </c>
      <c r="CW97" s="268">
        <f t="shared" si="75"/>
        <v>0</v>
      </c>
      <c r="CX97" s="268">
        <f t="shared" si="76"/>
        <v>0</v>
      </c>
      <c r="CY97" s="268">
        <f t="shared" si="81"/>
        <v>0</v>
      </c>
      <c r="CZ97" s="260">
        <f t="shared" si="77"/>
        <v>0</v>
      </c>
      <c r="DA97" s="3"/>
    </row>
    <row r="98" spans="1:105" s="10" customFormat="1" ht="17.25" customHeight="1">
      <c r="A98" s="8">
        <v>84</v>
      </c>
      <c r="B98" s="447"/>
      <c r="C98" s="293"/>
      <c r="D98" s="6" t="str">
        <f>ASC(①基本情報!$C$8)</f>
        <v/>
      </c>
      <c r="E98" s="5" t="str">
        <f>ASC(①基本情報!$C$9)</f>
        <v/>
      </c>
      <c r="F98" s="347"/>
      <c r="G98" s="287"/>
      <c r="H98" s="287"/>
      <c r="I98" s="287"/>
      <c r="J98" s="287"/>
      <c r="K98" s="287"/>
      <c r="L98" s="287"/>
      <c r="M98" s="287"/>
      <c r="N98" s="57" t="str">
        <f t="shared" si="78"/>
        <v>様</v>
      </c>
      <c r="O98" s="4"/>
      <c r="P98" s="57" t="str">
        <f t="shared" si="79"/>
        <v/>
      </c>
      <c r="Q98" s="287"/>
      <c r="R98" s="244" t="str">
        <f>①基本情報!$C$20&amp;""</f>
        <v>C07</v>
      </c>
      <c r="S98" s="244">
        <f>VLOOKUP(①基本情報!$C$21,①基本情報!$S:$T,2,0)</f>
        <v>0</v>
      </c>
      <c r="T98" s="244">
        <f>VLOOKUP(①基本情報!$C$22,①基本情報!$Q:$R,2,0)</f>
        <v>1</v>
      </c>
      <c r="U98" s="244">
        <v>10</v>
      </c>
      <c r="V98" s="246">
        <f>①基本情報!$C$28</f>
        <v>45859</v>
      </c>
      <c r="W98" s="244" t="str">
        <f>IF(①基本情報!$D$28="","",①基本情報!$D$28)</f>
        <v>その日中</v>
      </c>
      <c r="X98" s="375" t="str">
        <f>IF(①基本情報!$C$27="","",①基本情報!$C$27)</f>
        <v/>
      </c>
      <c r="Y98" s="376" t="str">
        <f>IF(①基本情報!$D$27="","",①基本情報!$D$27)</f>
        <v/>
      </c>
      <c r="Z98" s="59"/>
      <c r="AA98" s="59"/>
      <c r="AB98" s="59"/>
      <c r="AC98" s="59"/>
      <c r="AD98" s="59"/>
      <c r="AE98" s="59"/>
      <c r="AF98" s="57" t="str">
        <f t="shared" si="82"/>
        <v/>
      </c>
      <c r="AG98" s="57" t="str">
        <f t="shared" si="83"/>
        <v>様</v>
      </c>
      <c r="AH98" s="396" t="str">
        <f>IF(②メッセージ・差出名!$C$14="","",②メッセージ・差出名!$C$14)</f>
        <v/>
      </c>
      <c r="AI98" s="396" t="str">
        <f>IF(②メッセージ・差出名!$C$15="","",②メッセージ・差出名!$C$15)</f>
        <v/>
      </c>
      <c r="AJ98" s="396" t="str">
        <f>IF(②メッセージ・差出名!$C$16="","",②メッセージ・差出名!$C$16)</f>
        <v/>
      </c>
      <c r="AK98" s="396" t="str">
        <f>IF(②メッセージ・差出名!$C$17="","",②メッセージ・差出名!$C$17)</f>
        <v/>
      </c>
      <c r="AL98" s="396" t="str">
        <f>IF(②メッセージ・差出名!$C$18="","",②メッセージ・差出名!$C$18)</f>
        <v/>
      </c>
      <c r="AM98" s="396" t="str">
        <f>IF(②メッセージ・差出名!$C$19="","",②メッセージ・差出名!$C$19)</f>
        <v/>
      </c>
      <c r="AN98" s="396" t="str">
        <f>IF(②メッセージ・差出名!$C$20="","",②メッセージ・差出名!$C$20)</f>
        <v/>
      </c>
      <c r="AO98" s="396" t="str">
        <f>IF(②メッセージ・差出名!$C$21="","",②メッセージ・差出名!$C$21)</f>
        <v/>
      </c>
      <c r="AP98" s="396" t="str">
        <f>IF(②メッセージ・差出名!$C$22="","",②メッセージ・差出名!$C$22)</f>
        <v/>
      </c>
      <c r="AQ98" s="396" t="str">
        <f>IF(②メッセージ・差出名!$C$23="","",②メッセージ・差出名!$C$23)</f>
        <v/>
      </c>
      <c r="AR98" s="397" t="str">
        <f>IF(②メッセージ・差出名!$C$27="","",②メッセージ・差出名!$C$27)</f>
        <v/>
      </c>
      <c r="AS98" s="397" t="str">
        <f>IF(②メッセージ・差出名!$C$28="","",②メッセージ・差出名!$C$28)</f>
        <v/>
      </c>
      <c r="AT98" s="397" t="str">
        <f>IF(②メッセージ・差出名!$C$29="","",②メッセージ・差出名!$C$29)</f>
        <v/>
      </c>
      <c r="AU98" s="398" t="str">
        <f>IF(②メッセージ・差出名!$C$30="","",②メッセージ・差出名!$C$30)</f>
        <v/>
      </c>
      <c r="AV98" s="431"/>
      <c r="AW98" s="286"/>
      <c r="AX98" s="287"/>
      <c r="AY98" s="287"/>
      <c r="AZ98" s="287"/>
      <c r="BA98" s="287"/>
      <c r="BB98" s="287"/>
      <c r="BC98" s="287"/>
      <c r="BD98" s="287"/>
      <c r="BE98" s="287"/>
      <c r="BF98" s="287"/>
      <c r="BG98" s="287"/>
      <c r="BH98" s="287"/>
      <c r="BI98" s="288"/>
      <c r="BJ98" s="260">
        <f t="shared" si="80"/>
        <v>0</v>
      </c>
      <c r="BK98" s="260">
        <f t="shared" si="84"/>
        <v>0</v>
      </c>
      <c r="BL98" s="260">
        <f t="shared" si="85"/>
        <v>0</v>
      </c>
      <c r="BM98" s="260">
        <f t="shared" si="86"/>
        <v>0</v>
      </c>
      <c r="BN98" s="260">
        <f t="shared" si="87"/>
        <v>0</v>
      </c>
      <c r="BO98" s="260">
        <f t="shared" si="88"/>
        <v>0</v>
      </c>
      <c r="BP98" s="260">
        <f t="shared" si="89"/>
        <v>0</v>
      </c>
      <c r="BQ98" s="260">
        <f t="shared" si="90"/>
        <v>0</v>
      </c>
      <c r="BR98" s="267">
        <f t="shared" si="91"/>
        <v>1</v>
      </c>
      <c r="BS98" s="260">
        <f t="shared" si="92"/>
        <v>0</v>
      </c>
      <c r="BT98" s="267">
        <f t="shared" si="93"/>
        <v>0</v>
      </c>
      <c r="BU98" s="260">
        <f t="shared" si="94"/>
        <v>0</v>
      </c>
      <c r="BV98" s="260">
        <f t="shared" si="48"/>
        <v>3</v>
      </c>
      <c r="BW98" s="260">
        <f t="shared" si="49"/>
        <v>1</v>
      </c>
      <c r="BX98" s="260">
        <f t="shared" si="50"/>
        <v>1</v>
      </c>
      <c r="BY98" s="260">
        <f t="shared" si="51"/>
        <v>2</v>
      </c>
      <c r="BZ98" s="260">
        <f t="shared" si="52"/>
        <v>5</v>
      </c>
      <c r="CA98" s="260">
        <f t="shared" si="53"/>
        <v>4</v>
      </c>
      <c r="CB98" s="260">
        <f t="shared" si="54"/>
        <v>0</v>
      </c>
      <c r="CC98" s="260">
        <f t="shared" si="55"/>
        <v>0</v>
      </c>
      <c r="CD98" s="260">
        <f t="shared" si="56"/>
        <v>0</v>
      </c>
      <c r="CE98" s="260">
        <f t="shared" si="57"/>
        <v>0</v>
      </c>
      <c r="CF98" s="260">
        <f t="shared" si="58"/>
        <v>0</v>
      </c>
      <c r="CG98" s="260">
        <f t="shared" si="59"/>
        <v>0</v>
      </c>
      <c r="CH98" s="260">
        <f t="shared" si="60"/>
        <v>0</v>
      </c>
      <c r="CI98" s="260">
        <f t="shared" si="61"/>
        <v>0</v>
      </c>
      <c r="CJ98" s="267">
        <f t="shared" si="62"/>
        <v>0</v>
      </c>
      <c r="CK98" s="267">
        <f t="shared" si="63"/>
        <v>1</v>
      </c>
      <c r="CL98" s="267">
        <f t="shared" si="64"/>
        <v>0</v>
      </c>
      <c r="CM98" s="267">
        <f t="shared" si="65"/>
        <v>0</v>
      </c>
      <c r="CN98" s="267">
        <f t="shared" si="66"/>
        <v>0</v>
      </c>
      <c r="CO98" s="267">
        <f t="shared" si="67"/>
        <v>0</v>
      </c>
      <c r="CP98" s="267">
        <f t="shared" si="68"/>
        <v>0</v>
      </c>
      <c r="CQ98" s="267">
        <f t="shared" si="69"/>
        <v>0</v>
      </c>
      <c r="CR98" s="267">
        <f t="shared" si="70"/>
        <v>0</v>
      </c>
      <c r="CS98" s="267">
        <f t="shared" si="71"/>
        <v>0</v>
      </c>
      <c r="CT98" s="267">
        <f t="shared" si="72"/>
        <v>0</v>
      </c>
      <c r="CU98" s="267">
        <f t="shared" si="73"/>
        <v>0</v>
      </c>
      <c r="CV98" s="268">
        <f t="shared" si="74"/>
        <v>0</v>
      </c>
      <c r="CW98" s="268">
        <f t="shared" si="75"/>
        <v>0</v>
      </c>
      <c r="CX98" s="268">
        <f t="shared" si="76"/>
        <v>0</v>
      </c>
      <c r="CY98" s="268">
        <f t="shared" si="81"/>
        <v>0</v>
      </c>
      <c r="CZ98" s="260">
        <f t="shared" si="77"/>
        <v>0</v>
      </c>
      <c r="DA98" s="3"/>
    </row>
    <row r="99" spans="1:105" s="10" customFormat="1" ht="17.25" customHeight="1">
      <c r="A99" s="8">
        <v>85</v>
      </c>
      <c r="B99" s="447"/>
      <c r="C99" s="293"/>
      <c r="D99" s="6" t="str">
        <f>ASC(①基本情報!$C$8)</f>
        <v/>
      </c>
      <c r="E99" s="5" t="str">
        <f>ASC(①基本情報!$C$9)</f>
        <v/>
      </c>
      <c r="F99" s="347"/>
      <c r="G99" s="287"/>
      <c r="H99" s="287"/>
      <c r="I99" s="287"/>
      <c r="J99" s="287"/>
      <c r="K99" s="287"/>
      <c r="L99" s="287"/>
      <c r="M99" s="287"/>
      <c r="N99" s="57" t="str">
        <f t="shared" si="78"/>
        <v>様</v>
      </c>
      <c r="O99" s="4"/>
      <c r="P99" s="57" t="str">
        <f t="shared" si="79"/>
        <v/>
      </c>
      <c r="Q99" s="287"/>
      <c r="R99" s="244" t="str">
        <f>①基本情報!$C$20&amp;""</f>
        <v>C07</v>
      </c>
      <c r="S99" s="244">
        <f>VLOOKUP(①基本情報!$C$21,①基本情報!$S:$T,2,0)</f>
        <v>0</v>
      </c>
      <c r="T99" s="244">
        <f>VLOOKUP(①基本情報!$C$22,①基本情報!$Q:$R,2,0)</f>
        <v>1</v>
      </c>
      <c r="U99" s="244">
        <v>10</v>
      </c>
      <c r="V99" s="246">
        <f>①基本情報!$C$28</f>
        <v>45859</v>
      </c>
      <c r="W99" s="244" t="str">
        <f>IF(①基本情報!$D$28="","",①基本情報!$D$28)</f>
        <v>その日中</v>
      </c>
      <c r="X99" s="375" t="str">
        <f>IF(①基本情報!$C$27="","",①基本情報!$C$27)</f>
        <v/>
      </c>
      <c r="Y99" s="376" t="str">
        <f>IF(①基本情報!$D$27="","",①基本情報!$D$27)</f>
        <v/>
      </c>
      <c r="Z99" s="59"/>
      <c r="AA99" s="59"/>
      <c r="AB99" s="59"/>
      <c r="AC99" s="59"/>
      <c r="AD99" s="59"/>
      <c r="AE99" s="59"/>
      <c r="AF99" s="57" t="str">
        <f t="shared" si="82"/>
        <v/>
      </c>
      <c r="AG99" s="57" t="str">
        <f t="shared" si="83"/>
        <v>様</v>
      </c>
      <c r="AH99" s="396" t="str">
        <f>IF(②メッセージ・差出名!$C$14="","",②メッセージ・差出名!$C$14)</f>
        <v/>
      </c>
      <c r="AI99" s="396" t="str">
        <f>IF(②メッセージ・差出名!$C$15="","",②メッセージ・差出名!$C$15)</f>
        <v/>
      </c>
      <c r="AJ99" s="396" t="str">
        <f>IF(②メッセージ・差出名!$C$16="","",②メッセージ・差出名!$C$16)</f>
        <v/>
      </c>
      <c r="AK99" s="396" t="str">
        <f>IF(②メッセージ・差出名!$C$17="","",②メッセージ・差出名!$C$17)</f>
        <v/>
      </c>
      <c r="AL99" s="396" t="str">
        <f>IF(②メッセージ・差出名!$C$18="","",②メッセージ・差出名!$C$18)</f>
        <v/>
      </c>
      <c r="AM99" s="396" t="str">
        <f>IF(②メッセージ・差出名!$C$19="","",②メッセージ・差出名!$C$19)</f>
        <v/>
      </c>
      <c r="AN99" s="396" t="str">
        <f>IF(②メッセージ・差出名!$C$20="","",②メッセージ・差出名!$C$20)</f>
        <v/>
      </c>
      <c r="AO99" s="396" t="str">
        <f>IF(②メッセージ・差出名!$C$21="","",②メッセージ・差出名!$C$21)</f>
        <v/>
      </c>
      <c r="AP99" s="396" t="str">
        <f>IF(②メッセージ・差出名!$C$22="","",②メッセージ・差出名!$C$22)</f>
        <v/>
      </c>
      <c r="AQ99" s="396" t="str">
        <f>IF(②メッセージ・差出名!$C$23="","",②メッセージ・差出名!$C$23)</f>
        <v/>
      </c>
      <c r="AR99" s="397" t="str">
        <f>IF(②メッセージ・差出名!$C$27="","",②メッセージ・差出名!$C$27)</f>
        <v/>
      </c>
      <c r="AS99" s="397" t="str">
        <f>IF(②メッセージ・差出名!$C$28="","",②メッセージ・差出名!$C$28)</f>
        <v/>
      </c>
      <c r="AT99" s="397" t="str">
        <f>IF(②メッセージ・差出名!$C$29="","",②メッセージ・差出名!$C$29)</f>
        <v/>
      </c>
      <c r="AU99" s="398" t="str">
        <f>IF(②メッセージ・差出名!$C$30="","",②メッセージ・差出名!$C$30)</f>
        <v/>
      </c>
      <c r="AV99" s="431"/>
      <c r="AW99" s="286"/>
      <c r="AX99" s="287"/>
      <c r="AY99" s="287"/>
      <c r="AZ99" s="287"/>
      <c r="BA99" s="287"/>
      <c r="BB99" s="287"/>
      <c r="BC99" s="287"/>
      <c r="BD99" s="287"/>
      <c r="BE99" s="287"/>
      <c r="BF99" s="287"/>
      <c r="BG99" s="287"/>
      <c r="BH99" s="287"/>
      <c r="BI99" s="288"/>
      <c r="BJ99" s="260">
        <f t="shared" si="80"/>
        <v>0</v>
      </c>
      <c r="BK99" s="260">
        <f t="shared" si="84"/>
        <v>0</v>
      </c>
      <c r="BL99" s="260">
        <f t="shared" si="85"/>
        <v>0</v>
      </c>
      <c r="BM99" s="260">
        <f t="shared" si="86"/>
        <v>0</v>
      </c>
      <c r="BN99" s="260">
        <f t="shared" si="87"/>
        <v>0</v>
      </c>
      <c r="BO99" s="260">
        <f t="shared" si="88"/>
        <v>0</v>
      </c>
      <c r="BP99" s="260">
        <f t="shared" si="89"/>
        <v>0</v>
      </c>
      <c r="BQ99" s="260">
        <f t="shared" si="90"/>
        <v>0</v>
      </c>
      <c r="BR99" s="267">
        <f t="shared" si="91"/>
        <v>1</v>
      </c>
      <c r="BS99" s="260">
        <f t="shared" si="92"/>
        <v>0</v>
      </c>
      <c r="BT99" s="267">
        <f t="shared" si="93"/>
        <v>0</v>
      </c>
      <c r="BU99" s="260">
        <f t="shared" si="94"/>
        <v>0</v>
      </c>
      <c r="BV99" s="260">
        <f t="shared" si="48"/>
        <v>3</v>
      </c>
      <c r="BW99" s="260">
        <f t="shared" si="49"/>
        <v>1</v>
      </c>
      <c r="BX99" s="260">
        <f t="shared" si="50"/>
        <v>1</v>
      </c>
      <c r="BY99" s="260">
        <f t="shared" si="51"/>
        <v>2</v>
      </c>
      <c r="BZ99" s="260">
        <f t="shared" si="52"/>
        <v>5</v>
      </c>
      <c r="CA99" s="260">
        <f t="shared" si="53"/>
        <v>4</v>
      </c>
      <c r="CB99" s="260">
        <f t="shared" si="54"/>
        <v>0</v>
      </c>
      <c r="CC99" s="260">
        <f t="shared" si="55"/>
        <v>0</v>
      </c>
      <c r="CD99" s="260">
        <f t="shared" si="56"/>
        <v>0</v>
      </c>
      <c r="CE99" s="260">
        <f t="shared" si="57"/>
        <v>0</v>
      </c>
      <c r="CF99" s="260">
        <f t="shared" si="58"/>
        <v>0</v>
      </c>
      <c r="CG99" s="260">
        <f t="shared" si="59"/>
        <v>0</v>
      </c>
      <c r="CH99" s="260">
        <f t="shared" si="60"/>
        <v>0</v>
      </c>
      <c r="CI99" s="260">
        <f t="shared" si="61"/>
        <v>0</v>
      </c>
      <c r="CJ99" s="267">
        <f t="shared" si="62"/>
        <v>0</v>
      </c>
      <c r="CK99" s="267">
        <f t="shared" si="63"/>
        <v>1</v>
      </c>
      <c r="CL99" s="267">
        <f t="shared" si="64"/>
        <v>0</v>
      </c>
      <c r="CM99" s="267">
        <f t="shared" si="65"/>
        <v>0</v>
      </c>
      <c r="CN99" s="267">
        <f t="shared" si="66"/>
        <v>0</v>
      </c>
      <c r="CO99" s="267">
        <f t="shared" si="67"/>
        <v>0</v>
      </c>
      <c r="CP99" s="267">
        <f t="shared" si="68"/>
        <v>0</v>
      </c>
      <c r="CQ99" s="267">
        <f t="shared" si="69"/>
        <v>0</v>
      </c>
      <c r="CR99" s="267">
        <f t="shared" si="70"/>
        <v>0</v>
      </c>
      <c r="CS99" s="267">
        <f t="shared" si="71"/>
        <v>0</v>
      </c>
      <c r="CT99" s="267">
        <f t="shared" si="72"/>
        <v>0</v>
      </c>
      <c r="CU99" s="267">
        <f t="shared" si="73"/>
        <v>0</v>
      </c>
      <c r="CV99" s="268">
        <f t="shared" si="74"/>
        <v>0</v>
      </c>
      <c r="CW99" s="268">
        <f t="shared" si="75"/>
        <v>0</v>
      </c>
      <c r="CX99" s="268">
        <f t="shared" si="76"/>
        <v>0</v>
      </c>
      <c r="CY99" s="268">
        <f t="shared" si="81"/>
        <v>0</v>
      </c>
      <c r="CZ99" s="260">
        <f t="shared" si="77"/>
        <v>0</v>
      </c>
      <c r="DA99" s="3"/>
    </row>
    <row r="100" spans="1:105" s="10" customFormat="1" ht="17.25" customHeight="1">
      <c r="A100" s="8">
        <v>86</v>
      </c>
      <c r="B100" s="447"/>
      <c r="C100" s="293"/>
      <c r="D100" s="6" t="str">
        <f>ASC(①基本情報!$C$8)</f>
        <v/>
      </c>
      <c r="E100" s="5" t="str">
        <f>ASC(①基本情報!$C$9)</f>
        <v/>
      </c>
      <c r="F100" s="347"/>
      <c r="G100" s="287"/>
      <c r="H100" s="287"/>
      <c r="I100" s="287"/>
      <c r="J100" s="287"/>
      <c r="K100" s="287"/>
      <c r="L100" s="287"/>
      <c r="M100" s="287"/>
      <c r="N100" s="57" t="str">
        <f t="shared" si="78"/>
        <v>様</v>
      </c>
      <c r="O100" s="4"/>
      <c r="P100" s="57" t="str">
        <f t="shared" si="79"/>
        <v/>
      </c>
      <c r="Q100" s="287"/>
      <c r="R100" s="244" t="str">
        <f>①基本情報!$C$20&amp;""</f>
        <v>C07</v>
      </c>
      <c r="S100" s="244">
        <f>VLOOKUP(①基本情報!$C$21,①基本情報!$S:$T,2,0)</f>
        <v>0</v>
      </c>
      <c r="T100" s="244">
        <f>VLOOKUP(①基本情報!$C$22,①基本情報!$Q:$R,2,0)</f>
        <v>1</v>
      </c>
      <c r="U100" s="244">
        <v>10</v>
      </c>
      <c r="V100" s="246">
        <f>①基本情報!$C$28</f>
        <v>45859</v>
      </c>
      <c r="W100" s="244" t="str">
        <f>IF(①基本情報!$D$28="","",①基本情報!$D$28)</f>
        <v>その日中</v>
      </c>
      <c r="X100" s="375" t="str">
        <f>IF(①基本情報!$C$27="","",①基本情報!$C$27)</f>
        <v/>
      </c>
      <c r="Y100" s="376" t="str">
        <f>IF(①基本情報!$D$27="","",①基本情報!$D$27)</f>
        <v/>
      </c>
      <c r="Z100" s="59"/>
      <c r="AA100" s="59"/>
      <c r="AB100" s="59"/>
      <c r="AC100" s="59"/>
      <c r="AD100" s="59"/>
      <c r="AE100" s="59"/>
      <c r="AF100" s="57" t="str">
        <f t="shared" si="82"/>
        <v/>
      </c>
      <c r="AG100" s="57" t="str">
        <f t="shared" si="83"/>
        <v>様</v>
      </c>
      <c r="AH100" s="396" t="str">
        <f>IF(②メッセージ・差出名!$C$14="","",②メッセージ・差出名!$C$14)</f>
        <v/>
      </c>
      <c r="AI100" s="396" t="str">
        <f>IF(②メッセージ・差出名!$C$15="","",②メッセージ・差出名!$C$15)</f>
        <v/>
      </c>
      <c r="AJ100" s="396" t="str">
        <f>IF(②メッセージ・差出名!$C$16="","",②メッセージ・差出名!$C$16)</f>
        <v/>
      </c>
      <c r="AK100" s="396" t="str">
        <f>IF(②メッセージ・差出名!$C$17="","",②メッセージ・差出名!$C$17)</f>
        <v/>
      </c>
      <c r="AL100" s="396" t="str">
        <f>IF(②メッセージ・差出名!$C$18="","",②メッセージ・差出名!$C$18)</f>
        <v/>
      </c>
      <c r="AM100" s="396" t="str">
        <f>IF(②メッセージ・差出名!$C$19="","",②メッセージ・差出名!$C$19)</f>
        <v/>
      </c>
      <c r="AN100" s="396" t="str">
        <f>IF(②メッセージ・差出名!$C$20="","",②メッセージ・差出名!$C$20)</f>
        <v/>
      </c>
      <c r="AO100" s="396" t="str">
        <f>IF(②メッセージ・差出名!$C$21="","",②メッセージ・差出名!$C$21)</f>
        <v/>
      </c>
      <c r="AP100" s="396" t="str">
        <f>IF(②メッセージ・差出名!$C$22="","",②メッセージ・差出名!$C$22)</f>
        <v/>
      </c>
      <c r="AQ100" s="396" t="str">
        <f>IF(②メッセージ・差出名!$C$23="","",②メッセージ・差出名!$C$23)</f>
        <v/>
      </c>
      <c r="AR100" s="397" t="str">
        <f>IF(②メッセージ・差出名!$C$27="","",②メッセージ・差出名!$C$27)</f>
        <v/>
      </c>
      <c r="AS100" s="397" t="str">
        <f>IF(②メッセージ・差出名!$C$28="","",②メッセージ・差出名!$C$28)</f>
        <v/>
      </c>
      <c r="AT100" s="397" t="str">
        <f>IF(②メッセージ・差出名!$C$29="","",②メッセージ・差出名!$C$29)</f>
        <v/>
      </c>
      <c r="AU100" s="398" t="str">
        <f>IF(②メッセージ・差出名!$C$30="","",②メッセージ・差出名!$C$30)</f>
        <v/>
      </c>
      <c r="AV100" s="431"/>
      <c r="AW100" s="286"/>
      <c r="AX100" s="287"/>
      <c r="AY100" s="287"/>
      <c r="AZ100" s="287"/>
      <c r="BA100" s="287"/>
      <c r="BB100" s="287"/>
      <c r="BC100" s="287"/>
      <c r="BD100" s="287"/>
      <c r="BE100" s="287"/>
      <c r="BF100" s="287"/>
      <c r="BG100" s="287"/>
      <c r="BH100" s="287"/>
      <c r="BI100" s="288"/>
      <c r="BJ100" s="260">
        <f t="shared" si="80"/>
        <v>0</v>
      </c>
      <c r="BK100" s="260">
        <f t="shared" si="84"/>
        <v>0</v>
      </c>
      <c r="BL100" s="260">
        <f t="shared" si="85"/>
        <v>0</v>
      </c>
      <c r="BM100" s="260">
        <f t="shared" si="86"/>
        <v>0</v>
      </c>
      <c r="BN100" s="260">
        <f t="shared" si="87"/>
        <v>0</v>
      </c>
      <c r="BO100" s="260">
        <f t="shared" si="88"/>
        <v>0</v>
      </c>
      <c r="BP100" s="260">
        <f t="shared" si="89"/>
        <v>0</v>
      </c>
      <c r="BQ100" s="260">
        <f t="shared" si="90"/>
        <v>0</v>
      </c>
      <c r="BR100" s="267">
        <f t="shared" si="91"/>
        <v>1</v>
      </c>
      <c r="BS100" s="260">
        <f t="shared" si="92"/>
        <v>0</v>
      </c>
      <c r="BT100" s="267">
        <f t="shared" si="93"/>
        <v>0</v>
      </c>
      <c r="BU100" s="260">
        <f t="shared" si="94"/>
        <v>0</v>
      </c>
      <c r="BV100" s="260">
        <f t="shared" si="48"/>
        <v>3</v>
      </c>
      <c r="BW100" s="260">
        <f t="shared" si="49"/>
        <v>1</v>
      </c>
      <c r="BX100" s="260">
        <f t="shared" si="50"/>
        <v>1</v>
      </c>
      <c r="BY100" s="260">
        <f t="shared" si="51"/>
        <v>2</v>
      </c>
      <c r="BZ100" s="260">
        <f t="shared" si="52"/>
        <v>5</v>
      </c>
      <c r="CA100" s="260">
        <f t="shared" si="53"/>
        <v>4</v>
      </c>
      <c r="CB100" s="260">
        <f t="shared" si="54"/>
        <v>0</v>
      </c>
      <c r="CC100" s="260">
        <f t="shared" si="55"/>
        <v>0</v>
      </c>
      <c r="CD100" s="260">
        <f t="shared" si="56"/>
        <v>0</v>
      </c>
      <c r="CE100" s="260">
        <f t="shared" si="57"/>
        <v>0</v>
      </c>
      <c r="CF100" s="260">
        <f t="shared" si="58"/>
        <v>0</v>
      </c>
      <c r="CG100" s="260">
        <f t="shared" si="59"/>
        <v>0</v>
      </c>
      <c r="CH100" s="260">
        <f t="shared" si="60"/>
        <v>0</v>
      </c>
      <c r="CI100" s="260">
        <f t="shared" si="61"/>
        <v>0</v>
      </c>
      <c r="CJ100" s="267">
        <f t="shared" si="62"/>
        <v>0</v>
      </c>
      <c r="CK100" s="267">
        <f t="shared" si="63"/>
        <v>1</v>
      </c>
      <c r="CL100" s="267">
        <f t="shared" si="64"/>
        <v>0</v>
      </c>
      <c r="CM100" s="267">
        <f t="shared" si="65"/>
        <v>0</v>
      </c>
      <c r="CN100" s="267">
        <f t="shared" si="66"/>
        <v>0</v>
      </c>
      <c r="CO100" s="267">
        <f t="shared" si="67"/>
        <v>0</v>
      </c>
      <c r="CP100" s="267">
        <f t="shared" si="68"/>
        <v>0</v>
      </c>
      <c r="CQ100" s="267">
        <f t="shared" si="69"/>
        <v>0</v>
      </c>
      <c r="CR100" s="267">
        <f t="shared" si="70"/>
        <v>0</v>
      </c>
      <c r="CS100" s="267">
        <f t="shared" si="71"/>
        <v>0</v>
      </c>
      <c r="CT100" s="267">
        <f t="shared" si="72"/>
        <v>0</v>
      </c>
      <c r="CU100" s="267">
        <f t="shared" si="73"/>
        <v>0</v>
      </c>
      <c r="CV100" s="268">
        <f t="shared" si="74"/>
        <v>0</v>
      </c>
      <c r="CW100" s="268">
        <f t="shared" si="75"/>
        <v>0</v>
      </c>
      <c r="CX100" s="268">
        <f t="shared" si="76"/>
        <v>0</v>
      </c>
      <c r="CY100" s="268">
        <f t="shared" si="81"/>
        <v>0</v>
      </c>
      <c r="CZ100" s="260">
        <f t="shared" si="77"/>
        <v>0</v>
      </c>
      <c r="DA100" s="3"/>
    </row>
    <row r="101" spans="1:105" s="10" customFormat="1" ht="17.25" customHeight="1">
      <c r="A101" s="8">
        <v>87</v>
      </c>
      <c r="B101" s="447"/>
      <c r="C101" s="293"/>
      <c r="D101" s="6" t="str">
        <f>ASC(①基本情報!$C$8)</f>
        <v/>
      </c>
      <c r="E101" s="5" t="str">
        <f>ASC(①基本情報!$C$9)</f>
        <v/>
      </c>
      <c r="F101" s="347"/>
      <c r="G101" s="287"/>
      <c r="H101" s="287"/>
      <c r="I101" s="287"/>
      <c r="J101" s="287"/>
      <c r="K101" s="287"/>
      <c r="L101" s="287"/>
      <c r="M101" s="287"/>
      <c r="N101" s="57" t="str">
        <f t="shared" si="78"/>
        <v>様</v>
      </c>
      <c r="O101" s="4"/>
      <c r="P101" s="57" t="str">
        <f t="shared" si="79"/>
        <v/>
      </c>
      <c r="Q101" s="287"/>
      <c r="R101" s="244" t="str">
        <f>①基本情報!$C$20&amp;""</f>
        <v>C07</v>
      </c>
      <c r="S101" s="244">
        <f>VLOOKUP(①基本情報!$C$21,①基本情報!$S:$T,2,0)</f>
        <v>0</v>
      </c>
      <c r="T101" s="244">
        <f>VLOOKUP(①基本情報!$C$22,①基本情報!$Q:$R,2,0)</f>
        <v>1</v>
      </c>
      <c r="U101" s="244">
        <v>10</v>
      </c>
      <c r="V101" s="246">
        <f>①基本情報!$C$28</f>
        <v>45859</v>
      </c>
      <c r="W101" s="244" t="str">
        <f>IF(①基本情報!$D$28="","",①基本情報!$D$28)</f>
        <v>その日中</v>
      </c>
      <c r="X101" s="375" t="str">
        <f>IF(①基本情報!$C$27="","",①基本情報!$C$27)</f>
        <v/>
      </c>
      <c r="Y101" s="376" t="str">
        <f>IF(①基本情報!$D$27="","",①基本情報!$D$27)</f>
        <v/>
      </c>
      <c r="Z101" s="59"/>
      <c r="AA101" s="59"/>
      <c r="AB101" s="59"/>
      <c r="AC101" s="59"/>
      <c r="AD101" s="59"/>
      <c r="AE101" s="59"/>
      <c r="AF101" s="57" t="str">
        <f t="shared" si="82"/>
        <v/>
      </c>
      <c r="AG101" s="57" t="str">
        <f t="shared" si="83"/>
        <v>様</v>
      </c>
      <c r="AH101" s="396" t="str">
        <f>IF(②メッセージ・差出名!$C$14="","",②メッセージ・差出名!$C$14)</f>
        <v/>
      </c>
      <c r="AI101" s="396" t="str">
        <f>IF(②メッセージ・差出名!$C$15="","",②メッセージ・差出名!$C$15)</f>
        <v/>
      </c>
      <c r="AJ101" s="396" t="str">
        <f>IF(②メッセージ・差出名!$C$16="","",②メッセージ・差出名!$C$16)</f>
        <v/>
      </c>
      <c r="AK101" s="396" t="str">
        <f>IF(②メッセージ・差出名!$C$17="","",②メッセージ・差出名!$C$17)</f>
        <v/>
      </c>
      <c r="AL101" s="396" t="str">
        <f>IF(②メッセージ・差出名!$C$18="","",②メッセージ・差出名!$C$18)</f>
        <v/>
      </c>
      <c r="AM101" s="396" t="str">
        <f>IF(②メッセージ・差出名!$C$19="","",②メッセージ・差出名!$C$19)</f>
        <v/>
      </c>
      <c r="AN101" s="396" t="str">
        <f>IF(②メッセージ・差出名!$C$20="","",②メッセージ・差出名!$C$20)</f>
        <v/>
      </c>
      <c r="AO101" s="396" t="str">
        <f>IF(②メッセージ・差出名!$C$21="","",②メッセージ・差出名!$C$21)</f>
        <v/>
      </c>
      <c r="AP101" s="396" t="str">
        <f>IF(②メッセージ・差出名!$C$22="","",②メッセージ・差出名!$C$22)</f>
        <v/>
      </c>
      <c r="AQ101" s="396" t="str">
        <f>IF(②メッセージ・差出名!$C$23="","",②メッセージ・差出名!$C$23)</f>
        <v/>
      </c>
      <c r="AR101" s="397" t="str">
        <f>IF(②メッセージ・差出名!$C$27="","",②メッセージ・差出名!$C$27)</f>
        <v/>
      </c>
      <c r="AS101" s="397" t="str">
        <f>IF(②メッセージ・差出名!$C$28="","",②メッセージ・差出名!$C$28)</f>
        <v/>
      </c>
      <c r="AT101" s="397" t="str">
        <f>IF(②メッセージ・差出名!$C$29="","",②メッセージ・差出名!$C$29)</f>
        <v/>
      </c>
      <c r="AU101" s="398" t="str">
        <f>IF(②メッセージ・差出名!$C$30="","",②メッセージ・差出名!$C$30)</f>
        <v/>
      </c>
      <c r="AV101" s="431"/>
      <c r="AW101" s="286"/>
      <c r="AX101" s="287"/>
      <c r="AY101" s="287"/>
      <c r="AZ101" s="287"/>
      <c r="BA101" s="287"/>
      <c r="BB101" s="287"/>
      <c r="BC101" s="287"/>
      <c r="BD101" s="287"/>
      <c r="BE101" s="287"/>
      <c r="BF101" s="287"/>
      <c r="BG101" s="287"/>
      <c r="BH101" s="287"/>
      <c r="BI101" s="288"/>
      <c r="BJ101" s="260">
        <f t="shared" si="80"/>
        <v>0</v>
      </c>
      <c r="BK101" s="260">
        <f t="shared" si="84"/>
        <v>0</v>
      </c>
      <c r="BL101" s="260">
        <f t="shared" si="85"/>
        <v>0</v>
      </c>
      <c r="BM101" s="260">
        <f t="shared" si="86"/>
        <v>0</v>
      </c>
      <c r="BN101" s="260">
        <f t="shared" si="87"/>
        <v>0</v>
      </c>
      <c r="BO101" s="260">
        <f t="shared" si="88"/>
        <v>0</v>
      </c>
      <c r="BP101" s="260">
        <f t="shared" si="89"/>
        <v>0</v>
      </c>
      <c r="BQ101" s="260">
        <f t="shared" si="90"/>
        <v>0</v>
      </c>
      <c r="BR101" s="267">
        <f t="shared" si="91"/>
        <v>1</v>
      </c>
      <c r="BS101" s="260">
        <f t="shared" si="92"/>
        <v>0</v>
      </c>
      <c r="BT101" s="267">
        <f t="shared" si="93"/>
        <v>0</v>
      </c>
      <c r="BU101" s="260">
        <f t="shared" si="94"/>
        <v>0</v>
      </c>
      <c r="BV101" s="260">
        <f t="shared" si="48"/>
        <v>3</v>
      </c>
      <c r="BW101" s="260">
        <f t="shared" si="49"/>
        <v>1</v>
      </c>
      <c r="BX101" s="260">
        <f t="shared" si="50"/>
        <v>1</v>
      </c>
      <c r="BY101" s="260">
        <f t="shared" si="51"/>
        <v>2</v>
      </c>
      <c r="BZ101" s="260">
        <f t="shared" si="52"/>
        <v>5</v>
      </c>
      <c r="CA101" s="260">
        <f t="shared" si="53"/>
        <v>4</v>
      </c>
      <c r="CB101" s="260">
        <f t="shared" si="54"/>
        <v>0</v>
      </c>
      <c r="CC101" s="260">
        <f t="shared" si="55"/>
        <v>0</v>
      </c>
      <c r="CD101" s="260">
        <f t="shared" si="56"/>
        <v>0</v>
      </c>
      <c r="CE101" s="260">
        <f t="shared" si="57"/>
        <v>0</v>
      </c>
      <c r="CF101" s="260">
        <f t="shared" si="58"/>
        <v>0</v>
      </c>
      <c r="CG101" s="260">
        <f t="shared" si="59"/>
        <v>0</v>
      </c>
      <c r="CH101" s="260">
        <f t="shared" si="60"/>
        <v>0</v>
      </c>
      <c r="CI101" s="260">
        <f t="shared" si="61"/>
        <v>0</v>
      </c>
      <c r="CJ101" s="267">
        <f t="shared" si="62"/>
        <v>0</v>
      </c>
      <c r="CK101" s="267">
        <f t="shared" si="63"/>
        <v>1</v>
      </c>
      <c r="CL101" s="267">
        <f t="shared" si="64"/>
        <v>0</v>
      </c>
      <c r="CM101" s="267">
        <f t="shared" si="65"/>
        <v>0</v>
      </c>
      <c r="CN101" s="267">
        <f t="shared" si="66"/>
        <v>0</v>
      </c>
      <c r="CO101" s="267">
        <f t="shared" si="67"/>
        <v>0</v>
      </c>
      <c r="CP101" s="267">
        <f t="shared" si="68"/>
        <v>0</v>
      </c>
      <c r="CQ101" s="267">
        <f t="shared" si="69"/>
        <v>0</v>
      </c>
      <c r="CR101" s="267">
        <f t="shared" si="70"/>
        <v>0</v>
      </c>
      <c r="CS101" s="267">
        <f t="shared" si="71"/>
        <v>0</v>
      </c>
      <c r="CT101" s="267">
        <f t="shared" si="72"/>
        <v>0</v>
      </c>
      <c r="CU101" s="267">
        <f t="shared" si="73"/>
        <v>0</v>
      </c>
      <c r="CV101" s="268">
        <f t="shared" si="74"/>
        <v>0</v>
      </c>
      <c r="CW101" s="268">
        <f t="shared" si="75"/>
        <v>0</v>
      </c>
      <c r="CX101" s="268">
        <f t="shared" si="76"/>
        <v>0</v>
      </c>
      <c r="CY101" s="268">
        <f t="shared" si="81"/>
        <v>0</v>
      </c>
      <c r="CZ101" s="260">
        <f t="shared" si="77"/>
        <v>0</v>
      </c>
      <c r="DA101" s="3"/>
    </row>
    <row r="102" spans="1:105" s="10" customFormat="1" ht="17.25" customHeight="1">
      <c r="A102" s="8">
        <v>88</v>
      </c>
      <c r="B102" s="447"/>
      <c r="C102" s="293"/>
      <c r="D102" s="6" t="str">
        <f>ASC(①基本情報!$C$8)</f>
        <v/>
      </c>
      <c r="E102" s="5" t="str">
        <f>ASC(①基本情報!$C$9)</f>
        <v/>
      </c>
      <c r="F102" s="347"/>
      <c r="G102" s="287"/>
      <c r="H102" s="287"/>
      <c r="I102" s="287"/>
      <c r="J102" s="287"/>
      <c r="K102" s="287"/>
      <c r="L102" s="287"/>
      <c r="M102" s="287"/>
      <c r="N102" s="57" t="str">
        <f t="shared" si="78"/>
        <v>様</v>
      </c>
      <c r="O102" s="4"/>
      <c r="P102" s="57" t="str">
        <f t="shared" si="79"/>
        <v/>
      </c>
      <c r="Q102" s="287"/>
      <c r="R102" s="244" t="str">
        <f>①基本情報!$C$20&amp;""</f>
        <v>C07</v>
      </c>
      <c r="S102" s="244">
        <f>VLOOKUP(①基本情報!$C$21,①基本情報!$S:$T,2,0)</f>
        <v>0</v>
      </c>
      <c r="T102" s="244">
        <f>VLOOKUP(①基本情報!$C$22,①基本情報!$Q:$R,2,0)</f>
        <v>1</v>
      </c>
      <c r="U102" s="244">
        <v>10</v>
      </c>
      <c r="V102" s="246">
        <f>①基本情報!$C$28</f>
        <v>45859</v>
      </c>
      <c r="W102" s="244" t="str">
        <f>IF(①基本情報!$D$28="","",①基本情報!$D$28)</f>
        <v>その日中</v>
      </c>
      <c r="X102" s="375" t="str">
        <f>IF(①基本情報!$C$27="","",①基本情報!$C$27)</f>
        <v/>
      </c>
      <c r="Y102" s="376" t="str">
        <f>IF(①基本情報!$D$27="","",①基本情報!$D$27)</f>
        <v/>
      </c>
      <c r="Z102" s="59"/>
      <c r="AA102" s="59"/>
      <c r="AB102" s="59"/>
      <c r="AC102" s="59"/>
      <c r="AD102" s="59"/>
      <c r="AE102" s="59"/>
      <c r="AF102" s="57" t="str">
        <f t="shared" si="82"/>
        <v/>
      </c>
      <c r="AG102" s="57" t="str">
        <f t="shared" si="83"/>
        <v>様</v>
      </c>
      <c r="AH102" s="396" t="str">
        <f>IF(②メッセージ・差出名!$C$14="","",②メッセージ・差出名!$C$14)</f>
        <v/>
      </c>
      <c r="AI102" s="396" t="str">
        <f>IF(②メッセージ・差出名!$C$15="","",②メッセージ・差出名!$C$15)</f>
        <v/>
      </c>
      <c r="AJ102" s="396" t="str">
        <f>IF(②メッセージ・差出名!$C$16="","",②メッセージ・差出名!$C$16)</f>
        <v/>
      </c>
      <c r="AK102" s="396" t="str">
        <f>IF(②メッセージ・差出名!$C$17="","",②メッセージ・差出名!$C$17)</f>
        <v/>
      </c>
      <c r="AL102" s="396" t="str">
        <f>IF(②メッセージ・差出名!$C$18="","",②メッセージ・差出名!$C$18)</f>
        <v/>
      </c>
      <c r="AM102" s="396" t="str">
        <f>IF(②メッセージ・差出名!$C$19="","",②メッセージ・差出名!$C$19)</f>
        <v/>
      </c>
      <c r="AN102" s="396" t="str">
        <f>IF(②メッセージ・差出名!$C$20="","",②メッセージ・差出名!$C$20)</f>
        <v/>
      </c>
      <c r="AO102" s="396" t="str">
        <f>IF(②メッセージ・差出名!$C$21="","",②メッセージ・差出名!$C$21)</f>
        <v/>
      </c>
      <c r="AP102" s="396" t="str">
        <f>IF(②メッセージ・差出名!$C$22="","",②メッセージ・差出名!$C$22)</f>
        <v/>
      </c>
      <c r="AQ102" s="396" t="str">
        <f>IF(②メッセージ・差出名!$C$23="","",②メッセージ・差出名!$C$23)</f>
        <v/>
      </c>
      <c r="AR102" s="397" t="str">
        <f>IF(②メッセージ・差出名!$C$27="","",②メッセージ・差出名!$C$27)</f>
        <v/>
      </c>
      <c r="AS102" s="397" t="str">
        <f>IF(②メッセージ・差出名!$C$28="","",②メッセージ・差出名!$C$28)</f>
        <v/>
      </c>
      <c r="AT102" s="397" t="str">
        <f>IF(②メッセージ・差出名!$C$29="","",②メッセージ・差出名!$C$29)</f>
        <v/>
      </c>
      <c r="AU102" s="398" t="str">
        <f>IF(②メッセージ・差出名!$C$30="","",②メッセージ・差出名!$C$30)</f>
        <v/>
      </c>
      <c r="AV102" s="431"/>
      <c r="AW102" s="286"/>
      <c r="AX102" s="287"/>
      <c r="AY102" s="287"/>
      <c r="AZ102" s="287"/>
      <c r="BA102" s="287"/>
      <c r="BB102" s="287"/>
      <c r="BC102" s="287"/>
      <c r="BD102" s="287"/>
      <c r="BE102" s="287"/>
      <c r="BF102" s="287"/>
      <c r="BG102" s="287"/>
      <c r="BH102" s="287"/>
      <c r="BI102" s="288"/>
      <c r="BJ102" s="260">
        <f t="shared" si="80"/>
        <v>0</v>
      </c>
      <c r="BK102" s="260">
        <f t="shared" si="84"/>
        <v>0</v>
      </c>
      <c r="BL102" s="260">
        <f t="shared" si="85"/>
        <v>0</v>
      </c>
      <c r="BM102" s="260">
        <f t="shared" si="86"/>
        <v>0</v>
      </c>
      <c r="BN102" s="260">
        <f t="shared" si="87"/>
        <v>0</v>
      </c>
      <c r="BO102" s="260">
        <f t="shared" si="88"/>
        <v>0</v>
      </c>
      <c r="BP102" s="260">
        <f t="shared" si="89"/>
        <v>0</v>
      </c>
      <c r="BQ102" s="260">
        <f t="shared" si="90"/>
        <v>0</v>
      </c>
      <c r="BR102" s="267">
        <f t="shared" si="91"/>
        <v>1</v>
      </c>
      <c r="BS102" s="260">
        <f t="shared" si="92"/>
        <v>0</v>
      </c>
      <c r="BT102" s="267">
        <f t="shared" si="93"/>
        <v>0</v>
      </c>
      <c r="BU102" s="260">
        <f t="shared" si="94"/>
        <v>0</v>
      </c>
      <c r="BV102" s="260">
        <f t="shared" si="48"/>
        <v>3</v>
      </c>
      <c r="BW102" s="260">
        <f t="shared" si="49"/>
        <v>1</v>
      </c>
      <c r="BX102" s="260">
        <f t="shared" si="50"/>
        <v>1</v>
      </c>
      <c r="BY102" s="260">
        <f t="shared" si="51"/>
        <v>2</v>
      </c>
      <c r="BZ102" s="260">
        <f t="shared" si="52"/>
        <v>5</v>
      </c>
      <c r="CA102" s="260">
        <f t="shared" si="53"/>
        <v>4</v>
      </c>
      <c r="CB102" s="260">
        <f t="shared" si="54"/>
        <v>0</v>
      </c>
      <c r="CC102" s="260">
        <f t="shared" si="55"/>
        <v>0</v>
      </c>
      <c r="CD102" s="260">
        <f t="shared" si="56"/>
        <v>0</v>
      </c>
      <c r="CE102" s="260">
        <f t="shared" si="57"/>
        <v>0</v>
      </c>
      <c r="CF102" s="260">
        <f t="shared" si="58"/>
        <v>0</v>
      </c>
      <c r="CG102" s="260">
        <f t="shared" si="59"/>
        <v>0</v>
      </c>
      <c r="CH102" s="260">
        <f t="shared" si="60"/>
        <v>0</v>
      </c>
      <c r="CI102" s="260">
        <f t="shared" si="61"/>
        <v>0</v>
      </c>
      <c r="CJ102" s="267">
        <f t="shared" si="62"/>
        <v>0</v>
      </c>
      <c r="CK102" s="267">
        <f t="shared" si="63"/>
        <v>1</v>
      </c>
      <c r="CL102" s="267">
        <f t="shared" si="64"/>
        <v>0</v>
      </c>
      <c r="CM102" s="267">
        <f t="shared" si="65"/>
        <v>0</v>
      </c>
      <c r="CN102" s="267">
        <f t="shared" si="66"/>
        <v>0</v>
      </c>
      <c r="CO102" s="267">
        <f t="shared" si="67"/>
        <v>0</v>
      </c>
      <c r="CP102" s="267">
        <f t="shared" si="68"/>
        <v>0</v>
      </c>
      <c r="CQ102" s="267">
        <f t="shared" si="69"/>
        <v>0</v>
      </c>
      <c r="CR102" s="267">
        <f t="shared" si="70"/>
        <v>0</v>
      </c>
      <c r="CS102" s="267">
        <f t="shared" si="71"/>
        <v>0</v>
      </c>
      <c r="CT102" s="267">
        <f t="shared" si="72"/>
        <v>0</v>
      </c>
      <c r="CU102" s="267">
        <f t="shared" si="73"/>
        <v>0</v>
      </c>
      <c r="CV102" s="268">
        <f t="shared" si="74"/>
        <v>0</v>
      </c>
      <c r="CW102" s="268">
        <f t="shared" si="75"/>
        <v>0</v>
      </c>
      <c r="CX102" s="268">
        <f t="shared" si="76"/>
        <v>0</v>
      </c>
      <c r="CY102" s="268">
        <f t="shared" si="81"/>
        <v>0</v>
      </c>
      <c r="CZ102" s="260">
        <f t="shared" si="77"/>
        <v>0</v>
      </c>
      <c r="DA102" s="3"/>
    </row>
    <row r="103" spans="1:105" s="10" customFormat="1" ht="17.25" customHeight="1">
      <c r="A103" s="8">
        <v>89</v>
      </c>
      <c r="B103" s="447"/>
      <c r="C103" s="293"/>
      <c r="D103" s="6" t="str">
        <f>ASC(①基本情報!$C$8)</f>
        <v/>
      </c>
      <c r="E103" s="5" t="str">
        <f>ASC(①基本情報!$C$9)</f>
        <v/>
      </c>
      <c r="F103" s="347"/>
      <c r="G103" s="287"/>
      <c r="H103" s="287"/>
      <c r="I103" s="287"/>
      <c r="J103" s="287"/>
      <c r="K103" s="287"/>
      <c r="L103" s="287"/>
      <c r="M103" s="287"/>
      <c r="N103" s="57" t="str">
        <f t="shared" si="78"/>
        <v>様</v>
      </c>
      <c r="O103" s="4"/>
      <c r="P103" s="57" t="str">
        <f t="shared" si="79"/>
        <v/>
      </c>
      <c r="Q103" s="287"/>
      <c r="R103" s="244" t="str">
        <f>①基本情報!$C$20&amp;""</f>
        <v>C07</v>
      </c>
      <c r="S103" s="244">
        <f>VLOOKUP(①基本情報!$C$21,①基本情報!$S:$T,2,0)</f>
        <v>0</v>
      </c>
      <c r="T103" s="244">
        <f>VLOOKUP(①基本情報!$C$22,①基本情報!$Q:$R,2,0)</f>
        <v>1</v>
      </c>
      <c r="U103" s="244">
        <v>10</v>
      </c>
      <c r="V103" s="246">
        <f>①基本情報!$C$28</f>
        <v>45859</v>
      </c>
      <c r="W103" s="244" t="str">
        <f>IF(①基本情報!$D$28="","",①基本情報!$D$28)</f>
        <v>その日中</v>
      </c>
      <c r="X103" s="375" t="str">
        <f>IF(①基本情報!$C$27="","",①基本情報!$C$27)</f>
        <v/>
      </c>
      <c r="Y103" s="376" t="str">
        <f>IF(①基本情報!$D$27="","",①基本情報!$D$27)</f>
        <v/>
      </c>
      <c r="Z103" s="59"/>
      <c r="AA103" s="59"/>
      <c r="AB103" s="59"/>
      <c r="AC103" s="59"/>
      <c r="AD103" s="59"/>
      <c r="AE103" s="59"/>
      <c r="AF103" s="57" t="str">
        <f t="shared" si="82"/>
        <v/>
      </c>
      <c r="AG103" s="57" t="str">
        <f t="shared" si="83"/>
        <v>様</v>
      </c>
      <c r="AH103" s="396" t="str">
        <f>IF(②メッセージ・差出名!$C$14="","",②メッセージ・差出名!$C$14)</f>
        <v/>
      </c>
      <c r="AI103" s="396" t="str">
        <f>IF(②メッセージ・差出名!$C$15="","",②メッセージ・差出名!$C$15)</f>
        <v/>
      </c>
      <c r="AJ103" s="396" t="str">
        <f>IF(②メッセージ・差出名!$C$16="","",②メッセージ・差出名!$C$16)</f>
        <v/>
      </c>
      <c r="AK103" s="396" t="str">
        <f>IF(②メッセージ・差出名!$C$17="","",②メッセージ・差出名!$C$17)</f>
        <v/>
      </c>
      <c r="AL103" s="396" t="str">
        <f>IF(②メッセージ・差出名!$C$18="","",②メッセージ・差出名!$C$18)</f>
        <v/>
      </c>
      <c r="AM103" s="396" t="str">
        <f>IF(②メッセージ・差出名!$C$19="","",②メッセージ・差出名!$C$19)</f>
        <v/>
      </c>
      <c r="AN103" s="396" t="str">
        <f>IF(②メッセージ・差出名!$C$20="","",②メッセージ・差出名!$C$20)</f>
        <v/>
      </c>
      <c r="AO103" s="396" t="str">
        <f>IF(②メッセージ・差出名!$C$21="","",②メッセージ・差出名!$C$21)</f>
        <v/>
      </c>
      <c r="AP103" s="396" t="str">
        <f>IF(②メッセージ・差出名!$C$22="","",②メッセージ・差出名!$C$22)</f>
        <v/>
      </c>
      <c r="AQ103" s="396" t="str">
        <f>IF(②メッセージ・差出名!$C$23="","",②メッセージ・差出名!$C$23)</f>
        <v/>
      </c>
      <c r="AR103" s="397" t="str">
        <f>IF(②メッセージ・差出名!$C$27="","",②メッセージ・差出名!$C$27)</f>
        <v/>
      </c>
      <c r="AS103" s="397" t="str">
        <f>IF(②メッセージ・差出名!$C$28="","",②メッセージ・差出名!$C$28)</f>
        <v/>
      </c>
      <c r="AT103" s="397" t="str">
        <f>IF(②メッセージ・差出名!$C$29="","",②メッセージ・差出名!$C$29)</f>
        <v/>
      </c>
      <c r="AU103" s="398" t="str">
        <f>IF(②メッセージ・差出名!$C$30="","",②メッセージ・差出名!$C$30)</f>
        <v/>
      </c>
      <c r="AV103" s="431"/>
      <c r="AW103" s="286"/>
      <c r="AX103" s="287"/>
      <c r="AY103" s="287"/>
      <c r="AZ103" s="287"/>
      <c r="BA103" s="287"/>
      <c r="BB103" s="287"/>
      <c r="BC103" s="287"/>
      <c r="BD103" s="287"/>
      <c r="BE103" s="287"/>
      <c r="BF103" s="287"/>
      <c r="BG103" s="287"/>
      <c r="BH103" s="287"/>
      <c r="BI103" s="288"/>
      <c r="BJ103" s="260">
        <f t="shared" si="80"/>
        <v>0</v>
      </c>
      <c r="BK103" s="260">
        <f t="shared" si="84"/>
        <v>0</v>
      </c>
      <c r="BL103" s="260">
        <f t="shared" si="85"/>
        <v>0</v>
      </c>
      <c r="BM103" s="260">
        <f t="shared" si="86"/>
        <v>0</v>
      </c>
      <c r="BN103" s="260">
        <f t="shared" si="87"/>
        <v>0</v>
      </c>
      <c r="BO103" s="260">
        <f t="shared" si="88"/>
        <v>0</v>
      </c>
      <c r="BP103" s="260">
        <f t="shared" si="89"/>
        <v>0</v>
      </c>
      <c r="BQ103" s="260">
        <f t="shared" si="90"/>
        <v>0</v>
      </c>
      <c r="BR103" s="267">
        <f t="shared" si="91"/>
        <v>1</v>
      </c>
      <c r="BS103" s="260">
        <f t="shared" si="92"/>
        <v>0</v>
      </c>
      <c r="BT103" s="267">
        <f t="shared" si="93"/>
        <v>0</v>
      </c>
      <c r="BU103" s="260">
        <f t="shared" si="94"/>
        <v>0</v>
      </c>
      <c r="BV103" s="260">
        <f t="shared" si="48"/>
        <v>3</v>
      </c>
      <c r="BW103" s="260">
        <f t="shared" si="49"/>
        <v>1</v>
      </c>
      <c r="BX103" s="260">
        <f t="shared" si="50"/>
        <v>1</v>
      </c>
      <c r="BY103" s="260">
        <f t="shared" si="51"/>
        <v>2</v>
      </c>
      <c r="BZ103" s="260">
        <f t="shared" si="52"/>
        <v>5</v>
      </c>
      <c r="CA103" s="260">
        <f t="shared" si="53"/>
        <v>4</v>
      </c>
      <c r="CB103" s="260">
        <f t="shared" si="54"/>
        <v>0</v>
      </c>
      <c r="CC103" s="260">
        <f t="shared" si="55"/>
        <v>0</v>
      </c>
      <c r="CD103" s="260">
        <f t="shared" si="56"/>
        <v>0</v>
      </c>
      <c r="CE103" s="260">
        <f t="shared" si="57"/>
        <v>0</v>
      </c>
      <c r="CF103" s="260">
        <f t="shared" si="58"/>
        <v>0</v>
      </c>
      <c r="CG103" s="260">
        <f t="shared" si="59"/>
        <v>0</v>
      </c>
      <c r="CH103" s="260">
        <f t="shared" si="60"/>
        <v>0</v>
      </c>
      <c r="CI103" s="260">
        <f t="shared" si="61"/>
        <v>0</v>
      </c>
      <c r="CJ103" s="267">
        <f t="shared" si="62"/>
        <v>0</v>
      </c>
      <c r="CK103" s="267">
        <f t="shared" si="63"/>
        <v>1</v>
      </c>
      <c r="CL103" s="267">
        <f t="shared" si="64"/>
        <v>0</v>
      </c>
      <c r="CM103" s="267">
        <f t="shared" si="65"/>
        <v>0</v>
      </c>
      <c r="CN103" s="267">
        <f t="shared" si="66"/>
        <v>0</v>
      </c>
      <c r="CO103" s="267">
        <f t="shared" si="67"/>
        <v>0</v>
      </c>
      <c r="CP103" s="267">
        <f t="shared" si="68"/>
        <v>0</v>
      </c>
      <c r="CQ103" s="267">
        <f t="shared" si="69"/>
        <v>0</v>
      </c>
      <c r="CR103" s="267">
        <f t="shared" si="70"/>
        <v>0</v>
      </c>
      <c r="CS103" s="267">
        <f t="shared" si="71"/>
        <v>0</v>
      </c>
      <c r="CT103" s="267">
        <f t="shared" si="72"/>
        <v>0</v>
      </c>
      <c r="CU103" s="267">
        <f t="shared" si="73"/>
        <v>0</v>
      </c>
      <c r="CV103" s="268">
        <f t="shared" si="74"/>
        <v>0</v>
      </c>
      <c r="CW103" s="268">
        <f t="shared" si="75"/>
        <v>0</v>
      </c>
      <c r="CX103" s="268">
        <f t="shared" si="76"/>
        <v>0</v>
      </c>
      <c r="CY103" s="268">
        <f t="shared" si="81"/>
        <v>0</v>
      </c>
      <c r="CZ103" s="260">
        <f t="shared" si="77"/>
        <v>0</v>
      </c>
      <c r="DA103" s="3"/>
    </row>
    <row r="104" spans="1:105" s="10" customFormat="1" ht="17.25" customHeight="1">
      <c r="A104" s="8">
        <v>90</v>
      </c>
      <c r="B104" s="447"/>
      <c r="C104" s="293"/>
      <c r="D104" s="6" t="str">
        <f>ASC(①基本情報!$C$8)</f>
        <v/>
      </c>
      <c r="E104" s="5" t="str">
        <f>ASC(①基本情報!$C$9)</f>
        <v/>
      </c>
      <c r="F104" s="347"/>
      <c r="G104" s="287"/>
      <c r="H104" s="287"/>
      <c r="I104" s="287"/>
      <c r="J104" s="287"/>
      <c r="K104" s="287"/>
      <c r="L104" s="287"/>
      <c r="M104" s="287"/>
      <c r="N104" s="57" t="str">
        <f t="shared" si="78"/>
        <v>様</v>
      </c>
      <c r="O104" s="4"/>
      <c r="P104" s="57" t="str">
        <f t="shared" si="79"/>
        <v/>
      </c>
      <c r="Q104" s="287"/>
      <c r="R104" s="244" t="str">
        <f>①基本情報!$C$20&amp;""</f>
        <v>C07</v>
      </c>
      <c r="S104" s="244">
        <f>VLOOKUP(①基本情報!$C$21,①基本情報!$S:$T,2,0)</f>
        <v>0</v>
      </c>
      <c r="T104" s="244">
        <f>VLOOKUP(①基本情報!$C$22,①基本情報!$Q:$R,2,0)</f>
        <v>1</v>
      </c>
      <c r="U104" s="244">
        <v>10</v>
      </c>
      <c r="V104" s="246">
        <f>①基本情報!$C$28</f>
        <v>45859</v>
      </c>
      <c r="W104" s="244" t="str">
        <f>IF(①基本情報!$D$28="","",①基本情報!$D$28)</f>
        <v>その日中</v>
      </c>
      <c r="X104" s="375" t="str">
        <f>IF(①基本情報!$C$27="","",①基本情報!$C$27)</f>
        <v/>
      </c>
      <c r="Y104" s="376" t="str">
        <f>IF(①基本情報!$D$27="","",①基本情報!$D$27)</f>
        <v/>
      </c>
      <c r="Z104" s="59"/>
      <c r="AA104" s="59"/>
      <c r="AB104" s="59"/>
      <c r="AC104" s="59"/>
      <c r="AD104" s="59"/>
      <c r="AE104" s="59"/>
      <c r="AF104" s="57" t="str">
        <f t="shared" si="82"/>
        <v/>
      </c>
      <c r="AG104" s="57" t="str">
        <f t="shared" si="83"/>
        <v>様</v>
      </c>
      <c r="AH104" s="396" t="str">
        <f>IF(②メッセージ・差出名!$C$14="","",②メッセージ・差出名!$C$14)</f>
        <v/>
      </c>
      <c r="AI104" s="396" t="str">
        <f>IF(②メッセージ・差出名!$C$15="","",②メッセージ・差出名!$C$15)</f>
        <v/>
      </c>
      <c r="AJ104" s="396" t="str">
        <f>IF(②メッセージ・差出名!$C$16="","",②メッセージ・差出名!$C$16)</f>
        <v/>
      </c>
      <c r="AK104" s="396" t="str">
        <f>IF(②メッセージ・差出名!$C$17="","",②メッセージ・差出名!$C$17)</f>
        <v/>
      </c>
      <c r="AL104" s="396" t="str">
        <f>IF(②メッセージ・差出名!$C$18="","",②メッセージ・差出名!$C$18)</f>
        <v/>
      </c>
      <c r="AM104" s="396" t="str">
        <f>IF(②メッセージ・差出名!$C$19="","",②メッセージ・差出名!$C$19)</f>
        <v/>
      </c>
      <c r="AN104" s="396" t="str">
        <f>IF(②メッセージ・差出名!$C$20="","",②メッセージ・差出名!$C$20)</f>
        <v/>
      </c>
      <c r="AO104" s="396" t="str">
        <f>IF(②メッセージ・差出名!$C$21="","",②メッセージ・差出名!$C$21)</f>
        <v/>
      </c>
      <c r="AP104" s="396" t="str">
        <f>IF(②メッセージ・差出名!$C$22="","",②メッセージ・差出名!$C$22)</f>
        <v/>
      </c>
      <c r="AQ104" s="396" t="str">
        <f>IF(②メッセージ・差出名!$C$23="","",②メッセージ・差出名!$C$23)</f>
        <v/>
      </c>
      <c r="AR104" s="397" t="str">
        <f>IF(②メッセージ・差出名!$C$27="","",②メッセージ・差出名!$C$27)</f>
        <v/>
      </c>
      <c r="AS104" s="397" t="str">
        <f>IF(②メッセージ・差出名!$C$28="","",②メッセージ・差出名!$C$28)</f>
        <v/>
      </c>
      <c r="AT104" s="397" t="str">
        <f>IF(②メッセージ・差出名!$C$29="","",②メッセージ・差出名!$C$29)</f>
        <v/>
      </c>
      <c r="AU104" s="398" t="str">
        <f>IF(②メッセージ・差出名!$C$30="","",②メッセージ・差出名!$C$30)</f>
        <v/>
      </c>
      <c r="AV104" s="431"/>
      <c r="AW104" s="286"/>
      <c r="AX104" s="287"/>
      <c r="AY104" s="287"/>
      <c r="AZ104" s="287"/>
      <c r="BA104" s="287"/>
      <c r="BB104" s="287"/>
      <c r="BC104" s="287"/>
      <c r="BD104" s="287"/>
      <c r="BE104" s="287"/>
      <c r="BF104" s="287"/>
      <c r="BG104" s="287"/>
      <c r="BH104" s="287"/>
      <c r="BI104" s="288"/>
      <c r="BJ104" s="260">
        <f t="shared" si="80"/>
        <v>0</v>
      </c>
      <c r="BK104" s="260">
        <f t="shared" si="84"/>
        <v>0</v>
      </c>
      <c r="BL104" s="260">
        <f t="shared" si="85"/>
        <v>0</v>
      </c>
      <c r="BM104" s="260">
        <f t="shared" si="86"/>
        <v>0</v>
      </c>
      <c r="BN104" s="260">
        <f t="shared" si="87"/>
        <v>0</v>
      </c>
      <c r="BO104" s="260">
        <f t="shared" si="88"/>
        <v>0</v>
      </c>
      <c r="BP104" s="260">
        <f t="shared" si="89"/>
        <v>0</v>
      </c>
      <c r="BQ104" s="260">
        <f t="shared" si="90"/>
        <v>0</v>
      </c>
      <c r="BR104" s="267">
        <f t="shared" si="91"/>
        <v>1</v>
      </c>
      <c r="BS104" s="260">
        <f t="shared" si="92"/>
        <v>0</v>
      </c>
      <c r="BT104" s="267">
        <f t="shared" si="93"/>
        <v>0</v>
      </c>
      <c r="BU104" s="260">
        <f t="shared" si="94"/>
        <v>0</v>
      </c>
      <c r="BV104" s="260">
        <f t="shared" si="48"/>
        <v>3</v>
      </c>
      <c r="BW104" s="260">
        <f t="shared" si="49"/>
        <v>1</v>
      </c>
      <c r="BX104" s="260">
        <f t="shared" si="50"/>
        <v>1</v>
      </c>
      <c r="BY104" s="260">
        <f t="shared" si="51"/>
        <v>2</v>
      </c>
      <c r="BZ104" s="260">
        <f t="shared" si="52"/>
        <v>5</v>
      </c>
      <c r="CA104" s="260">
        <f t="shared" si="53"/>
        <v>4</v>
      </c>
      <c r="CB104" s="260">
        <f t="shared" si="54"/>
        <v>0</v>
      </c>
      <c r="CC104" s="260">
        <f t="shared" si="55"/>
        <v>0</v>
      </c>
      <c r="CD104" s="260">
        <f t="shared" si="56"/>
        <v>0</v>
      </c>
      <c r="CE104" s="260">
        <f t="shared" si="57"/>
        <v>0</v>
      </c>
      <c r="CF104" s="260">
        <f t="shared" si="58"/>
        <v>0</v>
      </c>
      <c r="CG104" s="260">
        <f t="shared" si="59"/>
        <v>0</v>
      </c>
      <c r="CH104" s="260">
        <f t="shared" si="60"/>
        <v>0</v>
      </c>
      <c r="CI104" s="260">
        <f t="shared" si="61"/>
        <v>0</v>
      </c>
      <c r="CJ104" s="267">
        <f t="shared" si="62"/>
        <v>0</v>
      </c>
      <c r="CK104" s="267">
        <f t="shared" si="63"/>
        <v>1</v>
      </c>
      <c r="CL104" s="267">
        <f t="shared" si="64"/>
        <v>0</v>
      </c>
      <c r="CM104" s="267">
        <f t="shared" si="65"/>
        <v>0</v>
      </c>
      <c r="CN104" s="267">
        <f t="shared" si="66"/>
        <v>0</v>
      </c>
      <c r="CO104" s="267">
        <f t="shared" si="67"/>
        <v>0</v>
      </c>
      <c r="CP104" s="267">
        <f t="shared" si="68"/>
        <v>0</v>
      </c>
      <c r="CQ104" s="267">
        <f t="shared" si="69"/>
        <v>0</v>
      </c>
      <c r="CR104" s="267">
        <f t="shared" si="70"/>
        <v>0</v>
      </c>
      <c r="CS104" s="267">
        <f t="shared" si="71"/>
        <v>0</v>
      </c>
      <c r="CT104" s="267">
        <f t="shared" si="72"/>
        <v>0</v>
      </c>
      <c r="CU104" s="267">
        <f t="shared" si="73"/>
        <v>0</v>
      </c>
      <c r="CV104" s="268">
        <f t="shared" si="74"/>
        <v>0</v>
      </c>
      <c r="CW104" s="268">
        <f t="shared" si="75"/>
        <v>0</v>
      </c>
      <c r="CX104" s="268">
        <f t="shared" si="76"/>
        <v>0</v>
      </c>
      <c r="CY104" s="268">
        <f t="shared" si="81"/>
        <v>0</v>
      </c>
      <c r="CZ104" s="260">
        <f t="shared" si="77"/>
        <v>0</v>
      </c>
      <c r="DA104" s="3"/>
    </row>
    <row r="105" spans="1:105" s="10" customFormat="1" ht="17.25" customHeight="1">
      <c r="A105" s="8">
        <v>91</v>
      </c>
      <c r="B105" s="447"/>
      <c r="C105" s="293"/>
      <c r="D105" s="6" t="str">
        <f>ASC(①基本情報!$C$8)</f>
        <v/>
      </c>
      <c r="E105" s="5" t="str">
        <f>ASC(①基本情報!$C$9)</f>
        <v/>
      </c>
      <c r="F105" s="347"/>
      <c r="G105" s="287"/>
      <c r="H105" s="287"/>
      <c r="I105" s="287"/>
      <c r="J105" s="287"/>
      <c r="K105" s="287"/>
      <c r="L105" s="287"/>
      <c r="M105" s="287"/>
      <c r="N105" s="57" t="str">
        <f t="shared" si="78"/>
        <v>様</v>
      </c>
      <c r="O105" s="4"/>
      <c r="P105" s="57" t="str">
        <f t="shared" si="79"/>
        <v/>
      </c>
      <c r="Q105" s="287"/>
      <c r="R105" s="244" t="str">
        <f>①基本情報!$C$20&amp;""</f>
        <v>C07</v>
      </c>
      <c r="S105" s="244">
        <f>VLOOKUP(①基本情報!$C$21,①基本情報!$S:$T,2,0)</f>
        <v>0</v>
      </c>
      <c r="T105" s="244">
        <f>VLOOKUP(①基本情報!$C$22,①基本情報!$Q:$R,2,0)</f>
        <v>1</v>
      </c>
      <c r="U105" s="244">
        <v>10</v>
      </c>
      <c r="V105" s="246">
        <f>①基本情報!$C$28</f>
        <v>45859</v>
      </c>
      <c r="W105" s="244" t="str">
        <f>IF(①基本情報!$D$28="","",①基本情報!$D$28)</f>
        <v>その日中</v>
      </c>
      <c r="X105" s="375" t="str">
        <f>IF(①基本情報!$C$27="","",①基本情報!$C$27)</f>
        <v/>
      </c>
      <c r="Y105" s="376" t="str">
        <f>IF(①基本情報!$D$27="","",①基本情報!$D$27)</f>
        <v/>
      </c>
      <c r="Z105" s="59"/>
      <c r="AA105" s="59"/>
      <c r="AB105" s="59"/>
      <c r="AC105" s="59"/>
      <c r="AD105" s="59"/>
      <c r="AE105" s="59"/>
      <c r="AF105" s="57" t="str">
        <f t="shared" si="82"/>
        <v/>
      </c>
      <c r="AG105" s="57" t="str">
        <f t="shared" si="83"/>
        <v>様</v>
      </c>
      <c r="AH105" s="396" t="str">
        <f>IF(②メッセージ・差出名!$C$14="","",②メッセージ・差出名!$C$14)</f>
        <v/>
      </c>
      <c r="AI105" s="396" t="str">
        <f>IF(②メッセージ・差出名!$C$15="","",②メッセージ・差出名!$C$15)</f>
        <v/>
      </c>
      <c r="AJ105" s="396" t="str">
        <f>IF(②メッセージ・差出名!$C$16="","",②メッセージ・差出名!$C$16)</f>
        <v/>
      </c>
      <c r="AK105" s="396" t="str">
        <f>IF(②メッセージ・差出名!$C$17="","",②メッセージ・差出名!$C$17)</f>
        <v/>
      </c>
      <c r="AL105" s="396" t="str">
        <f>IF(②メッセージ・差出名!$C$18="","",②メッセージ・差出名!$C$18)</f>
        <v/>
      </c>
      <c r="AM105" s="396" t="str">
        <f>IF(②メッセージ・差出名!$C$19="","",②メッセージ・差出名!$C$19)</f>
        <v/>
      </c>
      <c r="AN105" s="396" t="str">
        <f>IF(②メッセージ・差出名!$C$20="","",②メッセージ・差出名!$C$20)</f>
        <v/>
      </c>
      <c r="AO105" s="396" t="str">
        <f>IF(②メッセージ・差出名!$C$21="","",②メッセージ・差出名!$C$21)</f>
        <v/>
      </c>
      <c r="AP105" s="396" t="str">
        <f>IF(②メッセージ・差出名!$C$22="","",②メッセージ・差出名!$C$22)</f>
        <v/>
      </c>
      <c r="AQ105" s="396" t="str">
        <f>IF(②メッセージ・差出名!$C$23="","",②メッセージ・差出名!$C$23)</f>
        <v/>
      </c>
      <c r="AR105" s="397" t="str">
        <f>IF(②メッセージ・差出名!$C$27="","",②メッセージ・差出名!$C$27)</f>
        <v/>
      </c>
      <c r="AS105" s="397" t="str">
        <f>IF(②メッセージ・差出名!$C$28="","",②メッセージ・差出名!$C$28)</f>
        <v/>
      </c>
      <c r="AT105" s="397" t="str">
        <f>IF(②メッセージ・差出名!$C$29="","",②メッセージ・差出名!$C$29)</f>
        <v/>
      </c>
      <c r="AU105" s="398" t="str">
        <f>IF(②メッセージ・差出名!$C$30="","",②メッセージ・差出名!$C$30)</f>
        <v/>
      </c>
      <c r="AV105" s="431"/>
      <c r="AW105" s="286"/>
      <c r="AX105" s="287"/>
      <c r="AY105" s="287"/>
      <c r="AZ105" s="287"/>
      <c r="BA105" s="287"/>
      <c r="BB105" s="287"/>
      <c r="BC105" s="287"/>
      <c r="BD105" s="287"/>
      <c r="BE105" s="287"/>
      <c r="BF105" s="287"/>
      <c r="BG105" s="287"/>
      <c r="BH105" s="287"/>
      <c r="BI105" s="288"/>
      <c r="BJ105" s="260">
        <f t="shared" si="80"/>
        <v>0</v>
      </c>
      <c r="BK105" s="260">
        <f t="shared" si="84"/>
        <v>0</v>
      </c>
      <c r="BL105" s="260">
        <f t="shared" si="85"/>
        <v>0</v>
      </c>
      <c r="BM105" s="260">
        <f t="shared" si="86"/>
        <v>0</v>
      </c>
      <c r="BN105" s="260">
        <f t="shared" si="87"/>
        <v>0</v>
      </c>
      <c r="BO105" s="260">
        <f t="shared" si="88"/>
        <v>0</v>
      </c>
      <c r="BP105" s="260">
        <f t="shared" si="89"/>
        <v>0</v>
      </c>
      <c r="BQ105" s="260">
        <f t="shared" si="90"/>
        <v>0</v>
      </c>
      <c r="BR105" s="267">
        <f t="shared" si="91"/>
        <v>1</v>
      </c>
      <c r="BS105" s="260">
        <f t="shared" si="92"/>
        <v>0</v>
      </c>
      <c r="BT105" s="267">
        <f t="shared" si="93"/>
        <v>0</v>
      </c>
      <c r="BU105" s="260">
        <f t="shared" si="94"/>
        <v>0</v>
      </c>
      <c r="BV105" s="260">
        <f t="shared" si="48"/>
        <v>3</v>
      </c>
      <c r="BW105" s="260">
        <f t="shared" si="49"/>
        <v>1</v>
      </c>
      <c r="BX105" s="260">
        <f t="shared" si="50"/>
        <v>1</v>
      </c>
      <c r="BY105" s="260">
        <f t="shared" si="51"/>
        <v>2</v>
      </c>
      <c r="BZ105" s="260">
        <f t="shared" si="52"/>
        <v>5</v>
      </c>
      <c r="CA105" s="260">
        <f t="shared" si="53"/>
        <v>4</v>
      </c>
      <c r="CB105" s="260">
        <f t="shared" si="54"/>
        <v>0</v>
      </c>
      <c r="CC105" s="260">
        <f t="shared" si="55"/>
        <v>0</v>
      </c>
      <c r="CD105" s="260">
        <f t="shared" si="56"/>
        <v>0</v>
      </c>
      <c r="CE105" s="260">
        <f t="shared" si="57"/>
        <v>0</v>
      </c>
      <c r="CF105" s="260">
        <f t="shared" si="58"/>
        <v>0</v>
      </c>
      <c r="CG105" s="260">
        <f t="shared" si="59"/>
        <v>0</v>
      </c>
      <c r="CH105" s="260">
        <f t="shared" si="60"/>
        <v>0</v>
      </c>
      <c r="CI105" s="260">
        <f t="shared" si="61"/>
        <v>0</v>
      </c>
      <c r="CJ105" s="267">
        <f t="shared" si="62"/>
        <v>0</v>
      </c>
      <c r="CK105" s="267">
        <f t="shared" si="63"/>
        <v>1</v>
      </c>
      <c r="CL105" s="267">
        <f t="shared" si="64"/>
        <v>0</v>
      </c>
      <c r="CM105" s="267">
        <f t="shared" si="65"/>
        <v>0</v>
      </c>
      <c r="CN105" s="267">
        <f t="shared" si="66"/>
        <v>0</v>
      </c>
      <c r="CO105" s="267">
        <f t="shared" si="67"/>
        <v>0</v>
      </c>
      <c r="CP105" s="267">
        <f t="shared" si="68"/>
        <v>0</v>
      </c>
      <c r="CQ105" s="267">
        <f t="shared" si="69"/>
        <v>0</v>
      </c>
      <c r="CR105" s="267">
        <f t="shared" si="70"/>
        <v>0</v>
      </c>
      <c r="CS105" s="267">
        <f t="shared" si="71"/>
        <v>0</v>
      </c>
      <c r="CT105" s="267">
        <f t="shared" si="72"/>
        <v>0</v>
      </c>
      <c r="CU105" s="267">
        <f t="shared" si="73"/>
        <v>0</v>
      </c>
      <c r="CV105" s="268">
        <f t="shared" si="74"/>
        <v>0</v>
      </c>
      <c r="CW105" s="268">
        <f t="shared" si="75"/>
        <v>0</v>
      </c>
      <c r="CX105" s="268">
        <f t="shared" si="76"/>
        <v>0</v>
      </c>
      <c r="CY105" s="268">
        <f t="shared" si="81"/>
        <v>0</v>
      </c>
      <c r="CZ105" s="260">
        <f t="shared" si="77"/>
        <v>0</v>
      </c>
      <c r="DA105" s="3"/>
    </row>
    <row r="106" spans="1:105" s="10" customFormat="1" ht="17.25" customHeight="1">
      <c r="A106" s="8">
        <v>92</v>
      </c>
      <c r="B106" s="447"/>
      <c r="C106" s="293"/>
      <c r="D106" s="6" t="str">
        <f>ASC(①基本情報!$C$8)</f>
        <v/>
      </c>
      <c r="E106" s="5" t="str">
        <f>ASC(①基本情報!$C$9)</f>
        <v/>
      </c>
      <c r="F106" s="347"/>
      <c r="G106" s="287"/>
      <c r="H106" s="287"/>
      <c r="I106" s="287"/>
      <c r="J106" s="287"/>
      <c r="K106" s="287"/>
      <c r="L106" s="287"/>
      <c r="M106" s="287"/>
      <c r="N106" s="57" t="str">
        <f t="shared" si="78"/>
        <v>様</v>
      </c>
      <c r="O106" s="4"/>
      <c r="P106" s="57" t="str">
        <f t="shared" si="79"/>
        <v/>
      </c>
      <c r="Q106" s="287"/>
      <c r="R106" s="244" t="str">
        <f>①基本情報!$C$20&amp;""</f>
        <v>C07</v>
      </c>
      <c r="S106" s="244">
        <f>VLOOKUP(①基本情報!$C$21,①基本情報!$S:$T,2,0)</f>
        <v>0</v>
      </c>
      <c r="T106" s="244">
        <f>VLOOKUP(①基本情報!$C$22,①基本情報!$Q:$R,2,0)</f>
        <v>1</v>
      </c>
      <c r="U106" s="244">
        <v>10</v>
      </c>
      <c r="V106" s="246">
        <f>①基本情報!$C$28</f>
        <v>45859</v>
      </c>
      <c r="W106" s="244" t="str">
        <f>IF(①基本情報!$D$28="","",①基本情報!$D$28)</f>
        <v>その日中</v>
      </c>
      <c r="X106" s="375" t="str">
        <f>IF(①基本情報!$C$27="","",①基本情報!$C$27)</f>
        <v/>
      </c>
      <c r="Y106" s="376" t="str">
        <f>IF(①基本情報!$D$27="","",①基本情報!$D$27)</f>
        <v/>
      </c>
      <c r="Z106" s="59"/>
      <c r="AA106" s="59"/>
      <c r="AB106" s="59"/>
      <c r="AC106" s="59"/>
      <c r="AD106" s="59"/>
      <c r="AE106" s="59"/>
      <c r="AF106" s="57" t="str">
        <f t="shared" si="82"/>
        <v/>
      </c>
      <c r="AG106" s="57" t="str">
        <f t="shared" si="83"/>
        <v>様</v>
      </c>
      <c r="AH106" s="396" t="str">
        <f>IF(②メッセージ・差出名!$C$14="","",②メッセージ・差出名!$C$14)</f>
        <v/>
      </c>
      <c r="AI106" s="396" t="str">
        <f>IF(②メッセージ・差出名!$C$15="","",②メッセージ・差出名!$C$15)</f>
        <v/>
      </c>
      <c r="AJ106" s="396" t="str">
        <f>IF(②メッセージ・差出名!$C$16="","",②メッセージ・差出名!$C$16)</f>
        <v/>
      </c>
      <c r="AK106" s="396" t="str">
        <f>IF(②メッセージ・差出名!$C$17="","",②メッセージ・差出名!$C$17)</f>
        <v/>
      </c>
      <c r="AL106" s="396" t="str">
        <f>IF(②メッセージ・差出名!$C$18="","",②メッセージ・差出名!$C$18)</f>
        <v/>
      </c>
      <c r="AM106" s="396" t="str">
        <f>IF(②メッセージ・差出名!$C$19="","",②メッセージ・差出名!$C$19)</f>
        <v/>
      </c>
      <c r="AN106" s="396" t="str">
        <f>IF(②メッセージ・差出名!$C$20="","",②メッセージ・差出名!$C$20)</f>
        <v/>
      </c>
      <c r="AO106" s="396" t="str">
        <f>IF(②メッセージ・差出名!$C$21="","",②メッセージ・差出名!$C$21)</f>
        <v/>
      </c>
      <c r="AP106" s="396" t="str">
        <f>IF(②メッセージ・差出名!$C$22="","",②メッセージ・差出名!$C$22)</f>
        <v/>
      </c>
      <c r="AQ106" s="396" t="str">
        <f>IF(②メッセージ・差出名!$C$23="","",②メッセージ・差出名!$C$23)</f>
        <v/>
      </c>
      <c r="AR106" s="397" t="str">
        <f>IF(②メッセージ・差出名!$C$27="","",②メッセージ・差出名!$C$27)</f>
        <v/>
      </c>
      <c r="AS106" s="397" t="str">
        <f>IF(②メッセージ・差出名!$C$28="","",②メッセージ・差出名!$C$28)</f>
        <v/>
      </c>
      <c r="AT106" s="397" t="str">
        <f>IF(②メッセージ・差出名!$C$29="","",②メッセージ・差出名!$C$29)</f>
        <v/>
      </c>
      <c r="AU106" s="398" t="str">
        <f>IF(②メッセージ・差出名!$C$30="","",②メッセージ・差出名!$C$30)</f>
        <v/>
      </c>
      <c r="AV106" s="431"/>
      <c r="AW106" s="286"/>
      <c r="AX106" s="287"/>
      <c r="AY106" s="287"/>
      <c r="AZ106" s="287"/>
      <c r="BA106" s="287"/>
      <c r="BB106" s="287"/>
      <c r="BC106" s="287"/>
      <c r="BD106" s="287"/>
      <c r="BE106" s="287"/>
      <c r="BF106" s="287"/>
      <c r="BG106" s="287"/>
      <c r="BH106" s="287"/>
      <c r="BI106" s="288"/>
      <c r="BJ106" s="260">
        <f t="shared" si="80"/>
        <v>0</v>
      </c>
      <c r="BK106" s="260">
        <f t="shared" si="84"/>
        <v>0</v>
      </c>
      <c r="BL106" s="260">
        <f t="shared" si="85"/>
        <v>0</v>
      </c>
      <c r="BM106" s="260">
        <f t="shared" si="86"/>
        <v>0</v>
      </c>
      <c r="BN106" s="260">
        <f t="shared" si="87"/>
        <v>0</v>
      </c>
      <c r="BO106" s="260">
        <f t="shared" si="88"/>
        <v>0</v>
      </c>
      <c r="BP106" s="260">
        <f t="shared" si="89"/>
        <v>0</v>
      </c>
      <c r="BQ106" s="260">
        <f t="shared" si="90"/>
        <v>0</v>
      </c>
      <c r="BR106" s="267">
        <f t="shared" si="91"/>
        <v>1</v>
      </c>
      <c r="BS106" s="260">
        <f t="shared" si="92"/>
        <v>0</v>
      </c>
      <c r="BT106" s="267">
        <f t="shared" si="93"/>
        <v>0</v>
      </c>
      <c r="BU106" s="260">
        <f t="shared" si="94"/>
        <v>0</v>
      </c>
      <c r="BV106" s="260">
        <f t="shared" si="48"/>
        <v>3</v>
      </c>
      <c r="BW106" s="260">
        <f t="shared" si="49"/>
        <v>1</v>
      </c>
      <c r="BX106" s="260">
        <f t="shared" si="50"/>
        <v>1</v>
      </c>
      <c r="BY106" s="260">
        <f t="shared" si="51"/>
        <v>2</v>
      </c>
      <c r="BZ106" s="260">
        <f t="shared" si="52"/>
        <v>5</v>
      </c>
      <c r="CA106" s="260">
        <f t="shared" si="53"/>
        <v>4</v>
      </c>
      <c r="CB106" s="260">
        <f t="shared" si="54"/>
        <v>0</v>
      </c>
      <c r="CC106" s="260">
        <f t="shared" si="55"/>
        <v>0</v>
      </c>
      <c r="CD106" s="260">
        <f t="shared" si="56"/>
        <v>0</v>
      </c>
      <c r="CE106" s="260">
        <f t="shared" si="57"/>
        <v>0</v>
      </c>
      <c r="CF106" s="260">
        <f t="shared" si="58"/>
        <v>0</v>
      </c>
      <c r="CG106" s="260">
        <f t="shared" si="59"/>
        <v>0</v>
      </c>
      <c r="CH106" s="260">
        <f t="shared" si="60"/>
        <v>0</v>
      </c>
      <c r="CI106" s="260">
        <f t="shared" si="61"/>
        <v>0</v>
      </c>
      <c r="CJ106" s="267">
        <f t="shared" si="62"/>
        <v>0</v>
      </c>
      <c r="CK106" s="267">
        <f t="shared" si="63"/>
        <v>1</v>
      </c>
      <c r="CL106" s="267">
        <f t="shared" si="64"/>
        <v>0</v>
      </c>
      <c r="CM106" s="267">
        <f t="shared" si="65"/>
        <v>0</v>
      </c>
      <c r="CN106" s="267">
        <f t="shared" si="66"/>
        <v>0</v>
      </c>
      <c r="CO106" s="267">
        <f t="shared" si="67"/>
        <v>0</v>
      </c>
      <c r="CP106" s="267">
        <f t="shared" si="68"/>
        <v>0</v>
      </c>
      <c r="CQ106" s="267">
        <f t="shared" si="69"/>
        <v>0</v>
      </c>
      <c r="CR106" s="267">
        <f t="shared" si="70"/>
        <v>0</v>
      </c>
      <c r="CS106" s="267">
        <f t="shared" si="71"/>
        <v>0</v>
      </c>
      <c r="CT106" s="267">
        <f t="shared" si="72"/>
        <v>0</v>
      </c>
      <c r="CU106" s="267">
        <f t="shared" si="73"/>
        <v>0</v>
      </c>
      <c r="CV106" s="268">
        <f t="shared" si="74"/>
        <v>0</v>
      </c>
      <c r="CW106" s="268">
        <f t="shared" si="75"/>
        <v>0</v>
      </c>
      <c r="CX106" s="268">
        <f t="shared" si="76"/>
        <v>0</v>
      </c>
      <c r="CY106" s="268">
        <f t="shared" si="81"/>
        <v>0</v>
      </c>
      <c r="CZ106" s="260">
        <f t="shared" si="77"/>
        <v>0</v>
      </c>
      <c r="DA106" s="3"/>
    </row>
    <row r="107" spans="1:105" s="10" customFormat="1" ht="17.25" customHeight="1">
      <c r="A107" s="8">
        <v>93</v>
      </c>
      <c r="B107" s="447"/>
      <c r="C107" s="293"/>
      <c r="D107" s="6" t="str">
        <f>ASC(①基本情報!$C$8)</f>
        <v/>
      </c>
      <c r="E107" s="5" t="str">
        <f>ASC(①基本情報!$C$9)</f>
        <v/>
      </c>
      <c r="F107" s="347"/>
      <c r="G107" s="287"/>
      <c r="H107" s="287"/>
      <c r="I107" s="287"/>
      <c r="J107" s="287"/>
      <c r="K107" s="287"/>
      <c r="L107" s="287"/>
      <c r="M107" s="287"/>
      <c r="N107" s="57" t="str">
        <f t="shared" si="78"/>
        <v>様</v>
      </c>
      <c r="O107" s="4"/>
      <c r="P107" s="57" t="str">
        <f t="shared" si="79"/>
        <v/>
      </c>
      <c r="Q107" s="287"/>
      <c r="R107" s="244" t="str">
        <f>①基本情報!$C$20&amp;""</f>
        <v>C07</v>
      </c>
      <c r="S107" s="244">
        <f>VLOOKUP(①基本情報!$C$21,①基本情報!$S:$T,2,0)</f>
        <v>0</v>
      </c>
      <c r="T107" s="244">
        <f>VLOOKUP(①基本情報!$C$22,①基本情報!$Q:$R,2,0)</f>
        <v>1</v>
      </c>
      <c r="U107" s="244">
        <v>10</v>
      </c>
      <c r="V107" s="246">
        <f>①基本情報!$C$28</f>
        <v>45859</v>
      </c>
      <c r="W107" s="244" t="str">
        <f>IF(①基本情報!$D$28="","",①基本情報!$D$28)</f>
        <v>その日中</v>
      </c>
      <c r="X107" s="375" t="str">
        <f>IF(①基本情報!$C$27="","",①基本情報!$C$27)</f>
        <v/>
      </c>
      <c r="Y107" s="376" t="str">
        <f>IF(①基本情報!$D$27="","",①基本情報!$D$27)</f>
        <v/>
      </c>
      <c r="Z107" s="59"/>
      <c r="AA107" s="59"/>
      <c r="AB107" s="59"/>
      <c r="AC107" s="59"/>
      <c r="AD107" s="59"/>
      <c r="AE107" s="59"/>
      <c r="AF107" s="57" t="str">
        <f t="shared" si="82"/>
        <v/>
      </c>
      <c r="AG107" s="57" t="str">
        <f t="shared" si="83"/>
        <v>様</v>
      </c>
      <c r="AH107" s="396" t="str">
        <f>IF(②メッセージ・差出名!$C$14="","",②メッセージ・差出名!$C$14)</f>
        <v/>
      </c>
      <c r="AI107" s="396" t="str">
        <f>IF(②メッセージ・差出名!$C$15="","",②メッセージ・差出名!$C$15)</f>
        <v/>
      </c>
      <c r="AJ107" s="396" t="str">
        <f>IF(②メッセージ・差出名!$C$16="","",②メッセージ・差出名!$C$16)</f>
        <v/>
      </c>
      <c r="AK107" s="396" t="str">
        <f>IF(②メッセージ・差出名!$C$17="","",②メッセージ・差出名!$C$17)</f>
        <v/>
      </c>
      <c r="AL107" s="396" t="str">
        <f>IF(②メッセージ・差出名!$C$18="","",②メッセージ・差出名!$C$18)</f>
        <v/>
      </c>
      <c r="AM107" s="396" t="str">
        <f>IF(②メッセージ・差出名!$C$19="","",②メッセージ・差出名!$C$19)</f>
        <v/>
      </c>
      <c r="AN107" s="396" t="str">
        <f>IF(②メッセージ・差出名!$C$20="","",②メッセージ・差出名!$C$20)</f>
        <v/>
      </c>
      <c r="AO107" s="396" t="str">
        <f>IF(②メッセージ・差出名!$C$21="","",②メッセージ・差出名!$C$21)</f>
        <v/>
      </c>
      <c r="AP107" s="396" t="str">
        <f>IF(②メッセージ・差出名!$C$22="","",②メッセージ・差出名!$C$22)</f>
        <v/>
      </c>
      <c r="AQ107" s="396" t="str">
        <f>IF(②メッセージ・差出名!$C$23="","",②メッセージ・差出名!$C$23)</f>
        <v/>
      </c>
      <c r="AR107" s="397" t="str">
        <f>IF(②メッセージ・差出名!$C$27="","",②メッセージ・差出名!$C$27)</f>
        <v/>
      </c>
      <c r="AS107" s="397" t="str">
        <f>IF(②メッセージ・差出名!$C$28="","",②メッセージ・差出名!$C$28)</f>
        <v/>
      </c>
      <c r="AT107" s="397" t="str">
        <f>IF(②メッセージ・差出名!$C$29="","",②メッセージ・差出名!$C$29)</f>
        <v/>
      </c>
      <c r="AU107" s="398" t="str">
        <f>IF(②メッセージ・差出名!$C$30="","",②メッセージ・差出名!$C$30)</f>
        <v/>
      </c>
      <c r="AV107" s="431"/>
      <c r="AW107" s="286"/>
      <c r="AX107" s="287"/>
      <c r="AY107" s="287"/>
      <c r="AZ107" s="287"/>
      <c r="BA107" s="287"/>
      <c r="BB107" s="287"/>
      <c r="BC107" s="287"/>
      <c r="BD107" s="287"/>
      <c r="BE107" s="287"/>
      <c r="BF107" s="287"/>
      <c r="BG107" s="287"/>
      <c r="BH107" s="287"/>
      <c r="BI107" s="288"/>
      <c r="BJ107" s="260">
        <f t="shared" si="80"/>
        <v>0</v>
      </c>
      <c r="BK107" s="260">
        <f t="shared" si="84"/>
        <v>0</v>
      </c>
      <c r="BL107" s="260">
        <f t="shared" si="85"/>
        <v>0</v>
      </c>
      <c r="BM107" s="260">
        <f t="shared" si="86"/>
        <v>0</v>
      </c>
      <c r="BN107" s="260">
        <f t="shared" si="87"/>
        <v>0</v>
      </c>
      <c r="BO107" s="260">
        <f t="shared" si="88"/>
        <v>0</v>
      </c>
      <c r="BP107" s="260">
        <f t="shared" si="89"/>
        <v>0</v>
      </c>
      <c r="BQ107" s="260">
        <f t="shared" si="90"/>
        <v>0</v>
      </c>
      <c r="BR107" s="267">
        <f t="shared" si="91"/>
        <v>1</v>
      </c>
      <c r="BS107" s="260">
        <f t="shared" si="92"/>
        <v>0</v>
      </c>
      <c r="BT107" s="267">
        <f t="shared" si="93"/>
        <v>0</v>
      </c>
      <c r="BU107" s="260">
        <f t="shared" si="94"/>
        <v>0</v>
      </c>
      <c r="BV107" s="260">
        <f t="shared" si="48"/>
        <v>3</v>
      </c>
      <c r="BW107" s="260">
        <f t="shared" si="49"/>
        <v>1</v>
      </c>
      <c r="BX107" s="260">
        <f t="shared" si="50"/>
        <v>1</v>
      </c>
      <c r="BY107" s="260">
        <f t="shared" si="51"/>
        <v>2</v>
      </c>
      <c r="BZ107" s="260">
        <f t="shared" si="52"/>
        <v>5</v>
      </c>
      <c r="CA107" s="260">
        <f t="shared" si="53"/>
        <v>4</v>
      </c>
      <c r="CB107" s="260">
        <f t="shared" si="54"/>
        <v>0</v>
      </c>
      <c r="CC107" s="260">
        <f t="shared" si="55"/>
        <v>0</v>
      </c>
      <c r="CD107" s="260">
        <f t="shared" si="56"/>
        <v>0</v>
      </c>
      <c r="CE107" s="260">
        <f t="shared" si="57"/>
        <v>0</v>
      </c>
      <c r="CF107" s="260">
        <f t="shared" si="58"/>
        <v>0</v>
      </c>
      <c r="CG107" s="260">
        <f t="shared" si="59"/>
        <v>0</v>
      </c>
      <c r="CH107" s="260">
        <f t="shared" si="60"/>
        <v>0</v>
      </c>
      <c r="CI107" s="260">
        <f t="shared" si="61"/>
        <v>0</v>
      </c>
      <c r="CJ107" s="267">
        <f t="shared" si="62"/>
        <v>0</v>
      </c>
      <c r="CK107" s="267">
        <f t="shared" si="63"/>
        <v>1</v>
      </c>
      <c r="CL107" s="267">
        <f t="shared" si="64"/>
        <v>0</v>
      </c>
      <c r="CM107" s="267">
        <f t="shared" si="65"/>
        <v>0</v>
      </c>
      <c r="CN107" s="267">
        <f t="shared" si="66"/>
        <v>0</v>
      </c>
      <c r="CO107" s="267">
        <f t="shared" si="67"/>
        <v>0</v>
      </c>
      <c r="CP107" s="267">
        <f t="shared" si="68"/>
        <v>0</v>
      </c>
      <c r="CQ107" s="267">
        <f t="shared" si="69"/>
        <v>0</v>
      </c>
      <c r="CR107" s="267">
        <f t="shared" si="70"/>
        <v>0</v>
      </c>
      <c r="CS107" s="267">
        <f t="shared" si="71"/>
        <v>0</v>
      </c>
      <c r="CT107" s="267">
        <f t="shared" si="72"/>
        <v>0</v>
      </c>
      <c r="CU107" s="267">
        <f t="shared" si="73"/>
        <v>0</v>
      </c>
      <c r="CV107" s="268">
        <f t="shared" si="74"/>
        <v>0</v>
      </c>
      <c r="CW107" s="268">
        <f t="shared" si="75"/>
        <v>0</v>
      </c>
      <c r="CX107" s="268">
        <f t="shared" si="76"/>
        <v>0</v>
      </c>
      <c r="CY107" s="268">
        <f t="shared" si="81"/>
        <v>0</v>
      </c>
      <c r="CZ107" s="260">
        <f t="shared" si="77"/>
        <v>0</v>
      </c>
      <c r="DA107" s="3"/>
    </row>
    <row r="108" spans="1:105" s="10" customFormat="1" ht="17.25" customHeight="1">
      <c r="A108" s="8">
        <v>94</v>
      </c>
      <c r="B108" s="447"/>
      <c r="C108" s="293"/>
      <c r="D108" s="6" t="str">
        <f>ASC(①基本情報!$C$8)</f>
        <v/>
      </c>
      <c r="E108" s="5" t="str">
        <f>ASC(①基本情報!$C$9)</f>
        <v/>
      </c>
      <c r="F108" s="347"/>
      <c r="G108" s="287"/>
      <c r="H108" s="287"/>
      <c r="I108" s="287"/>
      <c r="J108" s="287"/>
      <c r="K108" s="287"/>
      <c r="L108" s="287"/>
      <c r="M108" s="287"/>
      <c r="N108" s="57" t="str">
        <f t="shared" si="78"/>
        <v>様</v>
      </c>
      <c r="O108" s="4"/>
      <c r="P108" s="57" t="str">
        <f t="shared" si="79"/>
        <v/>
      </c>
      <c r="Q108" s="287"/>
      <c r="R108" s="244" t="str">
        <f>①基本情報!$C$20&amp;""</f>
        <v>C07</v>
      </c>
      <c r="S108" s="244">
        <f>VLOOKUP(①基本情報!$C$21,①基本情報!$S:$T,2,0)</f>
        <v>0</v>
      </c>
      <c r="T108" s="244">
        <f>VLOOKUP(①基本情報!$C$22,①基本情報!$Q:$R,2,0)</f>
        <v>1</v>
      </c>
      <c r="U108" s="244">
        <v>10</v>
      </c>
      <c r="V108" s="246">
        <f>①基本情報!$C$28</f>
        <v>45859</v>
      </c>
      <c r="W108" s="244" t="str">
        <f>IF(①基本情報!$D$28="","",①基本情報!$D$28)</f>
        <v>その日中</v>
      </c>
      <c r="X108" s="375" t="str">
        <f>IF(①基本情報!$C$27="","",①基本情報!$C$27)</f>
        <v/>
      </c>
      <c r="Y108" s="376" t="str">
        <f>IF(①基本情報!$D$27="","",①基本情報!$D$27)</f>
        <v/>
      </c>
      <c r="Z108" s="59"/>
      <c r="AA108" s="59"/>
      <c r="AB108" s="59"/>
      <c r="AC108" s="59"/>
      <c r="AD108" s="59"/>
      <c r="AE108" s="59"/>
      <c r="AF108" s="57" t="str">
        <f t="shared" si="82"/>
        <v/>
      </c>
      <c r="AG108" s="57" t="str">
        <f t="shared" si="83"/>
        <v>様</v>
      </c>
      <c r="AH108" s="396" t="str">
        <f>IF(②メッセージ・差出名!$C$14="","",②メッセージ・差出名!$C$14)</f>
        <v/>
      </c>
      <c r="AI108" s="396" t="str">
        <f>IF(②メッセージ・差出名!$C$15="","",②メッセージ・差出名!$C$15)</f>
        <v/>
      </c>
      <c r="AJ108" s="396" t="str">
        <f>IF(②メッセージ・差出名!$C$16="","",②メッセージ・差出名!$C$16)</f>
        <v/>
      </c>
      <c r="AK108" s="396" t="str">
        <f>IF(②メッセージ・差出名!$C$17="","",②メッセージ・差出名!$C$17)</f>
        <v/>
      </c>
      <c r="AL108" s="396" t="str">
        <f>IF(②メッセージ・差出名!$C$18="","",②メッセージ・差出名!$C$18)</f>
        <v/>
      </c>
      <c r="AM108" s="396" t="str">
        <f>IF(②メッセージ・差出名!$C$19="","",②メッセージ・差出名!$C$19)</f>
        <v/>
      </c>
      <c r="AN108" s="396" t="str">
        <f>IF(②メッセージ・差出名!$C$20="","",②メッセージ・差出名!$C$20)</f>
        <v/>
      </c>
      <c r="AO108" s="396" t="str">
        <f>IF(②メッセージ・差出名!$C$21="","",②メッセージ・差出名!$C$21)</f>
        <v/>
      </c>
      <c r="AP108" s="396" t="str">
        <f>IF(②メッセージ・差出名!$C$22="","",②メッセージ・差出名!$C$22)</f>
        <v/>
      </c>
      <c r="AQ108" s="396" t="str">
        <f>IF(②メッセージ・差出名!$C$23="","",②メッセージ・差出名!$C$23)</f>
        <v/>
      </c>
      <c r="AR108" s="397" t="str">
        <f>IF(②メッセージ・差出名!$C$27="","",②メッセージ・差出名!$C$27)</f>
        <v/>
      </c>
      <c r="AS108" s="397" t="str">
        <f>IF(②メッセージ・差出名!$C$28="","",②メッセージ・差出名!$C$28)</f>
        <v/>
      </c>
      <c r="AT108" s="397" t="str">
        <f>IF(②メッセージ・差出名!$C$29="","",②メッセージ・差出名!$C$29)</f>
        <v/>
      </c>
      <c r="AU108" s="398" t="str">
        <f>IF(②メッセージ・差出名!$C$30="","",②メッセージ・差出名!$C$30)</f>
        <v/>
      </c>
      <c r="AV108" s="431"/>
      <c r="AW108" s="286"/>
      <c r="AX108" s="287"/>
      <c r="AY108" s="287"/>
      <c r="AZ108" s="287"/>
      <c r="BA108" s="287"/>
      <c r="BB108" s="287"/>
      <c r="BC108" s="287"/>
      <c r="BD108" s="287"/>
      <c r="BE108" s="287"/>
      <c r="BF108" s="287"/>
      <c r="BG108" s="287"/>
      <c r="BH108" s="287"/>
      <c r="BI108" s="288"/>
      <c r="BJ108" s="260">
        <f t="shared" si="80"/>
        <v>0</v>
      </c>
      <c r="BK108" s="260">
        <f t="shared" si="84"/>
        <v>0</v>
      </c>
      <c r="BL108" s="260">
        <f t="shared" si="85"/>
        <v>0</v>
      </c>
      <c r="BM108" s="260">
        <f t="shared" si="86"/>
        <v>0</v>
      </c>
      <c r="BN108" s="260">
        <f t="shared" si="87"/>
        <v>0</v>
      </c>
      <c r="BO108" s="260">
        <f t="shared" si="88"/>
        <v>0</v>
      </c>
      <c r="BP108" s="260">
        <f t="shared" si="89"/>
        <v>0</v>
      </c>
      <c r="BQ108" s="260">
        <f t="shared" si="90"/>
        <v>0</v>
      </c>
      <c r="BR108" s="267">
        <f t="shared" si="91"/>
        <v>1</v>
      </c>
      <c r="BS108" s="260">
        <f t="shared" si="92"/>
        <v>0</v>
      </c>
      <c r="BT108" s="267">
        <f t="shared" si="93"/>
        <v>0</v>
      </c>
      <c r="BU108" s="260">
        <f t="shared" si="94"/>
        <v>0</v>
      </c>
      <c r="BV108" s="260">
        <f t="shared" si="48"/>
        <v>3</v>
      </c>
      <c r="BW108" s="260">
        <f t="shared" si="49"/>
        <v>1</v>
      </c>
      <c r="BX108" s="260">
        <f t="shared" si="50"/>
        <v>1</v>
      </c>
      <c r="BY108" s="260">
        <f t="shared" si="51"/>
        <v>2</v>
      </c>
      <c r="BZ108" s="260">
        <f t="shared" si="52"/>
        <v>5</v>
      </c>
      <c r="CA108" s="260">
        <f t="shared" si="53"/>
        <v>4</v>
      </c>
      <c r="CB108" s="260">
        <f t="shared" si="54"/>
        <v>0</v>
      </c>
      <c r="CC108" s="260">
        <f t="shared" si="55"/>
        <v>0</v>
      </c>
      <c r="CD108" s="260">
        <f t="shared" si="56"/>
        <v>0</v>
      </c>
      <c r="CE108" s="260">
        <f t="shared" si="57"/>
        <v>0</v>
      </c>
      <c r="CF108" s="260">
        <f t="shared" si="58"/>
        <v>0</v>
      </c>
      <c r="CG108" s="260">
        <f t="shared" si="59"/>
        <v>0</v>
      </c>
      <c r="CH108" s="260">
        <f t="shared" si="60"/>
        <v>0</v>
      </c>
      <c r="CI108" s="260">
        <f t="shared" si="61"/>
        <v>0</v>
      </c>
      <c r="CJ108" s="267">
        <f t="shared" si="62"/>
        <v>0</v>
      </c>
      <c r="CK108" s="267">
        <f t="shared" si="63"/>
        <v>1</v>
      </c>
      <c r="CL108" s="267">
        <f t="shared" si="64"/>
        <v>0</v>
      </c>
      <c r="CM108" s="267">
        <f t="shared" si="65"/>
        <v>0</v>
      </c>
      <c r="CN108" s="267">
        <f t="shared" si="66"/>
        <v>0</v>
      </c>
      <c r="CO108" s="267">
        <f t="shared" si="67"/>
        <v>0</v>
      </c>
      <c r="CP108" s="267">
        <f t="shared" si="68"/>
        <v>0</v>
      </c>
      <c r="CQ108" s="267">
        <f t="shared" si="69"/>
        <v>0</v>
      </c>
      <c r="CR108" s="267">
        <f t="shared" si="70"/>
        <v>0</v>
      </c>
      <c r="CS108" s="267">
        <f t="shared" si="71"/>
        <v>0</v>
      </c>
      <c r="CT108" s="267">
        <f t="shared" si="72"/>
        <v>0</v>
      </c>
      <c r="CU108" s="267">
        <f t="shared" si="73"/>
        <v>0</v>
      </c>
      <c r="CV108" s="268">
        <f t="shared" si="74"/>
        <v>0</v>
      </c>
      <c r="CW108" s="268">
        <f t="shared" si="75"/>
        <v>0</v>
      </c>
      <c r="CX108" s="268">
        <f t="shared" si="76"/>
        <v>0</v>
      </c>
      <c r="CY108" s="268">
        <f t="shared" si="81"/>
        <v>0</v>
      </c>
      <c r="CZ108" s="260">
        <f t="shared" si="77"/>
        <v>0</v>
      </c>
      <c r="DA108" s="3"/>
    </row>
    <row r="109" spans="1:105" s="10" customFormat="1" ht="17.25" customHeight="1">
      <c r="A109" s="8">
        <v>95</v>
      </c>
      <c r="B109" s="447"/>
      <c r="C109" s="293"/>
      <c r="D109" s="6" t="str">
        <f>ASC(①基本情報!$C$8)</f>
        <v/>
      </c>
      <c r="E109" s="5" t="str">
        <f>ASC(①基本情報!$C$9)</f>
        <v/>
      </c>
      <c r="F109" s="347"/>
      <c r="G109" s="287"/>
      <c r="H109" s="287"/>
      <c r="I109" s="287"/>
      <c r="J109" s="287"/>
      <c r="K109" s="287"/>
      <c r="L109" s="287"/>
      <c r="M109" s="287"/>
      <c r="N109" s="57" t="str">
        <f t="shared" si="78"/>
        <v>様</v>
      </c>
      <c r="O109" s="4"/>
      <c r="P109" s="57" t="str">
        <f t="shared" si="79"/>
        <v/>
      </c>
      <c r="Q109" s="287"/>
      <c r="R109" s="244" t="str">
        <f>①基本情報!$C$20&amp;""</f>
        <v>C07</v>
      </c>
      <c r="S109" s="244">
        <f>VLOOKUP(①基本情報!$C$21,①基本情報!$S:$T,2,0)</f>
        <v>0</v>
      </c>
      <c r="T109" s="244">
        <f>VLOOKUP(①基本情報!$C$22,①基本情報!$Q:$R,2,0)</f>
        <v>1</v>
      </c>
      <c r="U109" s="244">
        <v>10</v>
      </c>
      <c r="V109" s="246">
        <f>①基本情報!$C$28</f>
        <v>45859</v>
      </c>
      <c r="W109" s="244" t="str">
        <f>IF(①基本情報!$D$28="","",①基本情報!$D$28)</f>
        <v>その日中</v>
      </c>
      <c r="X109" s="375" t="str">
        <f>IF(①基本情報!$C$27="","",①基本情報!$C$27)</f>
        <v/>
      </c>
      <c r="Y109" s="376" t="str">
        <f>IF(①基本情報!$D$27="","",①基本情報!$D$27)</f>
        <v/>
      </c>
      <c r="Z109" s="59"/>
      <c r="AA109" s="59"/>
      <c r="AB109" s="59"/>
      <c r="AC109" s="59"/>
      <c r="AD109" s="59"/>
      <c r="AE109" s="59"/>
      <c r="AF109" s="57" t="str">
        <f t="shared" si="82"/>
        <v/>
      </c>
      <c r="AG109" s="57" t="str">
        <f t="shared" si="83"/>
        <v>様</v>
      </c>
      <c r="AH109" s="396" t="str">
        <f>IF(②メッセージ・差出名!$C$14="","",②メッセージ・差出名!$C$14)</f>
        <v/>
      </c>
      <c r="AI109" s="396" t="str">
        <f>IF(②メッセージ・差出名!$C$15="","",②メッセージ・差出名!$C$15)</f>
        <v/>
      </c>
      <c r="AJ109" s="396" t="str">
        <f>IF(②メッセージ・差出名!$C$16="","",②メッセージ・差出名!$C$16)</f>
        <v/>
      </c>
      <c r="AK109" s="396" t="str">
        <f>IF(②メッセージ・差出名!$C$17="","",②メッセージ・差出名!$C$17)</f>
        <v/>
      </c>
      <c r="AL109" s="396" t="str">
        <f>IF(②メッセージ・差出名!$C$18="","",②メッセージ・差出名!$C$18)</f>
        <v/>
      </c>
      <c r="AM109" s="396" t="str">
        <f>IF(②メッセージ・差出名!$C$19="","",②メッセージ・差出名!$C$19)</f>
        <v/>
      </c>
      <c r="AN109" s="396" t="str">
        <f>IF(②メッセージ・差出名!$C$20="","",②メッセージ・差出名!$C$20)</f>
        <v/>
      </c>
      <c r="AO109" s="396" t="str">
        <f>IF(②メッセージ・差出名!$C$21="","",②メッセージ・差出名!$C$21)</f>
        <v/>
      </c>
      <c r="AP109" s="396" t="str">
        <f>IF(②メッセージ・差出名!$C$22="","",②メッセージ・差出名!$C$22)</f>
        <v/>
      </c>
      <c r="AQ109" s="396" t="str">
        <f>IF(②メッセージ・差出名!$C$23="","",②メッセージ・差出名!$C$23)</f>
        <v/>
      </c>
      <c r="AR109" s="397" t="str">
        <f>IF(②メッセージ・差出名!$C$27="","",②メッセージ・差出名!$C$27)</f>
        <v/>
      </c>
      <c r="AS109" s="397" t="str">
        <f>IF(②メッセージ・差出名!$C$28="","",②メッセージ・差出名!$C$28)</f>
        <v/>
      </c>
      <c r="AT109" s="397" t="str">
        <f>IF(②メッセージ・差出名!$C$29="","",②メッセージ・差出名!$C$29)</f>
        <v/>
      </c>
      <c r="AU109" s="398" t="str">
        <f>IF(②メッセージ・差出名!$C$30="","",②メッセージ・差出名!$C$30)</f>
        <v/>
      </c>
      <c r="AV109" s="431"/>
      <c r="AW109" s="286"/>
      <c r="AX109" s="287"/>
      <c r="AY109" s="287"/>
      <c r="AZ109" s="287"/>
      <c r="BA109" s="287"/>
      <c r="BB109" s="287"/>
      <c r="BC109" s="287"/>
      <c r="BD109" s="287"/>
      <c r="BE109" s="287"/>
      <c r="BF109" s="287"/>
      <c r="BG109" s="287"/>
      <c r="BH109" s="287"/>
      <c r="BI109" s="288"/>
      <c r="BJ109" s="260">
        <f t="shared" si="80"/>
        <v>0</v>
      </c>
      <c r="BK109" s="260">
        <f t="shared" si="84"/>
        <v>0</v>
      </c>
      <c r="BL109" s="260">
        <f t="shared" si="85"/>
        <v>0</v>
      </c>
      <c r="BM109" s="260">
        <f t="shared" si="86"/>
        <v>0</v>
      </c>
      <c r="BN109" s="260">
        <f t="shared" si="87"/>
        <v>0</v>
      </c>
      <c r="BO109" s="260">
        <f t="shared" si="88"/>
        <v>0</v>
      </c>
      <c r="BP109" s="260">
        <f t="shared" si="89"/>
        <v>0</v>
      </c>
      <c r="BQ109" s="260">
        <f t="shared" si="90"/>
        <v>0</v>
      </c>
      <c r="BR109" s="267">
        <f t="shared" si="91"/>
        <v>1</v>
      </c>
      <c r="BS109" s="260">
        <f t="shared" si="92"/>
        <v>0</v>
      </c>
      <c r="BT109" s="267">
        <f t="shared" si="93"/>
        <v>0</v>
      </c>
      <c r="BU109" s="260">
        <f t="shared" si="94"/>
        <v>0</v>
      </c>
      <c r="BV109" s="260">
        <f t="shared" si="48"/>
        <v>3</v>
      </c>
      <c r="BW109" s="260">
        <f t="shared" si="49"/>
        <v>1</v>
      </c>
      <c r="BX109" s="260">
        <f t="shared" si="50"/>
        <v>1</v>
      </c>
      <c r="BY109" s="260">
        <f t="shared" si="51"/>
        <v>2</v>
      </c>
      <c r="BZ109" s="260">
        <f t="shared" si="52"/>
        <v>5</v>
      </c>
      <c r="CA109" s="260">
        <f t="shared" si="53"/>
        <v>4</v>
      </c>
      <c r="CB109" s="260">
        <f t="shared" si="54"/>
        <v>0</v>
      </c>
      <c r="CC109" s="260">
        <f t="shared" si="55"/>
        <v>0</v>
      </c>
      <c r="CD109" s="260">
        <f t="shared" si="56"/>
        <v>0</v>
      </c>
      <c r="CE109" s="260">
        <f t="shared" si="57"/>
        <v>0</v>
      </c>
      <c r="CF109" s="260">
        <f t="shared" si="58"/>
        <v>0</v>
      </c>
      <c r="CG109" s="260">
        <f t="shared" si="59"/>
        <v>0</v>
      </c>
      <c r="CH109" s="260">
        <f t="shared" si="60"/>
        <v>0</v>
      </c>
      <c r="CI109" s="260">
        <f t="shared" si="61"/>
        <v>0</v>
      </c>
      <c r="CJ109" s="267">
        <f t="shared" si="62"/>
        <v>0</v>
      </c>
      <c r="CK109" s="267">
        <f t="shared" si="63"/>
        <v>1</v>
      </c>
      <c r="CL109" s="267">
        <f t="shared" si="64"/>
        <v>0</v>
      </c>
      <c r="CM109" s="267">
        <f t="shared" si="65"/>
        <v>0</v>
      </c>
      <c r="CN109" s="267">
        <f t="shared" si="66"/>
        <v>0</v>
      </c>
      <c r="CO109" s="267">
        <f t="shared" si="67"/>
        <v>0</v>
      </c>
      <c r="CP109" s="267">
        <f t="shared" si="68"/>
        <v>0</v>
      </c>
      <c r="CQ109" s="267">
        <f t="shared" si="69"/>
        <v>0</v>
      </c>
      <c r="CR109" s="267">
        <f t="shared" si="70"/>
        <v>0</v>
      </c>
      <c r="CS109" s="267">
        <f t="shared" si="71"/>
        <v>0</v>
      </c>
      <c r="CT109" s="267">
        <f t="shared" si="72"/>
        <v>0</v>
      </c>
      <c r="CU109" s="267">
        <f t="shared" si="73"/>
        <v>0</v>
      </c>
      <c r="CV109" s="268">
        <f t="shared" si="74"/>
        <v>0</v>
      </c>
      <c r="CW109" s="268">
        <f t="shared" si="75"/>
        <v>0</v>
      </c>
      <c r="CX109" s="268">
        <f t="shared" si="76"/>
        <v>0</v>
      </c>
      <c r="CY109" s="268">
        <f t="shared" si="81"/>
        <v>0</v>
      </c>
      <c r="CZ109" s="260">
        <f t="shared" si="77"/>
        <v>0</v>
      </c>
      <c r="DA109" s="3"/>
    </row>
    <row r="110" spans="1:105" s="10" customFormat="1" ht="17.25" customHeight="1">
      <c r="A110" s="8">
        <v>96</v>
      </c>
      <c r="B110" s="447"/>
      <c r="C110" s="293"/>
      <c r="D110" s="6" t="str">
        <f>ASC(①基本情報!$C$8)</f>
        <v/>
      </c>
      <c r="E110" s="5" t="str">
        <f>ASC(①基本情報!$C$9)</f>
        <v/>
      </c>
      <c r="F110" s="347"/>
      <c r="G110" s="287"/>
      <c r="H110" s="287"/>
      <c r="I110" s="287"/>
      <c r="J110" s="287"/>
      <c r="K110" s="287"/>
      <c r="L110" s="287"/>
      <c r="M110" s="287"/>
      <c r="N110" s="57" t="str">
        <f t="shared" si="78"/>
        <v>様</v>
      </c>
      <c r="O110" s="4"/>
      <c r="P110" s="57" t="str">
        <f t="shared" si="79"/>
        <v/>
      </c>
      <c r="Q110" s="287"/>
      <c r="R110" s="244" t="str">
        <f>①基本情報!$C$20&amp;""</f>
        <v>C07</v>
      </c>
      <c r="S110" s="244">
        <f>VLOOKUP(①基本情報!$C$21,①基本情報!$S:$T,2,0)</f>
        <v>0</v>
      </c>
      <c r="T110" s="244">
        <f>VLOOKUP(①基本情報!$C$22,①基本情報!$Q:$R,2,0)</f>
        <v>1</v>
      </c>
      <c r="U110" s="244">
        <v>10</v>
      </c>
      <c r="V110" s="246">
        <f>①基本情報!$C$28</f>
        <v>45859</v>
      </c>
      <c r="W110" s="244" t="str">
        <f>IF(①基本情報!$D$28="","",①基本情報!$D$28)</f>
        <v>その日中</v>
      </c>
      <c r="X110" s="375" t="str">
        <f>IF(①基本情報!$C$27="","",①基本情報!$C$27)</f>
        <v/>
      </c>
      <c r="Y110" s="376" t="str">
        <f>IF(①基本情報!$D$27="","",①基本情報!$D$27)</f>
        <v/>
      </c>
      <c r="Z110" s="59"/>
      <c r="AA110" s="59"/>
      <c r="AB110" s="59"/>
      <c r="AC110" s="59"/>
      <c r="AD110" s="59"/>
      <c r="AE110" s="59"/>
      <c r="AF110" s="57" t="str">
        <f t="shared" si="82"/>
        <v/>
      </c>
      <c r="AG110" s="57" t="str">
        <f t="shared" si="83"/>
        <v>様</v>
      </c>
      <c r="AH110" s="396" t="str">
        <f>IF(②メッセージ・差出名!$C$14="","",②メッセージ・差出名!$C$14)</f>
        <v/>
      </c>
      <c r="AI110" s="396" t="str">
        <f>IF(②メッセージ・差出名!$C$15="","",②メッセージ・差出名!$C$15)</f>
        <v/>
      </c>
      <c r="AJ110" s="396" t="str">
        <f>IF(②メッセージ・差出名!$C$16="","",②メッセージ・差出名!$C$16)</f>
        <v/>
      </c>
      <c r="AK110" s="396" t="str">
        <f>IF(②メッセージ・差出名!$C$17="","",②メッセージ・差出名!$C$17)</f>
        <v/>
      </c>
      <c r="AL110" s="396" t="str">
        <f>IF(②メッセージ・差出名!$C$18="","",②メッセージ・差出名!$C$18)</f>
        <v/>
      </c>
      <c r="AM110" s="396" t="str">
        <f>IF(②メッセージ・差出名!$C$19="","",②メッセージ・差出名!$C$19)</f>
        <v/>
      </c>
      <c r="AN110" s="396" t="str">
        <f>IF(②メッセージ・差出名!$C$20="","",②メッセージ・差出名!$C$20)</f>
        <v/>
      </c>
      <c r="AO110" s="396" t="str">
        <f>IF(②メッセージ・差出名!$C$21="","",②メッセージ・差出名!$C$21)</f>
        <v/>
      </c>
      <c r="AP110" s="396" t="str">
        <f>IF(②メッセージ・差出名!$C$22="","",②メッセージ・差出名!$C$22)</f>
        <v/>
      </c>
      <c r="AQ110" s="396" t="str">
        <f>IF(②メッセージ・差出名!$C$23="","",②メッセージ・差出名!$C$23)</f>
        <v/>
      </c>
      <c r="AR110" s="397" t="str">
        <f>IF(②メッセージ・差出名!$C$27="","",②メッセージ・差出名!$C$27)</f>
        <v/>
      </c>
      <c r="AS110" s="397" t="str">
        <f>IF(②メッセージ・差出名!$C$28="","",②メッセージ・差出名!$C$28)</f>
        <v/>
      </c>
      <c r="AT110" s="397" t="str">
        <f>IF(②メッセージ・差出名!$C$29="","",②メッセージ・差出名!$C$29)</f>
        <v/>
      </c>
      <c r="AU110" s="398" t="str">
        <f>IF(②メッセージ・差出名!$C$30="","",②メッセージ・差出名!$C$30)</f>
        <v/>
      </c>
      <c r="AV110" s="431"/>
      <c r="AW110" s="286"/>
      <c r="AX110" s="287"/>
      <c r="AY110" s="287"/>
      <c r="AZ110" s="287"/>
      <c r="BA110" s="287"/>
      <c r="BB110" s="287"/>
      <c r="BC110" s="287"/>
      <c r="BD110" s="287"/>
      <c r="BE110" s="287"/>
      <c r="BF110" s="287"/>
      <c r="BG110" s="287"/>
      <c r="BH110" s="287"/>
      <c r="BI110" s="288"/>
      <c r="BJ110" s="260">
        <f t="shared" si="80"/>
        <v>0</v>
      </c>
      <c r="BK110" s="260">
        <f t="shared" si="84"/>
        <v>0</v>
      </c>
      <c r="BL110" s="260">
        <f t="shared" si="85"/>
        <v>0</v>
      </c>
      <c r="BM110" s="260">
        <f t="shared" si="86"/>
        <v>0</v>
      </c>
      <c r="BN110" s="260">
        <f t="shared" si="87"/>
        <v>0</v>
      </c>
      <c r="BO110" s="260">
        <f t="shared" si="88"/>
        <v>0</v>
      </c>
      <c r="BP110" s="260">
        <f t="shared" si="89"/>
        <v>0</v>
      </c>
      <c r="BQ110" s="260">
        <f t="shared" si="90"/>
        <v>0</v>
      </c>
      <c r="BR110" s="267">
        <f t="shared" si="91"/>
        <v>1</v>
      </c>
      <c r="BS110" s="260">
        <f t="shared" si="92"/>
        <v>0</v>
      </c>
      <c r="BT110" s="267">
        <f t="shared" si="93"/>
        <v>0</v>
      </c>
      <c r="BU110" s="260">
        <f t="shared" si="94"/>
        <v>0</v>
      </c>
      <c r="BV110" s="260">
        <f t="shared" si="48"/>
        <v>3</v>
      </c>
      <c r="BW110" s="260">
        <f t="shared" si="49"/>
        <v>1</v>
      </c>
      <c r="BX110" s="260">
        <f t="shared" si="50"/>
        <v>1</v>
      </c>
      <c r="BY110" s="260">
        <f t="shared" si="51"/>
        <v>2</v>
      </c>
      <c r="BZ110" s="260">
        <f t="shared" si="52"/>
        <v>5</v>
      </c>
      <c r="CA110" s="260">
        <f t="shared" si="53"/>
        <v>4</v>
      </c>
      <c r="CB110" s="260">
        <f t="shared" si="54"/>
        <v>0</v>
      </c>
      <c r="CC110" s="260">
        <f t="shared" si="55"/>
        <v>0</v>
      </c>
      <c r="CD110" s="260">
        <f t="shared" si="56"/>
        <v>0</v>
      </c>
      <c r="CE110" s="260">
        <f t="shared" si="57"/>
        <v>0</v>
      </c>
      <c r="CF110" s="260">
        <f t="shared" si="58"/>
        <v>0</v>
      </c>
      <c r="CG110" s="260">
        <f t="shared" si="59"/>
        <v>0</v>
      </c>
      <c r="CH110" s="260">
        <f t="shared" si="60"/>
        <v>0</v>
      </c>
      <c r="CI110" s="260">
        <f t="shared" si="61"/>
        <v>0</v>
      </c>
      <c r="CJ110" s="267">
        <f t="shared" si="62"/>
        <v>0</v>
      </c>
      <c r="CK110" s="267">
        <f t="shared" si="63"/>
        <v>1</v>
      </c>
      <c r="CL110" s="267">
        <f t="shared" si="64"/>
        <v>0</v>
      </c>
      <c r="CM110" s="267">
        <f t="shared" si="65"/>
        <v>0</v>
      </c>
      <c r="CN110" s="267">
        <f t="shared" si="66"/>
        <v>0</v>
      </c>
      <c r="CO110" s="267">
        <f t="shared" si="67"/>
        <v>0</v>
      </c>
      <c r="CP110" s="267">
        <f t="shared" si="68"/>
        <v>0</v>
      </c>
      <c r="CQ110" s="267">
        <f t="shared" si="69"/>
        <v>0</v>
      </c>
      <c r="CR110" s="267">
        <f t="shared" si="70"/>
        <v>0</v>
      </c>
      <c r="CS110" s="267">
        <f t="shared" si="71"/>
        <v>0</v>
      </c>
      <c r="CT110" s="267">
        <f t="shared" si="72"/>
        <v>0</v>
      </c>
      <c r="CU110" s="267">
        <f t="shared" si="73"/>
        <v>0</v>
      </c>
      <c r="CV110" s="268">
        <f t="shared" si="74"/>
        <v>0</v>
      </c>
      <c r="CW110" s="268">
        <f t="shared" si="75"/>
        <v>0</v>
      </c>
      <c r="CX110" s="268">
        <f t="shared" si="76"/>
        <v>0</v>
      </c>
      <c r="CY110" s="268">
        <f t="shared" si="81"/>
        <v>0</v>
      </c>
      <c r="CZ110" s="260">
        <f t="shared" si="77"/>
        <v>0</v>
      </c>
      <c r="DA110" s="3"/>
    </row>
    <row r="111" spans="1:105" s="10" customFormat="1" ht="17.25" customHeight="1">
      <c r="A111" s="8">
        <v>97</v>
      </c>
      <c r="B111" s="447"/>
      <c r="C111" s="293"/>
      <c r="D111" s="6" t="str">
        <f>ASC(①基本情報!$C$8)</f>
        <v/>
      </c>
      <c r="E111" s="5" t="str">
        <f>ASC(①基本情報!$C$9)</f>
        <v/>
      </c>
      <c r="F111" s="347"/>
      <c r="G111" s="287"/>
      <c r="H111" s="287"/>
      <c r="I111" s="287"/>
      <c r="J111" s="287"/>
      <c r="K111" s="287"/>
      <c r="L111" s="287"/>
      <c r="M111" s="287"/>
      <c r="N111" s="57" t="str">
        <f t="shared" si="78"/>
        <v>様</v>
      </c>
      <c r="O111" s="4"/>
      <c r="P111" s="57" t="str">
        <f t="shared" si="79"/>
        <v/>
      </c>
      <c r="Q111" s="287"/>
      <c r="R111" s="244" t="str">
        <f>①基本情報!$C$20&amp;""</f>
        <v>C07</v>
      </c>
      <c r="S111" s="244">
        <f>VLOOKUP(①基本情報!$C$21,①基本情報!$S:$T,2,0)</f>
        <v>0</v>
      </c>
      <c r="T111" s="244">
        <f>VLOOKUP(①基本情報!$C$22,①基本情報!$Q:$R,2,0)</f>
        <v>1</v>
      </c>
      <c r="U111" s="244">
        <v>10</v>
      </c>
      <c r="V111" s="246">
        <f>①基本情報!$C$28</f>
        <v>45859</v>
      </c>
      <c r="W111" s="244" t="str">
        <f>IF(①基本情報!$D$28="","",①基本情報!$D$28)</f>
        <v>その日中</v>
      </c>
      <c r="X111" s="375" t="str">
        <f>IF(①基本情報!$C$27="","",①基本情報!$C$27)</f>
        <v/>
      </c>
      <c r="Y111" s="376" t="str">
        <f>IF(①基本情報!$D$27="","",①基本情報!$D$27)</f>
        <v/>
      </c>
      <c r="Z111" s="59"/>
      <c r="AA111" s="59"/>
      <c r="AB111" s="59"/>
      <c r="AC111" s="59"/>
      <c r="AD111" s="59"/>
      <c r="AE111" s="59"/>
      <c r="AF111" s="57" t="str">
        <f t="shared" si="82"/>
        <v/>
      </c>
      <c r="AG111" s="57" t="str">
        <f t="shared" si="83"/>
        <v>様</v>
      </c>
      <c r="AH111" s="396" t="str">
        <f>IF(②メッセージ・差出名!$C$14="","",②メッセージ・差出名!$C$14)</f>
        <v/>
      </c>
      <c r="AI111" s="396" t="str">
        <f>IF(②メッセージ・差出名!$C$15="","",②メッセージ・差出名!$C$15)</f>
        <v/>
      </c>
      <c r="AJ111" s="396" t="str">
        <f>IF(②メッセージ・差出名!$C$16="","",②メッセージ・差出名!$C$16)</f>
        <v/>
      </c>
      <c r="AK111" s="396" t="str">
        <f>IF(②メッセージ・差出名!$C$17="","",②メッセージ・差出名!$C$17)</f>
        <v/>
      </c>
      <c r="AL111" s="396" t="str">
        <f>IF(②メッセージ・差出名!$C$18="","",②メッセージ・差出名!$C$18)</f>
        <v/>
      </c>
      <c r="AM111" s="396" t="str">
        <f>IF(②メッセージ・差出名!$C$19="","",②メッセージ・差出名!$C$19)</f>
        <v/>
      </c>
      <c r="AN111" s="396" t="str">
        <f>IF(②メッセージ・差出名!$C$20="","",②メッセージ・差出名!$C$20)</f>
        <v/>
      </c>
      <c r="AO111" s="396" t="str">
        <f>IF(②メッセージ・差出名!$C$21="","",②メッセージ・差出名!$C$21)</f>
        <v/>
      </c>
      <c r="AP111" s="396" t="str">
        <f>IF(②メッセージ・差出名!$C$22="","",②メッセージ・差出名!$C$22)</f>
        <v/>
      </c>
      <c r="AQ111" s="396" t="str">
        <f>IF(②メッセージ・差出名!$C$23="","",②メッセージ・差出名!$C$23)</f>
        <v/>
      </c>
      <c r="AR111" s="397" t="str">
        <f>IF(②メッセージ・差出名!$C$27="","",②メッセージ・差出名!$C$27)</f>
        <v/>
      </c>
      <c r="AS111" s="397" t="str">
        <f>IF(②メッセージ・差出名!$C$28="","",②メッセージ・差出名!$C$28)</f>
        <v/>
      </c>
      <c r="AT111" s="397" t="str">
        <f>IF(②メッセージ・差出名!$C$29="","",②メッセージ・差出名!$C$29)</f>
        <v/>
      </c>
      <c r="AU111" s="398" t="str">
        <f>IF(②メッセージ・差出名!$C$30="","",②メッセージ・差出名!$C$30)</f>
        <v/>
      </c>
      <c r="AV111" s="431"/>
      <c r="AW111" s="286"/>
      <c r="AX111" s="287"/>
      <c r="AY111" s="287"/>
      <c r="AZ111" s="287"/>
      <c r="BA111" s="287"/>
      <c r="BB111" s="287"/>
      <c r="BC111" s="287"/>
      <c r="BD111" s="287"/>
      <c r="BE111" s="287"/>
      <c r="BF111" s="287"/>
      <c r="BG111" s="287"/>
      <c r="BH111" s="287"/>
      <c r="BI111" s="288"/>
      <c r="BJ111" s="260">
        <f t="shared" si="80"/>
        <v>0</v>
      </c>
      <c r="BK111" s="260">
        <f t="shared" si="84"/>
        <v>0</v>
      </c>
      <c r="BL111" s="260">
        <f t="shared" si="85"/>
        <v>0</v>
      </c>
      <c r="BM111" s="260">
        <f t="shared" si="86"/>
        <v>0</v>
      </c>
      <c r="BN111" s="260">
        <f t="shared" si="87"/>
        <v>0</v>
      </c>
      <c r="BO111" s="260">
        <f t="shared" si="88"/>
        <v>0</v>
      </c>
      <c r="BP111" s="260">
        <f t="shared" si="89"/>
        <v>0</v>
      </c>
      <c r="BQ111" s="260">
        <f t="shared" si="90"/>
        <v>0</v>
      </c>
      <c r="BR111" s="267">
        <f t="shared" si="91"/>
        <v>1</v>
      </c>
      <c r="BS111" s="260">
        <f t="shared" si="92"/>
        <v>0</v>
      </c>
      <c r="BT111" s="267">
        <f t="shared" si="93"/>
        <v>0</v>
      </c>
      <c r="BU111" s="260">
        <f t="shared" si="94"/>
        <v>0</v>
      </c>
      <c r="BV111" s="260">
        <f t="shared" si="48"/>
        <v>3</v>
      </c>
      <c r="BW111" s="260">
        <f t="shared" si="49"/>
        <v>1</v>
      </c>
      <c r="BX111" s="260">
        <f t="shared" si="50"/>
        <v>1</v>
      </c>
      <c r="BY111" s="260">
        <f t="shared" si="51"/>
        <v>2</v>
      </c>
      <c r="BZ111" s="260">
        <f t="shared" si="52"/>
        <v>5</v>
      </c>
      <c r="CA111" s="260">
        <f t="shared" si="53"/>
        <v>4</v>
      </c>
      <c r="CB111" s="260">
        <f t="shared" si="54"/>
        <v>0</v>
      </c>
      <c r="CC111" s="260">
        <f t="shared" si="55"/>
        <v>0</v>
      </c>
      <c r="CD111" s="260">
        <f t="shared" si="56"/>
        <v>0</v>
      </c>
      <c r="CE111" s="260">
        <f t="shared" si="57"/>
        <v>0</v>
      </c>
      <c r="CF111" s="260">
        <f t="shared" si="58"/>
        <v>0</v>
      </c>
      <c r="CG111" s="260">
        <f t="shared" si="59"/>
        <v>0</v>
      </c>
      <c r="CH111" s="260">
        <f t="shared" si="60"/>
        <v>0</v>
      </c>
      <c r="CI111" s="260">
        <f t="shared" si="61"/>
        <v>0</v>
      </c>
      <c r="CJ111" s="267">
        <f t="shared" si="62"/>
        <v>0</v>
      </c>
      <c r="CK111" s="267">
        <f t="shared" si="63"/>
        <v>1</v>
      </c>
      <c r="CL111" s="267">
        <f t="shared" si="64"/>
        <v>0</v>
      </c>
      <c r="CM111" s="267">
        <f t="shared" si="65"/>
        <v>0</v>
      </c>
      <c r="CN111" s="267">
        <f t="shared" si="66"/>
        <v>0</v>
      </c>
      <c r="CO111" s="267">
        <f t="shared" si="67"/>
        <v>0</v>
      </c>
      <c r="CP111" s="267">
        <f t="shared" si="68"/>
        <v>0</v>
      </c>
      <c r="CQ111" s="267">
        <f t="shared" si="69"/>
        <v>0</v>
      </c>
      <c r="CR111" s="267">
        <f t="shared" si="70"/>
        <v>0</v>
      </c>
      <c r="CS111" s="267">
        <f t="shared" si="71"/>
        <v>0</v>
      </c>
      <c r="CT111" s="267">
        <f t="shared" si="72"/>
        <v>0</v>
      </c>
      <c r="CU111" s="267">
        <f t="shared" si="73"/>
        <v>0</v>
      </c>
      <c r="CV111" s="268">
        <f t="shared" si="74"/>
        <v>0</v>
      </c>
      <c r="CW111" s="268">
        <f t="shared" si="75"/>
        <v>0</v>
      </c>
      <c r="CX111" s="268">
        <f t="shared" si="76"/>
        <v>0</v>
      </c>
      <c r="CY111" s="268">
        <f t="shared" si="81"/>
        <v>0</v>
      </c>
      <c r="CZ111" s="260">
        <f t="shared" si="77"/>
        <v>0</v>
      </c>
      <c r="DA111" s="3"/>
    </row>
    <row r="112" spans="1:105" s="10" customFormat="1" ht="17.25" customHeight="1">
      <c r="A112" s="8">
        <v>98</v>
      </c>
      <c r="B112" s="447"/>
      <c r="C112" s="293"/>
      <c r="D112" s="6" t="str">
        <f>ASC(①基本情報!$C$8)</f>
        <v/>
      </c>
      <c r="E112" s="5" t="str">
        <f>ASC(①基本情報!$C$9)</f>
        <v/>
      </c>
      <c r="F112" s="347"/>
      <c r="G112" s="287"/>
      <c r="H112" s="287"/>
      <c r="I112" s="287"/>
      <c r="J112" s="287"/>
      <c r="K112" s="287"/>
      <c r="L112" s="287"/>
      <c r="M112" s="287"/>
      <c r="N112" s="57" t="str">
        <f t="shared" si="78"/>
        <v>様</v>
      </c>
      <c r="O112" s="4"/>
      <c r="P112" s="57" t="str">
        <f t="shared" si="79"/>
        <v/>
      </c>
      <c r="Q112" s="287"/>
      <c r="R112" s="244" t="str">
        <f>①基本情報!$C$20&amp;""</f>
        <v>C07</v>
      </c>
      <c r="S112" s="244">
        <f>VLOOKUP(①基本情報!$C$21,①基本情報!$S:$T,2,0)</f>
        <v>0</v>
      </c>
      <c r="T112" s="244">
        <f>VLOOKUP(①基本情報!$C$22,①基本情報!$Q:$R,2,0)</f>
        <v>1</v>
      </c>
      <c r="U112" s="244">
        <v>10</v>
      </c>
      <c r="V112" s="246">
        <f>①基本情報!$C$28</f>
        <v>45859</v>
      </c>
      <c r="W112" s="244" t="str">
        <f>IF(①基本情報!$D$28="","",①基本情報!$D$28)</f>
        <v>その日中</v>
      </c>
      <c r="X112" s="375" t="str">
        <f>IF(①基本情報!$C$27="","",①基本情報!$C$27)</f>
        <v/>
      </c>
      <c r="Y112" s="376" t="str">
        <f>IF(①基本情報!$D$27="","",①基本情報!$D$27)</f>
        <v/>
      </c>
      <c r="Z112" s="59"/>
      <c r="AA112" s="59"/>
      <c r="AB112" s="59"/>
      <c r="AC112" s="59"/>
      <c r="AD112" s="59"/>
      <c r="AE112" s="59"/>
      <c r="AF112" s="57" t="str">
        <f t="shared" si="82"/>
        <v/>
      </c>
      <c r="AG112" s="57" t="str">
        <f t="shared" si="83"/>
        <v>様</v>
      </c>
      <c r="AH112" s="396" t="str">
        <f>IF(②メッセージ・差出名!$C$14="","",②メッセージ・差出名!$C$14)</f>
        <v/>
      </c>
      <c r="AI112" s="396" t="str">
        <f>IF(②メッセージ・差出名!$C$15="","",②メッセージ・差出名!$C$15)</f>
        <v/>
      </c>
      <c r="AJ112" s="396" t="str">
        <f>IF(②メッセージ・差出名!$C$16="","",②メッセージ・差出名!$C$16)</f>
        <v/>
      </c>
      <c r="AK112" s="396" t="str">
        <f>IF(②メッセージ・差出名!$C$17="","",②メッセージ・差出名!$C$17)</f>
        <v/>
      </c>
      <c r="AL112" s="396" t="str">
        <f>IF(②メッセージ・差出名!$C$18="","",②メッセージ・差出名!$C$18)</f>
        <v/>
      </c>
      <c r="AM112" s="396" t="str">
        <f>IF(②メッセージ・差出名!$C$19="","",②メッセージ・差出名!$C$19)</f>
        <v/>
      </c>
      <c r="AN112" s="396" t="str">
        <f>IF(②メッセージ・差出名!$C$20="","",②メッセージ・差出名!$C$20)</f>
        <v/>
      </c>
      <c r="AO112" s="396" t="str">
        <f>IF(②メッセージ・差出名!$C$21="","",②メッセージ・差出名!$C$21)</f>
        <v/>
      </c>
      <c r="AP112" s="396" t="str">
        <f>IF(②メッセージ・差出名!$C$22="","",②メッセージ・差出名!$C$22)</f>
        <v/>
      </c>
      <c r="AQ112" s="396" t="str">
        <f>IF(②メッセージ・差出名!$C$23="","",②メッセージ・差出名!$C$23)</f>
        <v/>
      </c>
      <c r="AR112" s="397" t="str">
        <f>IF(②メッセージ・差出名!$C$27="","",②メッセージ・差出名!$C$27)</f>
        <v/>
      </c>
      <c r="AS112" s="397" t="str">
        <f>IF(②メッセージ・差出名!$C$28="","",②メッセージ・差出名!$C$28)</f>
        <v/>
      </c>
      <c r="AT112" s="397" t="str">
        <f>IF(②メッセージ・差出名!$C$29="","",②メッセージ・差出名!$C$29)</f>
        <v/>
      </c>
      <c r="AU112" s="398" t="str">
        <f>IF(②メッセージ・差出名!$C$30="","",②メッセージ・差出名!$C$30)</f>
        <v/>
      </c>
      <c r="AV112" s="431"/>
      <c r="AW112" s="286"/>
      <c r="AX112" s="287"/>
      <c r="AY112" s="287"/>
      <c r="AZ112" s="287"/>
      <c r="BA112" s="287"/>
      <c r="BB112" s="287"/>
      <c r="BC112" s="287"/>
      <c r="BD112" s="287"/>
      <c r="BE112" s="287"/>
      <c r="BF112" s="287"/>
      <c r="BG112" s="287"/>
      <c r="BH112" s="287"/>
      <c r="BI112" s="288"/>
      <c r="BJ112" s="260">
        <f t="shared" si="80"/>
        <v>0</v>
      </c>
      <c r="BK112" s="260">
        <f t="shared" si="84"/>
        <v>0</v>
      </c>
      <c r="BL112" s="260">
        <f t="shared" si="85"/>
        <v>0</v>
      </c>
      <c r="BM112" s="260">
        <f t="shared" si="86"/>
        <v>0</v>
      </c>
      <c r="BN112" s="260">
        <f t="shared" si="87"/>
        <v>0</v>
      </c>
      <c r="BO112" s="260">
        <f t="shared" si="88"/>
        <v>0</v>
      </c>
      <c r="BP112" s="260">
        <f t="shared" si="89"/>
        <v>0</v>
      </c>
      <c r="BQ112" s="260">
        <f t="shared" si="90"/>
        <v>0</v>
      </c>
      <c r="BR112" s="267">
        <f t="shared" si="91"/>
        <v>1</v>
      </c>
      <c r="BS112" s="260">
        <f t="shared" si="92"/>
        <v>0</v>
      </c>
      <c r="BT112" s="267">
        <f t="shared" si="93"/>
        <v>0</v>
      </c>
      <c r="BU112" s="260">
        <f t="shared" si="94"/>
        <v>0</v>
      </c>
      <c r="BV112" s="260">
        <f t="shared" si="48"/>
        <v>3</v>
      </c>
      <c r="BW112" s="260">
        <f t="shared" si="49"/>
        <v>1</v>
      </c>
      <c r="BX112" s="260">
        <f t="shared" si="50"/>
        <v>1</v>
      </c>
      <c r="BY112" s="260">
        <f t="shared" si="51"/>
        <v>2</v>
      </c>
      <c r="BZ112" s="260">
        <f t="shared" si="52"/>
        <v>5</v>
      </c>
      <c r="CA112" s="260">
        <f t="shared" si="53"/>
        <v>4</v>
      </c>
      <c r="CB112" s="260">
        <f t="shared" si="54"/>
        <v>0</v>
      </c>
      <c r="CC112" s="260">
        <f t="shared" si="55"/>
        <v>0</v>
      </c>
      <c r="CD112" s="260">
        <f t="shared" si="56"/>
        <v>0</v>
      </c>
      <c r="CE112" s="260">
        <f t="shared" si="57"/>
        <v>0</v>
      </c>
      <c r="CF112" s="260">
        <f t="shared" si="58"/>
        <v>0</v>
      </c>
      <c r="CG112" s="260">
        <f t="shared" si="59"/>
        <v>0</v>
      </c>
      <c r="CH112" s="260">
        <f t="shared" si="60"/>
        <v>0</v>
      </c>
      <c r="CI112" s="260">
        <f t="shared" si="61"/>
        <v>0</v>
      </c>
      <c r="CJ112" s="267">
        <f t="shared" si="62"/>
        <v>0</v>
      </c>
      <c r="CK112" s="267">
        <f t="shared" si="63"/>
        <v>1</v>
      </c>
      <c r="CL112" s="267">
        <f t="shared" si="64"/>
        <v>0</v>
      </c>
      <c r="CM112" s="267">
        <f t="shared" si="65"/>
        <v>0</v>
      </c>
      <c r="CN112" s="267">
        <f t="shared" si="66"/>
        <v>0</v>
      </c>
      <c r="CO112" s="267">
        <f t="shared" si="67"/>
        <v>0</v>
      </c>
      <c r="CP112" s="267">
        <f t="shared" si="68"/>
        <v>0</v>
      </c>
      <c r="CQ112" s="267">
        <f t="shared" si="69"/>
        <v>0</v>
      </c>
      <c r="CR112" s="267">
        <f t="shared" si="70"/>
        <v>0</v>
      </c>
      <c r="CS112" s="267">
        <f t="shared" si="71"/>
        <v>0</v>
      </c>
      <c r="CT112" s="267">
        <f t="shared" si="72"/>
        <v>0</v>
      </c>
      <c r="CU112" s="267">
        <f t="shared" si="73"/>
        <v>0</v>
      </c>
      <c r="CV112" s="268">
        <f t="shared" si="74"/>
        <v>0</v>
      </c>
      <c r="CW112" s="268">
        <f t="shared" si="75"/>
        <v>0</v>
      </c>
      <c r="CX112" s="268">
        <f t="shared" si="76"/>
        <v>0</v>
      </c>
      <c r="CY112" s="268">
        <f t="shared" si="81"/>
        <v>0</v>
      </c>
      <c r="CZ112" s="260">
        <f t="shared" si="77"/>
        <v>0</v>
      </c>
      <c r="DA112" s="3"/>
    </row>
    <row r="113" spans="1:105" s="10" customFormat="1" ht="17.25" customHeight="1">
      <c r="A113" s="8">
        <v>99</v>
      </c>
      <c r="B113" s="447"/>
      <c r="C113" s="293"/>
      <c r="D113" s="6" t="str">
        <f>ASC(①基本情報!$C$8)</f>
        <v/>
      </c>
      <c r="E113" s="5" t="str">
        <f>ASC(①基本情報!$C$9)</f>
        <v/>
      </c>
      <c r="F113" s="347"/>
      <c r="G113" s="287"/>
      <c r="H113" s="287"/>
      <c r="I113" s="287"/>
      <c r="J113" s="287"/>
      <c r="K113" s="287"/>
      <c r="L113" s="287"/>
      <c r="M113" s="287"/>
      <c r="N113" s="57" t="str">
        <f t="shared" si="78"/>
        <v>様</v>
      </c>
      <c r="O113" s="4"/>
      <c r="P113" s="57" t="str">
        <f t="shared" si="79"/>
        <v/>
      </c>
      <c r="Q113" s="287"/>
      <c r="R113" s="244" t="str">
        <f>①基本情報!$C$20&amp;""</f>
        <v>C07</v>
      </c>
      <c r="S113" s="244">
        <f>VLOOKUP(①基本情報!$C$21,①基本情報!$S:$T,2,0)</f>
        <v>0</v>
      </c>
      <c r="T113" s="244">
        <f>VLOOKUP(①基本情報!$C$22,①基本情報!$Q:$R,2,0)</f>
        <v>1</v>
      </c>
      <c r="U113" s="244">
        <v>10</v>
      </c>
      <c r="V113" s="246">
        <f>①基本情報!$C$28</f>
        <v>45859</v>
      </c>
      <c r="W113" s="244" t="str">
        <f>IF(①基本情報!$D$28="","",①基本情報!$D$28)</f>
        <v>その日中</v>
      </c>
      <c r="X113" s="375" t="str">
        <f>IF(①基本情報!$C$27="","",①基本情報!$C$27)</f>
        <v/>
      </c>
      <c r="Y113" s="376" t="str">
        <f>IF(①基本情報!$D$27="","",①基本情報!$D$27)</f>
        <v/>
      </c>
      <c r="Z113" s="59"/>
      <c r="AA113" s="59"/>
      <c r="AB113" s="59"/>
      <c r="AC113" s="59"/>
      <c r="AD113" s="59"/>
      <c r="AE113" s="59"/>
      <c r="AF113" s="57" t="str">
        <f t="shared" si="82"/>
        <v/>
      </c>
      <c r="AG113" s="57" t="str">
        <f t="shared" si="83"/>
        <v>様</v>
      </c>
      <c r="AH113" s="396" t="str">
        <f>IF(②メッセージ・差出名!$C$14="","",②メッセージ・差出名!$C$14)</f>
        <v/>
      </c>
      <c r="AI113" s="396" t="str">
        <f>IF(②メッセージ・差出名!$C$15="","",②メッセージ・差出名!$C$15)</f>
        <v/>
      </c>
      <c r="AJ113" s="396" t="str">
        <f>IF(②メッセージ・差出名!$C$16="","",②メッセージ・差出名!$C$16)</f>
        <v/>
      </c>
      <c r="AK113" s="396" t="str">
        <f>IF(②メッセージ・差出名!$C$17="","",②メッセージ・差出名!$C$17)</f>
        <v/>
      </c>
      <c r="AL113" s="396" t="str">
        <f>IF(②メッセージ・差出名!$C$18="","",②メッセージ・差出名!$C$18)</f>
        <v/>
      </c>
      <c r="AM113" s="396" t="str">
        <f>IF(②メッセージ・差出名!$C$19="","",②メッセージ・差出名!$C$19)</f>
        <v/>
      </c>
      <c r="AN113" s="396" t="str">
        <f>IF(②メッセージ・差出名!$C$20="","",②メッセージ・差出名!$C$20)</f>
        <v/>
      </c>
      <c r="AO113" s="396" t="str">
        <f>IF(②メッセージ・差出名!$C$21="","",②メッセージ・差出名!$C$21)</f>
        <v/>
      </c>
      <c r="AP113" s="396" t="str">
        <f>IF(②メッセージ・差出名!$C$22="","",②メッセージ・差出名!$C$22)</f>
        <v/>
      </c>
      <c r="AQ113" s="396" t="str">
        <f>IF(②メッセージ・差出名!$C$23="","",②メッセージ・差出名!$C$23)</f>
        <v/>
      </c>
      <c r="AR113" s="397" t="str">
        <f>IF(②メッセージ・差出名!$C$27="","",②メッセージ・差出名!$C$27)</f>
        <v/>
      </c>
      <c r="AS113" s="397" t="str">
        <f>IF(②メッセージ・差出名!$C$28="","",②メッセージ・差出名!$C$28)</f>
        <v/>
      </c>
      <c r="AT113" s="397" t="str">
        <f>IF(②メッセージ・差出名!$C$29="","",②メッセージ・差出名!$C$29)</f>
        <v/>
      </c>
      <c r="AU113" s="398" t="str">
        <f>IF(②メッセージ・差出名!$C$30="","",②メッセージ・差出名!$C$30)</f>
        <v/>
      </c>
      <c r="AV113" s="431"/>
      <c r="AW113" s="286"/>
      <c r="AX113" s="287"/>
      <c r="AY113" s="287"/>
      <c r="AZ113" s="287"/>
      <c r="BA113" s="287"/>
      <c r="BB113" s="287"/>
      <c r="BC113" s="287"/>
      <c r="BD113" s="287"/>
      <c r="BE113" s="287"/>
      <c r="BF113" s="287"/>
      <c r="BG113" s="287"/>
      <c r="BH113" s="287"/>
      <c r="BI113" s="288"/>
      <c r="BJ113" s="260">
        <f t="shared" si="80"/>
        <v>0</v>
      </c>
      <c r="BK113" s="260">
        <f t="shared" si="84"/>
        <v>0</v>
      </c>
      <c r="BL113" s="260">
        <f t="shared" si="85"/>
        <v>0</v>
      </c>
      <c r="BM113" s="260">
        <f t="shared" si="86"/>
        <v>0</v>
      </c>
      <c r="BN113" s="260">
        <f t="shared" si="87"/>
        <v>0</v>
      </c>
      <c r="BO113" s="260">
        <f t="shared" si="88"/>
        <v>0</v>
      </c>
      <c r="BP113" s="260">
        <f t="shared" si="89"/>
        <v>0</v>
      </c>
      <c r="BQ113" s="260">
        <f t="shared" si="90"/>
        <v>0</v>
      </c>
      <c r="BR113" s="267">
        <f t="shared" si="91"/>
        <v>1</v>
      </c>
      <c r="BS113" s="260">
        <f t="shared" si="92"/>
        <v>0</v>
      </c>
      <c r="BT113" s="267">
        <f t="shared" si="93"/>
        <v>0</v>
      </c>
      <c r="BU113" s="260">
        <f t="shared" si="94"/>
        <v>0</v>
      </c>
      <c r="BV113" s="260">
        <f t="shared" si="48"/>
        <v>3</v>
      </c>
      <c r="BW113" s="260">
        <f t="shared" si="49"/>
        <v>1</v>
      </c>
      <c r="BX113" s="260">
        <f t="shared" si="50"/>
        <v>1</v>
      </c>
      <c r="BY113" s="260">
        <f t="shared" si="51"/>
        <v>2</v>
      </c>
      <c r="BZ113" s="260">
        <f t="shared" si="52"/>
        <v>5</v>
      </c>
      <c r="CA113" s="260">
        <f t="shared" si="53"/>
        <v>4</v>
      </c>
      <c r="CB113" s="260">
        <f t="shared" si="54"/>
        <v>0</v>
      </c>
      <c r="CC113" s="260">
        <f t="shared" si="55"/>
        <v>0</v>
      </c>
      <c r="CD113" s="260">
        <f t="shared" si="56"/>
        <v>0</v>
      </c>
      <c r="CE113" s="260">
        <f t="shared" si="57"/>
        <v>0</v>
      </c>
      <c r="CF113" s="260">
        <f t="shared" si="58"/>
        <v>0</v>
      </c>
      <c r="CG113" s="260">
        <f t="shared" si="59"/>
        <v>0</v>
      </c>
      <c r="CH113" s="260">
        <f t="shared" si="60"/>
        <v>0</v>
      </c>
      <c r="CI113" s="260">
        <f t="shared" si="61"/>
        <v>0</v>
      </c>
      <c r="CJ113" s="267">
        <f t="shared" si="62"/>
        <v>0</v>
      </c>
      <c r="CK113" s="267">
        <f t="shared" si="63"/>
        <v>1</v>
      </c>
      <c r="CL113" s="267">
        <f t="shared" si="64"/>
        <v>0</v>
      </c>
      <c r="CM113" s="267">
        <f t="shared" si="65"/>
        <v>0</v>
      </c>
      <c r="CN113" s="267">
        <f t="shared" si="66"/>
        <v>0</v>
      </c>
      <c r="CO113" s="267">
        <f t="shared" si="67"/>
        <v>0</v>
      </c>
      <c r="CP113" s="267">
        <f t="shared" si="68"/>
        <v>0</v>
      </c>
      <c r="CQ113" s="267">
        <f t="shared" si="69"/>
        <v>0</v>
      </c>
      <c r="CR113" s="267">
        <f t="shared" si="70"/>
        <v>0</v>
      </c>
      <c r="CS113" s="267">
        <f t="shared" si="71"/>
        <v>0</v>
      </c>
      <c r="CT113" s="267">
        <f t="shared" si="72"/>
        <v>0</v>
      </c>
      <c r="CU113" s="267">
        <f t="shared" si="73"/>
        <v>0</v>
      </c>
      <c r="CV113" s="268">
        <f t="shared" si="74"/>
        <v>0</v>
      </c>
      <c r="CW113" s="268">
        <f t="shared" si="75"/>
        <v>0</v>
      </c>
      <c r="CX113" s="268">
        <f t="shared" si="76"/>
        <v>0</v>
      </c>
      <c r="CY113" s="268">
        <f t="shared" si="81"/>
        <v>0</v>
      </c>
      <c r="CZ113" s="260">
        <f t="shared" si="77"/>
        <v>0</v>
      </c>
      <c r="DA113" s="3"/>
    </row>
    <row r="114" spans="1:105" s="10" customFormat="1" ht="17.25" customHeight="1">
      <c r="A114" s="8">
        <v>100</v>
      </c>
      <c r="B114" s="447"/>
      <c r="C114" s="293"/>
      <c r="D114" s="6" t="str">
        <f>ASC(①基本情報!$C$8)</f>
        <v/>
      </c>
      <c r="E114" s="5" t="str">
        <f>ASC(①基本情報!$C$9)</f>
        <v/>
      </c>
      <c r="F114" s="347"/>
      <c r="G114" s="287"/>
      <c r="H114" s="287"/>
      <c r="I114" s="287"/>
      <c r="J114" s="287"/>
      <c r="K114" s="287"/>
      <c r="L114" s="287"/>
      <c r="M114" s="287"/>
      <c r="N114" s="57" t="str">
        <f t="shared" si="78"/>
        <v>様</v>
      </c>
      <c r="O114" s="4"/>
      <c r="P114" s="57" t="str">
        <f t="shared" si="79"/>
        <v/>
      </c>
      <c r="Q114" s="287"/>
      <c r="R114" s="244" t="str">
        <f>①基本情報!$C$20&amp;""</f>
        <v>C07</v>
      </c>
      <c r="S114" s="244">
        <f>VLOOKUP(①基本情報!$C$21,①基本情報!$S:$T,2,0)</f>
        <v>0</v>
      </c>
      <c r="T114" s="244">
        <f>VLOOKUP(①基本情報!$C$22,①基本情報!$Q:$R,2,0)</f>
        <v>1</v>
      </c>
      <c r="U114" s="244">
        <v>10</v>
      </c>
      <c r="V114" s="246">
        <f>①基本情報!$C$28</f>
        <v>45859</v>
      </c>
      <c r="W114" s="244" t="str">
        <f>IF(①基本情報!$D$28="","",①基本情報!$D$28)</f>
        <v>その日中</v>
      </c>
      <c r="X114" s="375" t="str">
        <f>IF(①基本情報!$C$27="","",①基本情報!$C$27)</f>
        <v/>
      </c>
      <c r="Y114" s="376" t="str">
        <f>IF(①基本情報!$D$27="","",①基本情報!$D$27)</f>
        <v/>
      </c>
      <c r="Z114" s="59"/>
      <c r="AA114" s="59"/>
      <c r="AB114" s="59"/>
      <c r="AC114" s="59"/>
      <c r="AD114" s="59"/>
      <c r="AE114" s="59"/>
      <c r="AF114" s="57" t="str">
        <f t="shared" si="82"/>
        <v/>
      </c>
      <c r="AG114" s="57" t="str">
        <f t="shared" si="83"/>
        <v>様</v>
      </c>
      <c r="AH114" s="396" t="str">
        <f>IF(②メッセージ・差出名!$C$14="","",②メッセージ・差出名!$C$14)</f>
        <v/>
      </c>
      <c r="AI114" s="396" t="str">
        <f>IF(②メッセージ・差出名!$C$15="","",②メッセージ・差出名!$C$15)</f>
        <v/>
      </c>
      <c r="AJ114" s="396" t="str">
        <f>IF(②メッセージ・差出名!$C$16="","",②メッセージ・差出名!$C$16)</f>
        <v/>
      </c>
      <c r="AK114" s="396" t="str">
        <f>IF(②メッセージ・差出名!$C$17="","",②メッセージ・差出名!$C$17)</f>
        <v/>
      </c>
      <c r="AL114" s="396" t="str">
        <f>IF(②メッセージ・差出名!$C$18="","",②メッセージ・差出名!$C$18)</f>
        <v/>
      </c>
      <c r="AM114" s="396" t="str">
        <f>IF(②メッセージ・差出名!$C$19="","",②メッセージ・差出名!$C$19)</f>
        <v/>
      </c>
      <c r="AN114" s="396" t="str">
        <f>IF(②メッセージ・差出名!$C$20="","",②メッセージ・差出名!$C$20)</f>
        <v/>
      </c>
      <c r="AO114" s="396" t="str">
        <f>IF(②メッセージ・差出名!$C$21="","",②メッセージ・差出名!$C$21)</f>
        <v/>
      </c>
      <c r="AP114" s="396" t="str">
        <f>IF(②メッセージ・差出名!$C$22="","",②メッセージ・差出名!$C$22)</f>
        <v/>
      </c>
      <c r="AQ114" s="396" t="str">
        <f>IF(②メッセージ・差出名!$C$23="","",②メッセージ・差出名!$C$23)</f>
        <v/>
      </c>
      <c r="AR114" s="397" t="str">
        <f>IF(②メッセージ・差出名!$C$27="","",②メッセージ・差出名!$C$27)</f>
        <v/>
      </c>
      <c r="AS114" s="397" t="str">
        <f>IF(②メッセージ・差出名!$C$28="","",②メッセージ・差出名!$C$28)</f>
        <v/>
      </c>
      <c r="AT114" s="397" t="str">
        <f>IF(②メッセージ・差出名!$C$29="","",②メッセージ・差出名!$C$29)</f>
        <v/>
      </c>
      <c r="AU114" s="398" t="str">
        <f>IF(②メッセージ・差出名!$C$30="","",②メッセージ・差出名!$C$30)</f>
        <v/>
      </c>
      <c r="AV114" s="431"/>
      <c r="AW114" s="286"/>
      <c r="AX114" s="287"/>
      <c r="AY114" s="287"/>
      <c r="AZ114" s="287"/>
      <c r="BA114" s="287"/>
      <c r="BB114" s="287"/>
      <c r="BC114" s="287"/>
      <c r="BD114" s="287"/>
      <c r="BE114" s="287"/>
      <c r="BF114" s="287"/>
      <c r="BG114" s="287"/>
      <c r="BH114" s="287"/>
      <c r="BI114" s="288"/>
      <c r="BJ114" s="260">
        <f t="shared" si="80"/>
        <v>0</v>
      </c>
      <c r="BK114" s="260">
        <f t="shared" si="84"/>
        <v>0</v>
      </c>
      <c r="BL114" s="260">
        <f t="shared" si="85"/>
        <v>0</v>
      </c>
      <c r="BM114" s="260">
        <f t="shared" si="86"/>
        <v>0</v>
      </c>
      <c r="BN114" s="260">
        <f t="shared" si="87"/>
        <v>0</v>
      </c>
      <c r="BO114" s="260">
        <f t="shared" si="88"/>
        <v>0</v>
      </c>
      <c r="BP114" s="260">
        <f t="shared" si="89"/>
        <v>0</v>
      </c>
      <c r="BQ114" s="260">
        <f t="shared" si="90"/>
        <v>0</v>
      </c>
      <c r="BR114" s="267">
        <f t="shared" si="91"/>
        <v>1</v>
      </c>
      <c r="BS114" s="260">
        <f t="shared" si="92"/>
        <v>0</v>
      </c>
      <c r="BT114" s="267">
        <f t="shared" si="93"/>
        <v>0</v>
      </c>
      <c r="BU114" s="260">
        <f t="shared" si="94"/>
        <v>0</v>
      </c>
      <c r="BV114" s="260">
        <f t="shared" si="48"/>
        <v>3</v>
      </c>
      <c r="BW114" s="260">
        <f t="shared" si="49"/>
        <v>1</v>
      </c>
      <c r="BX114" s="260">
        <f t="shared" si="50"/>
        <v>1</v>
      </c>
      <c r="BY114" s="260">
        <f t="shared" si="51"/>
        <v>2</v>
      </c>
      <c r="BZ114" s="260">
        <f t="shared" si="52"/>
        <v>5</v>
      </c>
      <c r="CA114" s="260">
        <f t="shared" si="53"/>
        <v>4</v>
      </c>
      <c r="CB114" s="260">
        <f t="shared" si="54"/>
        <v>0</v>
      </c>
      <c r="CC114" s="260">
        <f t="shared" si="55"/>
        <v>0</v>
      </c>
      <c r="CD114" s="260">
        <f t="shared" si="56"/>
        <v>0</v>
      </c>
      <c r="CE114" s="260">
        <f t="shared" si="57"/>
        <v>0</v>
      </c>
      <c r="CF114" s="260">
        <f t="shared" si="58"/>
        <v>0</v>
      </c>
      <c r="CG114" s="260">
        <f t="shared" si="59"/>
        <v>0</v>
      </c>
      <c r="CH114" s="260">
        <f t="shared" si="60"/>
        <v>0</v>
      </c>
      <c r="CI114" s="260">
        <f t="shared" si="61"/>
        <v>0</v>
      </c>
      <c r="CJ114" s="267">
        <f t="shared" si="62"/>
        <v>0</v>
      </c>
      <c r="CK114" s="267">
        <f t="shared" si="63"/>
        <v>1</v>
      </c>
      <c r="CL114" s="267">
        <f t="shared" si="64"/>
        <v>0</v>
      </c>
      <c r="CM114" s="267">
        <f t="shared" si="65"/>
        <v>0</v>
      </c>
      <c r="CN114" s="267">
        <f t="shared" si="66"/>
        <v>0</v>
      </c>
      <c r="CO114" s="267">
        <f t="shared" si="67"/>
        <v>0</v>
      </c>
      <c r="CP114" s="267">
        <f t="shared" si="68"/>
        <v>0</v>
      </c>
      <c r="CQ114" s="267">
        <f t="shared" si="69"/>
        <v>0</v>
      </c>
      <c r="CR114" s="267">
        <f t="shared" si="70"/>
        <v>0</v>
      </c>
      <c r="CS114" s="267">
        <f t="shared" si="71"/>
        <v>0</v>
      </c>
      <c r="CT114" s="267">
        <f t="shared" si="72"/>
        <v>0</v>
      </c>
      <c r="CU114" s="267">
        <f t="shared" si="73"/>
        <v>0</v>
      </c>
      <c r="CV114" s="268">
        <f t="shared" si="74"/>
        <v>0</v>
      </c>
      <c r="CW114" s="268">
        <f t="shared" si="75"/>
        <v>0</v>
      </c>
      <c r="CX114" s="268">
        <f t="shared" si="76"/>
        <v>0</v>
      </c>
      <c r="CY114" s="268">
        <f t="shared" si="81"/>
        <v>0</v>
      </c>
      <c r="CZ114" s="260">
        <f t="shared" si="77"/>
        <v>0</v>
      </c>
      <c r="DA114" s="3"/>
    </row>
    <row r="115" spans="1:105" s="10" customFormat="1" ht="17.25" customHeight="1">
      <c r="A115" s="8">
        <v>101</v>
      </c>
      <c r="B115" s="447"/>
      <c r="C115" s="293"/>
      <c r="D115" s="6" t="str">
        <f>ASC(①基本情報!$C$8)</f>
        <v/>
      </c>
      <c r="E115" s="5" t="str">
        <f>ASC(①基本情報!$C$9)</f>
        <v/>
      </c>
      <c r="F115" s="347"/>
      <c r="G115" s="287"/>
      <c r="H115" s="287"/>
      <c r="I115" s="287"/>
      <c r="J115" s="287"/>
      <c r="K115" s="287"/>
      <c r="L115" s="287"/>
      <c r="M115" s="287"/>
      <c r="N115" s="57" t="str">
        <f t="shared" si="78"/>
        <v>様</v>
      </c>
      <c r="O115" s="4"/>
      <c r="P115" s="57" t="str">
        <f t="shared" si="79"/>
        <v/>
      </c>
      <c r="Q115" s="287"/>
      <c r="R115" s="244" t="str">
        <f>①基本情報!$C$20&amp;""</f>
        <v>C07</v>
      </c>
      <c r="S115" s="244">
        <f>VLOOKUP(①基本情報!$C$21,①基本情報!$S:$T,2,0)</f>
        <v>0</v>
      </c>
      <c r="T115" s="244">
        <f>VLOOKUP(①基本情報!$C$22,①基本情報!$Q:$R,2,0)</f>
        <v>1</v>
      </c>
      <c r="U115" s="244">
        <v>10</v>
      </c>
      <c r="V115" s="246">
        <f>①基本情報!$C$28</f>
        <v>45859</v>
      </c>
      <c r="W115" s="244" t="str">
        <f>IF(①基本情報!$D$28="","",①基本情報!$D$28)</f>
        <v>その日中</v>
      </c>
      <c r="X115" s="375" t="str">
        <f>IF(①基本情報!$C$27="","",①基本情報!$C$27)</f>
        <v/>
      </c>
      <c r="Y115" s="376" t="str">
        <f>IF(①基本情報!$D$27="","",①基本情報!$D$27)</f>
        <v/>
      </c>
      <c r="Z115" s="59"/>
      <c r="AA115" s="59"/>
      <c r="AB115" s="59"/>
      <c r="AC115" s="59"/>
      <c r="AD115" s="59"/>
      <c r="AE115" s="59"/>
      <c r="AF115" s="57" t="str">
        <f t="shared" si="82"/>
        <v/>
      </c>
      <c r="AG115" s="57" t="str">
        <f t="shared" si="83"/>
        <v>様</v>
      </c>
      <c r="AH115" s="396" t="str">
        <f>IF(②メッセージ・差出名!$C$14="","",②メッセージ・差出名!$C$14)</f>
        <v/>
      </c>
      <c r="AI115" s="396" t="str">
        <f>IF(②メッセージ・差出名!$C$15="","",②メッセージ・差出名!$C$15)</f>
        <v/>
      </c>
      <c r="AJ115" s="396" t="str">
        <f>IF(②メッセージ・差出名!$C$16="","",②メッセージ・差出名!$C$16)</f>
        <v/>
      </c>
      <c r="AK115" s="396" t="str">
        <f>IF(②メッセージ・差出名!$C$17="","",②メッセージ・差出名!$C$17)</f>
        <v/>
      </c>
      <c r="AL115" s="396" t="str">
        <f>IF(②メッセージ・差出名!$C$18="","",②メッセージ・差出名!$C$18)</f>
        <v/>
      </c>
      <c r="AM115" s="396" t="str">
        <f>IF(②メッセージ・差出名!$C$19="","",②メッセージ・差出名!$C$19)</f>
        <v/>
      </c>
      <c r="AN115" s="396" t="str">
        <f>IF(②メッセージ・差出名!$C$20="","",②メッセージ・差出名!$C$20)</f>
        <v/>
      </c>
      <c r="AO115" s="396" t="str">
        <f>IF(②メッセージ・差出名!$C$21="","",②メッセージ・差出名!$C$21)</f>
        <v/>
      </c>
      <c r="AP115" s="396" t="str">
        <f>IF(②メッセージ・差出名!$C$22="","",②メッセージ・差出名!$C$22)</f>
        <v/>
      </c>
      <c r="AQ115" s="396" t="str">
        <f>IF(②メッセージ・差出名!$C$23="","",②メッセージ・差出名!$C$23)</f>
        <v/>
      </c>
      <c r="AR115" s="397" t="str">
        <f>IF(②メッセージ・差出名!$C$27="","",②メッセージ・差出名!$C$27)</f>
        <v/>
      </c>
      <c r="AS115" s="397" t="str">
        <f>IF(②メッセージ・差出名!$C$28="","",②メッセージ・差出名!$C$28)</f>
        <v/>
      </c>
      <c r="AT115" s="397" t="str">
        <f>IF(②メッセージ・差出名!$C$29="","",②メッセージ・差出名!$C$29)</f>
        <v/>
      </c>
      <c r="AU115" s="398" t="str">
        <f>IF(②メッセージ・差出名!$C$30="","",②メッセージ・差出名!$C$30)</f>
        <v/>
      </c>
      <c r="AV115" s="431"/>
      <c r="AW115" s="286"/>
      <c r="AX115" s="287"/>
      <c r="AY115" s="287"/>
      <c r="AZ115" s="287"/>
      <c r="BA115" s="287"/>
      <c r="BB115" s="287"/>
      <c r="BC115" s="287"/>
      <c r="BD115" s="287"/>
      <c r="BE115" s="287"/>
      <c r="BF115" s="287"/>
      <c r="BG115" s="287"/>
      <c r="BH115" s="287"/>
      <c r="BI115" s="288"/>
      <c r="BJ115" s="260">
        <f t="shared" si="80"/>
        <v>0</v>
      </c>
      <c r="BK115" s="260">
        <f t="shared" si="84"/>
        <v>0</v>
      </c>
      <c r="BL115" s="260">
        <f t="shared" si="85"/>
        <v>0</v>
      </c>
      <c r="BM115" s="260">
        <f t="shared" si="86"/>
        <v>0</v>
      </c>
      <c r="BN115" s="260">
        <f t="shared" si="87"/>
        <v>0</v>
      </c>
      <c r="BO115" s="260">
        <f t="shared" si="88"/>
        <v>0</v>
      </c>
      <c r="BP115" s="260">
        <f t="shared" si="89"/>
        <v>0</v>
      </c>
      <c r="BQ115" s="260">
        <f t="shared" si="90"/>
        <v>0</v>
      </c>
      <c r="BR115" s="267">
        <f t="shared" si="91"/>
        <v>1</v>
      </c>
      <c r="BS115" s="260">
        <f t="shared" si="92"/>
        <v>0</v>
      </c>
      <c r="BT115" s="267">
        <f t="shared" si="93"/>
        <v>0</v>
      </c>
      <c r="BU115" s="260">
        <f t="shared" si="94"/>
        <v>0</v>
      </c>
      <c r="BV115" s="260">
        <f t="shared" si="48"/>
        <v>3</v>
      </c>
      <c r="BW115" s="260">
        <f t="shared" si="49"/>
        <v>1</v>
      </c>
      <c r="BX115" s="260">
        <f t="shared" si="50"/>
        <v>1</v>
      </c>
      <c r="BY115" s="260">
        <f t="shared" si="51"/>
        <v>2</v>
      </c>
      <c r="BZ115" s="260">
        <f t="shared" si="52"/>
        <v>5</v>
      </c>
      <c r="CA115" s="260">
        <f t="shared" si="53"/>
        <v>4</v>
      </c>
      <c r="CB115" s="260">
        <f t="shared" si="54"/>
        <v>0</v>
      </c>
      <c r="CC115" s="260">
        <f t="shared" si="55"/>
        <v>0</v>
      </c>
      <c r="CD115" s="260">
        <f t="shared" si="56"/>
        <v>0</v>
      </c>
      <c r="CE115" s="260">
        <f t="shared" si="57"/>
        <v>0</v>
      </c>
      <c r="CF115" s="260">
        <f t="shared" si="58"/>
        <v>0</v>
      </c>
      <c r="CG115" s="260">
        <f t="shared" si="59"/>
        <v>0</v>
      </c>
      <c r="CH115" s="260">
        <f t="shared" si="60"/>
        <v>0</v>
      </c>
      <c r="CI115" s="260">
        <f t="shared" si="61"/>
        <v>0</v>
      </c>
      <c r="CJ115" s="267">
        <f t="shared" si="62"/>
        <v>0</v>
      </c>
      <c r="CK115" s="267">
        <f t="shared" si="63"/>
        <v>1</v>
      </c>
      <c r="CL115" s="267">
        <f t="shared" si="64"/>
        <v>0</v>
      </c>
      <c r="CM115" s="267">
        <f t="shared" si="65"/>
        <v>0</v>
      </c>
      <c r="CN115" s="267">
        <f t="shared" si="66"/>
        <v>0</v>
      </c>
      <c r="CO115" s="267">
        <f t="shared" si="67"/>
        <v>0</v>
      </c>
      <c r="CP115" s="267">
        <f t="shared" si="68"/>
        <v>0</v>
      </c>
      <c r="CQ115" s="267">
        <f t="shared" si="69"/>
        <v>0</v>
      </c>
      <c r="CR115" s="267">
        <f t="shared" si="70"/>
        <v>0</v>
      </c>
      <c r="CS115" s="267">
        <f t="shared" si="71"/>
        <v>0</v>
      </c>
      <c r="CT115" s="267">
        <f t="shared" si="72"/>
        <v>0</v>
      </c>
      <c r="CU115" s="267">
        <f t="shared" si="73"/>
        <v>0</v>
      </c>
      <c r="CV115" s="268">
        <f t="shared" si="74"/>
        <v>0</v>
      </c>
      <c r="CW115" s="268">
        <f t="shared" si="75"/>
        <v>0</v>
      </c>
      <c r="CX115" s="268">
        <f t="shared" si="76"/>
        <v>0</v>
      </c>
      <c r="CY115" s="268">
        <f t="shared" si="81"/>
        <v>0</v>
      </c>
      <c r="CZ115" s="260">
        <f t="shared" si="77"/>
        <v>0</v>
      </c>
      <c r="DA115" s="3"/>
    </row>
    <row r="116" spans="1:105" s="10" customFormat="1" ht="17.25" customHeight="1">
      <c r="A116" s="8">
        <v>102</v>
      </c>
      <c r="B116" s="447"/>
      <c r="C116" s="293"/>
      <c r="D116" s="6" t="str">
        <f>ASC(①基本情報!$C$8)</f>
        <v/>
      </c>
      <c r="E116" s="5" t="str">
        <f>ASC(①基本情報!$C$9)</f>
        <v/>
      </c>
      <c r="F116" s="347"/>
      <c r="G116" s="287"/>
      <c r="H116" s="287"/>
      <c r="I116" s="287"/>
      <c r="J116" s="287"/>
      <c r="K116" s="287"/>
      <c r="L116" s="287"/>
      <c r="M116" s="287"/>
      <c r="N116" s="57" t="str">
        <f t="shared" si="78"/>
        <v>様</v>
      </c>
      <c r="O116" s="4"/>
      <c r="P116" s="57" t="str">
        <f t="shared" si="79"/>
        <v/>
      </c>
      <c r="Q116" s="287"/>
      <c r="R116" s="244" t="str">
        <f>①基本情報!$C$20&amp;""</f>
        <v>C07</v>
      </c>
      <c r="S116" s="244">
        <f>VLOOKUP(①基本情報!$C$21,①基本情報!$S:$T,2,0)</f>
        <v>0</v>
      </c>
      <c r="T116" s="244">
        <f>VLOOKUP(①基本情報!$C$22,①基本情報!$Q:$R,2,0)</f>
        <v>1</v>
      </c>
      <c r="U116" s="244">
        <v>10</v>
      </c>
      <c r="V116" s="246">
        <f>①基本情報!$C$28</f>
        <v>45859</v>
      </c>
      <c r="W116" s="244" t="str">
        <f>IF(①基本情報!$D$28="","",①基本情報!$D$28)</f>
        <v>その日中</v>
      </c>
      <c r="X116" s="375" t="str">
        <f>IF(①基本情報!$C$27="","",①基本情報!$C$27)</f>
        <v/>
      </c>
      <c r="Y116" s="376" t="str">
        <f>IF(①基本情報!$D$27="","",①基本情報!$D$27)</f>
        <v/>
      </c>
      <c r="Z116" s="59"/>
      <c r="AA116" s="59"/>
      <c r="AB116" s="59"/>
      <c r="AC116" s="59"/>
      <c r="AD116" s="59"/>
      <c r="AE116" s="59"/>
      <c r="AF116" s="57" t="str">
        <f t="shared" si="82"/>
        <v/>
      </c>
      <c r="AG116" s="57" t="str">
        <f t="shared" si="83"/>
        <v>様</v>
      </c>
      <c r="AH116" s="396" t="str">
        <f>IF(②メッセージ・差出名!$C$14="","",②メッセージ・差出名!$C$14)</f>
        <v/>
      </c>
      <c r="AI116" s="396" t="str">
        <f>IF(②メッセージ・差出名!$C$15="","",②メッセージ・差出名!$C$15)</f>
        <v/>
      </c>
      <c r="AJ116" s="396" t="str">
        <f>IF(②メッセージ・差出名!$C$16="","",②メッセージ・差出名!$C$16)</f>
        <v/>
      </c>
      <c r="AK116" s="396" t="str">
        <f>IF(②メッセージ・差出名!$C$17="","",②メッセージ・差出名!$C$17)</f>
        <v/>
      </c>
      <c r="AL116" s="396" t="str">
        <f>IF(②メッセージ・差出名!$C$18="","",②メッセージ・差出名!$C$18)</f>
        <v/>
      </c>
      <c r="AM116" s="396" t="str">
        <f>IF(②メッセージ・差出名!$C$19="","",②メッセージ・差出名!$C$19)</f>
        <v/>
      </c>
      <c r="AN116" s="396" t="str">
        <f>IF(②メッセージ・差出名!$C$20="","",②メッセージ・差出名!$C$20)</f>
        <v/>
      </c>
      <c r="AO116" s="396" t="str">
        <f>IF(②メッセージ・差出名!$C$21="","",②メッセージ・差出名!$C$21)</f>
        <v/>
      </c>
      <c r="AP116" s="396" t="str">
        <f>IF(②メッセージ・差出名!$C$22="","",②メッセージ・差出名!$C$22)</f>
        <v/>
      </c>
      <c r="AQ116" s="396" t="str">
        <f>IF(②メッセージ・差出名!$C$23="","",②メッセージ・差出名!$C$23)</f>
        <v/>
      </c>
      <c r="AR116" s="397" t="str">
        <f>IF(②メッセージ・差出名!$C$27="","",②メッセージ・差出名!$C$27)</f>
        <v/>
      </c>
      <c r="AS116" s="397" t="str">
        <f>IF(②メッセージ・差出名!$C$28="","",②メッセージ・差出名!$C$28)</f>
        <v/>
      </c>
      <c r="AT116" s="397" t="str">
        <f>IF(②メッセージ・差出名!$C$29="","",②メッセージ・差出名!$C$29)</f>
        <v/>
      </c>
      <c r="AU116" s="398" t="str">
        <f>IF(②メッセージ・差出名!$C$30="","",②メッセージ・差出名!$C$30)</f>
        <v/>
      </c>
      <c r="AV116" s="431"/>
      <c r="AW116" s="286"/>
      <c r="AX116" s="287"/>
      <c r="AY116" s="287"/>
      <c r="AZ116" s="287"/>
      <c r="BA116" s="287"/>
      <c r="BB116" s="287"/>
      <c r="BC116" s="287"/>
      <c r="BD116" s="287"/>
      <c r="BE116" s="287"/>
      <c r="BF116" s="287"/>
      <c r="BG116" s="287"/>
      <c r="BH116" s="287"/>
      <c r="BI116" s="288"/>
      <c r="BJ116" s="260">
        <f t="shared" si="80"/>
        <v>0</v>
      </c>
      <c r="BK116" s="260">
        <f t="shared" si="84"/>
        <v>0</v>
      </c>
      <c r="BL116" s="260">
        <f t="shared" si="85"/>
        <v>0</v>
      </c>
      <c r="BM116" s="260">
        <f t="shared" si="86"/>
        <v>0</v>
      </c>
      <c r="BN116" s="260">
        <f t="shared" si="87"/>
        <v>0</v>
      </c>
      <c r="BO116" s="260">
        <f t="shared" si="88"/>
        <v>0</v>
      </c>
      <c r="BP116" s="260">
        <f t="shared" si="89"/>
        <v>0</v>
      </c>
      <c r="BQ116" s="260">
        <f t="shared" si="90"/>
        <v>0</v>
      </c>
      <c r="BR116" s="267">
        <f t="shared" si="91"/>
        <v>1</v>
      </c>
      <c r="BS116" s="260">
        <f t="shared" si="92"/>
        <v>0</v>
      </c>
      <c r="BT116" s="267">
        <f t="shared" si="93"/>
        <v>0</v>
      </c>
      <c r="BU116" s="260">
        <f t="shared" si="94"/>
        <v>0</v>
      </c>
      <c r="BV116" s="260">
        <f t="shared" si="48"/>
        <v>3</v>
      </c>
      <c r="BW116" s="260">
        <f t="shared" si="49"/>
        <v>1</v>
      </c>
      <c r="BX116" s="260">
        <f t="shared" si="50"/>
        <v>1</v>
      </c>
      <c r="BY116" s="260">
        <f t="shared" si="51"/>
        <v>2</v>
      </c>
      <c r="BZ116" s="260">
        <f t="shared" si="52"/>
        <v>5</v>
      </c>
      <c r="CA116" s="260">
        <f t="shared" si="53"/>
        <v>4</v>
      </c>
      <c r="CB116" s="260">
        <f t="shared" si="54"/>
        <v>0</v>
      </c>
      <c r="CC116" s="260">
        <f t="shared" si="55"/>
        <v>0</v>
      </c>
      <c r="CD116" s="260">
        <f t="shared" si="56"/>
        <v>0</v>
      </c>
      <c r="CE116" s="260">
        <f t="shared" si="57"/>
        <v>0</v>
      </c>
      <c r="CF116" s="260">
        <f t="shared" si="58"/>
        <v>0</v>
      </c>
      <c r="CG116" s="260">
        <f t="shared" si="59"/>
        <v>0</v>
      </c>
      <c r="CH116" s="260">
        <f t="shared" si="60"/>
        <v>0</v>
      </c>
      <c r="CI116" s="260">
        <f t="shared" si="61"/>
        <v>0</v>
      </c>
      <c r="CJ116" s="267">
        <f t="shared" si="62"/>
        <v>0</v>
      </c>
      <c r="CK116" s="267">
        <f t="shared" si="63"/>
        <v>1</v>
      </c>
      <c r="CL116" s="267">
        <f t="shared" si="64"/>
        <v>0</v>
      </c>
      <c r="CM116" s="267">
        <f t="shared" si="65"/>
        <v>0</v>
      </c>
      <c r="CN116" s="267">
        <f t="shared" si="66"/>
        <v>0</v>
      </c>
      <c r="CO116" s="267">
        <f t="shared" si="67"/>
        <v>0</v>
      </c>
      <c r="CP116" s="267">
        <f t="shared" si="68"/>
        <v>0</v>
      </c>
      <c r="CQ116" s="267">
        <f t="shared" si="69"/>
        <v>0</v>
      </c>
      <c r="CR116" s="267">
        <f t="shared" si="70"/>
        <v>0</v>
      </c>
      <c r="CS116" s="267">
        <f t="shared" si="71"/>
        <v>0</v>
      </c>
      <c r="CT116" s="267">
        <f t="shared" si="72"/>
        <v>0</v>
      </c>
      <c r="CU116" s="267">
        <f t="shared" si="73"/>
        <v>0</v>
      </c>
      <c r="CV116" s="268">
        <f t="shared" si="74"/>
        <v>0</v>
      </c>
      <c r="CW116" s="268">
        <f t="shared" si="75"/>
        <v>0</v>
      </c>
      <c r="CX116" s="268">
        <f t="shared" si="76"/>
        <v>0</v>
      </c>
      <c r="CY116" s="268">
        <f t="shared" si="81"/>
        <v>0</v>
      </c>
      <c r="CZ116" s="260">
        <f t="shared" si="77"/>
        <v>0</v>
      </c>
      <c r="DA116" s="3"/>
    </row>
    <row r="117" spans="1:105" s="10" customFormat="1" ht="17.25" customHeight="1">
      <c r="A117" s="8">
        <v>103</v>
      </c>
      <c r="B117" s="447"/>
      <c r="C117" s="293"/>
      <c r="D117" s="6" t="str">
        <f>ASC(①基本情報!$C$8)</f>
        <v/>
      </c>
      <c r="E117" s="5" t="str">
        <f>ASC(①基本情報!$C$9)</f>
        <v/>
      </c>
      <c r="F117" s="347"/>
      <c r="G117" s="287"/>
      <c r="H117" s="287"/>
      <c r="I117" s="287"/>
      <c r="J117" s="287"/>
      <c r="K117" s="287"/>
      <c r="L117" s="287"/>
      <c r="M117" s="287"/>
      <c r="N117" s="57" t="str">
        <f t="shared" si="78"/>
        <v>様</v>
      </c>
      <c r="O117" s="4"/>
      <c r="P117" s="57" t="str">
        <f t="shared" si="79"/>
        <v/>
      </c>
      <c r="Q117" s="287"/>
      <c r="R117" s="244" t="str">
        <f>①基本情報!$C$20&amp;""</f>
        <v>C07</v>
      </c>
      <c r="S117" s="244">
        <f>VLOOKUP(①基本情報!$C$21,①基本情報!$S:$T,2,0)</f>
        <v>0</v>
      </c>
      <c r="T117" s="244">
        <f>VLOOKUP(①基本情報!$C$22,①基本情報!$Q:$R,2,0)</f>
        <v>1</v>
      </c>
      <c r="U117" s="244">
        <v>10</v>
      </c>
      <c r="V117" s="246">
        <f>①基本情報!$C$28</f>
        <v>45859</v>
      </c>
      <c r="W117" s="244" t="str">
        <f>IF(①基本情報!$D$28="","",①基本情報!$D$28)</f>
        <v>その日中</v>
      </c>
      <c r="X117" s="375" t="str">
        <f>IF(①基本情報!$C$27="","",①基本情報!$C$27)</f>
        <v/>
      </c>
      <c r="Y117" s="376" t="str">
        <f>IF(①基本情報!$D$27="","",①基本情報!$D$27)</f>
        <v/>
      </c>
      <c r="Z117" s="59"/>
      <c r="AA117" s="59"/>
      <c r="AB117" s="59"/>
      <c r="AC117" s="59"/>
      <c r="AD117" s="59"/>
      <c r="AE117" s="59"/>
      <c r="AF117" s="57" t="str">
        <f t="shared" si="82"/>
        <v/>
      </c>
      <c r="AG117" s="57" t="str">
        <f t="shared" si="83"/>
        <v>様</v>
      </c>
      <c r="AH117" s="396" t="str">
        <f>IF(②メッセージ・差出名!$C$14="","",②メッセージ・差出名!$C$14)</f>
        <v/>
      </c>
      <c r="AI117" s="396" t="str">
        <f>IF(②メッセージ・差出名!$C$15="","",②メッセージ・差出名!$C$15)</f>
        <v/>
      </c>
      <c r="AJ117" s="396" t="str">
        <f>IF(②メッセージ・差出名!$C$16="","",②メッセージ・差出名!$C$16)</f>
        <v/>
      </c>
      <c r="AK117" s="396" t="str">
        <f>IF(②メッセージ・差出名!$C$17="","",②メッセージ・差出名!$C$17)</f>
        <v/>
      </c>
      <c r="AL117" s="396" t="str">
        <f>IF(②メッセージ・差出名!$C$18="","",②メッセージ・差出名!$C$18)</f>
        <v/>
      </c>
      <c r="AM117" s="396" t="str">
        <f>IF(②メッセージ・差出名!$C$19="","",②メッセージ・差出名!$C$19)</f>
        <v/>
      </c>
      <c r="AN117" s="396" t="str">
        <f>IF(②メッセージ・差出名!$C$20="","",②メッセージ・差出名!$C$20)</f>
        <v/>
      </c>
      <c r="AO117" s="396" t="str">
        <f>IF(②メッセージ・差出名!$C$21="","",②メッセージ・差出名!$C$21)</f>
        <v/>
      </c>
      <c r="AP117" s="396" t="str">
        <f>IF(②メッセージ・差出名!$C$22="","",②メッセージ・差出名!$C$22)</f>
        <v/>
      </c>
      <c r="AQ117" s="396" t="str">
        <f>IF(②メッセージ・差出名!$C$23="","",②メッセージ・差出名!$C$23)</f>
        <v/>
      </c>
      <c r="AR117" s="397" t="str">
        <f>IF(②メッセージ・差出名!$C$27="","",②メッセージ・差出名!$C$27)</f>
        <v/>
      </c>
      <c r="AS117" s="397" t="str">
        <f>IF(②メッセージ・差出名!$C$28="","",②メッセージ・差出名!$C$28)</f>
        <v/>
      </c>
      <c r="AT117" s="397" t="str">
        <f>IF(②メッセージ・差出名!$C$29="","",②メッセージ・差出名!$C$29)</f>
        <v/>
      </c>
      <c r="AU117" s="398" t="str">
        <f>IF(②メッセージ・差出名!$C$30="","",②メッセージ・差出名!$C$30)</f>
        <v/>
      </c>
      <c r="AV117" s="431"/>
      <c r="AW117" s="286"/>
      <c r="AX117" s="287"/>
      <c r="AY117" s="287"/>
      <c r="AZ117" s="287"/>
      <c r="BA117" s="287"/>
      <c r="BB117" s="287"/>
      <c r="BC117" s="287"/>
      <c r="BD117" s="287"/>
      <c r="BE117" s="287"/>
      <c r="BF117" s="287"/>
      <c r="BG117" s="287"/>
      <c r="BH117" s="287"/>
      <c r="BI117" s="288"/>
      <c r="BJ117" s="260">
        <f t="shared" si="80"/>
        <v>0</v>
      </c>
      <c r="BK117" s="260">
        <f t="shared" si="84"/>
        <v>0</v>
      </c>
      <c r="BL117" s="260">
        <f t="shared" si="85"/>
        <v>0</v>
      </c>
      <c r="BM117" s="260">
        <f t="shared" si="86"/>
        <v>0</v>
      </c>
      <c r="BN117" s="260">
        <f t="shared" si="87"/>
        <v>0</v>
      </c>
      <c r="BO117" s="260">
        <f t="shared" si="88"/>
        <v>0</v>
      </c>
      <c r="BP117" s="260">
        <f t="shared" si="89"/>
        <v>0</v>
      </c>
      <c r="BQ117" s="260">
        <f t="shared" si="90"/>
        <v>0</v>
      </c>
      <c r="BR117" s="267">
        <f t="shared" si="91"/>
        <v>1</v>
      </c>
      <c r="BS117" s="260">
        <f t="shared" si="92"/>
        <v>0</v>
      </c>
      <c r="BT117" s="267">
        <f t="shared" si="93"/>
        <v>0</v>
      </c>
      <c r="BU117" s="260">
        <f t="shared" si="94"/>
        <v>0</v>
      </c>
      <c r="BV117" s="260">
        <f t="shared" si="48"/>
        <v>3</v>
      </c>
      <c r="BW117" s="260">
        <f t="shared" si="49"/>
        <v>1</v>
      </c>
      <c r="BX117" s="260">
        <f t="shared" si="50"/>
        <v>1</v>
      </c>
      <c r="BY117" s="260">
        <f t="shared" si="51"/>
        <v>2</v>
      </c>
      <c r="BZ117" s="260">
        <f t="shared" si="52"/>
        <v>5</v>
      </c>
      <c r="CA117" s="260">
        <f t="shared" si="53"/>
        <v>4</v>
      </c>
      <c r="CB117" s="260">
        <f t="shared" si="54"/>
        <v>0</v>
      </c>
      <c r="CC117" s="260">
        <f t="shared" si="55"/>
        <v>0</v>
      </c>
      <c r="CD117" s="260">
        <f t="shared" si="56"/>
        <v>0</v>
      </c>
      <c r="CE117" s="260">
        <f t="shared" si="57"/>
        <v>0</v>
      </c>
      <c r="CF117" s="260">
        <f t="shared" si="58"/>
        <v>0</v>
      </c>
      <c r="CG117" s="260">
        <f t="shared" si="59"/>
        <v>0</v>
      </c>
      <c r="CH117" s="260">
        <f t="shared" si="60"/>
        <v>0</v>
      </c>
      <c r="CI117" s="260">
        <f t="shared" si="61"/>
        <v>0</v>
      </c>
      <c r="CJ117" s="267">
        <f t="shared" si="62"/>
        <v>0</v>
      </c>
      <c r="CK117" s="267">
        <f t="shared" si="63"/>
        <v>1</v>
      </c>
      <c r="CL117" s="267">
        <f t="shared" si="64"/>
        <v>0</v>
      </c>
      <c r="CM117" s="267">
        <f t="shared" si="65"/>
        <v>0</v>
      </c>
      <c r="CN117" s="267">
        <f t="shared" si="66"/>
        <v>0</v>
      </c>
      <c r="CO117" s="267">
        <f t="shared" si="67"/>
        <v>0</v>
      </c>
      <c r="CP117" s="267">
        <f t="shared" si="68"/>
        <v>0</v>
      </c>
      <c r="CQ117" s="267">
        <f t="shared" si="69"/>
        <v>0</v>
      </c>
      <c r="CR117" s="267">
        <f t="shared" si="70"/>
        <v>0</v>
      </c>
      <c r="CS117" s="267">
        <f t="shared" si="71"/>
        <v>0</v>
      </c>
      <c r="CT117" s="267">
        <f t="shared" si="72"/>
        <v>0</v>
      </c>
      <c r="CU117" s="267">
        <f t="shared" si="73"/>
        <v>0</v>
      </c>
      <c r="CV117" s="268">
        <f t="shared" si="74"/>
        <v>0</v>
      </c>
      <c r="CW117" s="268">
        <f t="shared" si="75"/>
        <v>0</v>
      </c>
      <c r="CX117" s="268">
        <f t="shared" si="76"/>
        <v>0</v>
      </c>
      <c r="CY117" s="268">
        <f t="shared" si="81"/>
        <v>0</v>
      </c>
      <c r="CZ117" s="260">
        <f t="shared" si="77"/>
        <v>0</v>
      </c>
      <c r="DA117" s="3"/>
    </row>
    <row r="118" spans="1:105" s="10" customFormat="1" ht="17.25" customHeight="1">
      <c r="A118" s="8">
        <v>104</v>
      </c>
      <c r="B118" s="447"/>
      <c r="C118" s="293"/>
      <c r="D118" s="6" t="str">
        <f>ASC(①基本情報!$C$8)</f>
        <v/>
      </c>
      <c r="E118" s="5" t="str">
        <f>ASC(①基本情報!$C$9)</f>
        <v/>
      </c>
      <c r="F118" s="347"/>
      <c r="G118" s="287"/>
      <c r="H118" s="287"/>
      <c r="I118" s="287"/>
      <c r="J118" s="287"/>
      <c r="K118" s="287"/>
      <c r="L118" s="287"/>
      <c r="M118" s="287"/>
      <c r="N118" s="57" t="str">
        <f t="shared" si="78"/>
        <v>様</v>
      </c>
      <c r="O118" s="4"/>
      <c r="P118" s="57" t="str">
        <f t="shared" si="79"/>
        <v/>
      </c>
      <c r="Q118" s="287"/>
      <c r="R118" s="244" t="str">
        <f>①基本情報!$C$20&amp;""</f>
        <v>C07</v>
      </c>
      <c r="S118" s="244">
        <f>VLOOKUP(①基本情報!$C$21,①基本情報!$S:$T,2,0)</f>
        <v>0</v>
      </c>
      <c r="T118" s="244">
        <f>VLOOKUP(①基本情報!$C$22,①基本情報!$Q:$R,2,0)</f>
        <v>1</v>
      </c>
      <c r="U118" s="244">
        <v>10</v>
      </c>
      <c r="V118" s="246">
        <f>①基本情報!$C$28</f>
        <v>45859</v>
      </c>
      <c r="W118" s="244" t="str">
        <f>IF(①基本情報!$D$28="","",①基本情報!$D$28)</f>
        <v>その日中</v>
      </c>
      <c r="X118" s="375" t="str">
        <f>IF(①基本情報!$C$27="","",①基本情報!$C$27)</f>
        <v/>
      </c>
      <c r="Y118" s="376" t="str">
        <f>IF(①基本情報!$D$27="","",①基本情報!$D$27)</f>
        <v/>
      </c>
      <c r="Z118" s="59"/>
      <c r="AA118" s="59"/>
      <c r="AB118" s="59"/>
      <c r="AC118" s="59"/>
      <c r="AD118" s="59"/>
      <c r="AE118" s="59"/>
      <c r="AF118" s="57" t="str">
        <f t="shared" si="82"/>
        <v/>
      </c>
      <c r="AG118" s="57" t="str">
        <f t="shared" si="83"/>
        <v>様</v>
      </c>
      <c r="AH118" s="396" t="str">
        <f>IF(②メッセージ・差出名!$C$14="","",②メッセージ・差出名!$C$14)</f>
        <v/>
      </c>
      <c r="AI118" s="396" t="str">
        <f>IF(②メッセージ・差出名!$C$15="","",②メッセージ・差出名!$C$15)</f>
        <v/>
      </c>
      <c r="AJ118" s="396" t="str">
        <f>IF(②メッセージ・差出名!$C$16="","",②メッセージ・差出名!$C$16)</f>
        <v/>
      </c>
      <c r="AK118" s="396" t="str">
        <f>IF(②メッセージ・差出名!$C$17="","",②メッセージ・差出名!$C$17)</f>
        <v/>
      </c>
      <c r="AL118" s="396" t="str">
        <f>IF(②メッセージ・差出名!$C$18="","",②メッセージ・差出名!$C$18)</f>
        <v/>
      </c>
      <c r="AM118" s="396" t="str">
        <f>IF(②メッセージ・差出名!$C$19="","",②メッセージ・差出名!$C$19)</f>
        <v/>
      </c>
      <c r="AN118" s="396" t="str">
        <f>IF(②メッセージ・差出名!$C$20="","",②メッセージ・差出名!$C$20)</f>
        <v/>
      </c>
      <c r="AO118" s="396" t="str">
        <f>IF(②メッセージ・差出名!$C$21="","",②メッセージ・差出名!$C$21)</f>
        <v/>
      </c>
      <c r="AP118" s="396" t="str">
        <f>IF(②メッセージ・差出名!$C$22="","",②メッセージ・差出名!$C$22)</f>
        <v/>
      </c>
      <c r="AQ118" s="396" t="str">
        <f>IF(②メッセージ・差出名!$C$23="","",②メッセージ・差出名!$C$23)</f>
        <v/>
      </c>
      <c r="AR118" s="397" t="str">
        <f>IF(②メッセージ・差出名!$C$27="","",②メッセージ・差出名!$C$27)</f>
        <v/>
      </c>
      <c r="AS118" s="397" t="str">
        <f>IF(②メッセージ・差出名!$C$28="","",②メッセージ・差出名!$C$28)</f>
        <v/>
      </c>
      <c r="AT118" s="397" t="str">
        <f>IF(②メッセージ・差出名!$C$29="","",②メッセージ・差出名!$C$29)</f>
        <v/>
      </c>
      <c r="AU118" s="398" t="str">
        <f>IF(②メッセージ・差出名!$C$30="","",②メッセージ・差出名!$C$30)</f>
        <v/>
      </c>
      <c r="AV118" s="431"/>
      <c r="AW118" s="286"/>
      <c r="AX118" s="287"/>
      <c r="AY118" s="287"/>
      <c r="AZ118" s="287"/>
      <c r="BA118" s="287"/>
      <c r="BB118" s="287"/>
      <c r="BC118" s="287"/>
      <c r="BD118" s="287"/>
      <c r="BE118" s="287"/>
      <c r="BF118" s="287"/>
      <c r="BG118" s="287"/>
      <c r="BH118" s="287"/>
      <c r="BI118" s="288"/>
      <c r="BJ118" s="260">
        <f t="shared" si="80"/>
        <v>0</v>
      </c>
      <c r="BK118" s="260">
        <f t="shared" si="84"/>
        <v>0</v>
      </c>
      <c r="BL118" s="260">
        <f t="shared" si="85"/>
        <v>0</v>
      </c>
      <c r="BM118" s="260">
        <f t="shared" si="86"/>
        <v>0</v>
      </c>
      <c r="BN118" s="260">
        <f t="shared" si="87"/>
        <v>0</v>
      </c>
      <c r="BO118" s="260">
        <f t="shared" si="88"/>
        <v>0</v>
      </c>
      <c r="BP118" s="260">
        <f t="shared" si="89"/>
        <v>0</v>
      </c>
      <c r="BQ118" s="260">
        <f t="shared" si="90"/>
        <v>0</v>
      </c>
      <c r="BR118" s="267">
        <f t="shared" si="91"/>
        <v>1</v>
      </c>
      <c r="BS118" s="260">
        <f t="shared" si="92"/>
        <v>0</v>
      </c>
      <c r="BT118" s="267">
        <f t="shared" si="93"/>
        <v>0</v>
      </c>
      <c r="BU118" s="260">
        <f t="shared" si="94"/>
        <v>0</v>
      </c>
      <c r="BV118" s="260">
        <f t="shared" si="48"/>
        <v>3</v>
      </c>
      <c r="BW118" s="260">
        <f t="shared" si="49"/>
        <v>1</v>
      </c>
      <c r="BX118" s="260">
        <f t="shared" si="50"/>
        <v>1</v>
      </c>
      <c r="BY118" s="260">
        <f t="shared" si="51"/>
        <v>2</v>
      </c>
      <c r="BZ118" s="260">
        <f t="shared" si="52"/>
        <v>5</v>
      </c>
      <c r="CA118" s="260">
        <f t="shared" si="53"/>
        <v>4</v>
      </c>
      <c r="CB118" s="260">
        <f t="shared" si="54"/>
        <v>0</v>
      </c>
      <c r="CC118" s="260">
        <f t="shared" si="55"/>
        <v>0</v>
      </c>
      <c r="CD118" s="260">
        <f t="shared" si="56"/>
        <v>0</v>
      </c>
      <c r="CE118" s="260">
        <f t="shared" si="57"/>
        <v>0</v>
      </c>
      <c r="CF118" s="260">
        <f t="shared" si="58"/>
        <v>0</v>
      </c>
      <c r="CG118" s="260">
        <f t="shared" si="59"/>
        <v>0</v>
      </c>
      <c r="CH118" s="260">
        <f t="shared" si="60"/>
        <v>0</v>
      </c>
      <c r="CI118" s="260">
        <f t="shared" si="61"/>
        <v>0</v>
      </c>
      <c r="CJ118" s="267">
        <f t="shared" si="62"/>
        <v>0</v>
      </c>
      <c r="CK118" s="267">
        <f t="shared" si="63"/>
        <v>1</v>
      </c>
      <c r="CL118" s="267">
        <f t="shared" si="64"/>
        <v>0</v>
      </c>
      <c r="CM118" s="267">
        <f t="shared" si="65"/>
        <v>0</v>
      </c>
      <c r="CN118" s="267">
        <f t="shared" si="66"/>
        <v>0</v>
      </c>
      <c r="CO118" s="267">
        <f t="shared" si="67"/>
        <v>0</v>
      </c>
      <c r="CP118" s="267">
        <f t="shared" si="68"/>
        <v>0</v>
      </c>
      <c r="CQ118" s="267">
        <f t="shared" si="69"/>
        <v>0</v>
      </c>
      <c r="CR118" s="267">
        <f t="shared" si="70"/>
        <v>0</v>
      </c>
      <c r="CS118" s="267">
        <f t="shared" si="71"/>
        <v>0</v>
      </c>
      <c r="CT118" s="267">
        <f t="shared" si="72"/>
        <v>0</v>
      </c>
      <c r="CU118" s="267">
        <f t="shared" si="73"/>
        <v>0</v>
      </c>
      <c r="CV118" s="268">
        <f t="shared" si="74"/>
        <v>0</v>
      </c>
      <c r="CW118" s="268">
        <f t="shared" si="75"/>
        <v>0</v>
      </c>
      <c r="CX118" s="268">
        <f t="shared" si="76"/>
        <v>0</v>
      </c>
      <c r="CY118" s="268">
        <f t="shared" si="81"/>
        <v>0</v>
      </c>
      <c r="CZ118" s="260">
        <f t="shared" si="77"/>
        <v>0</v>
      </c>
      <c r="DA118" s="3"/>
    </row>
    <row r="119" spans="1:105" s="10" customFormat="1" ht="17.25" customHeight="1">
      <c r="A119" s="8">
        <v>105</v>
      </c>
      <c r="B119" s="447"/>
      <c r="C119" s="293"/>
      <c r="D119" s="6" t="str">
        <f>ASC(①基本情報!$C$8)</f>
        <v/>
      </c>
      <c r="E119" s="5" t="str">
        <f>ASC(①基本情報!$C$9)</f>
        <v/>
      </c>
      <c r="F119" s="347"/>
      <c r="G119" s="287"/>
      <c r="H119" s="287"/>
      <c r="I119" s="287"/>
      <c r="J119" s="287"/>
      <c r="K119" s="287"/>
      <c r="L119" s="287"/>
      <c r="M119" s="287"/>
      <c r="N119" s="57" t="str">
        <f t="shared" si="78"/>
        <v>様</v>
      </c>
      <c r="O119" s="4"/>
      <c r="P119" s="57" t="str">
        <f t="shared" si="79"/>
        <v/>
      </c>
      <c r="Q119" s="287"/>
      <c r="R119" s="244" t="str">
        <f>①基本情報!$C$20&amp;""</f>
        <v>C07</v>
      </c>
      <c r="S119" s="244">
        <f>VLOOKUP(①基本情報!$C$21,①基本情報!$S:$T,2,0)</f>
        <v>0</v>
      </c>
      <c r="T119" s="244">
        <f>VLOOKUP(①基本情報!$C$22,①基本情報!$Q:$R,2,0)</f>
        <v>1</v>
      </c>
      <c r="U119" s="244">
        <v>10</v>
      </c>
      <c r="V119" s="246">
        <f>①基本情報!$C$28</f>
        <v>45859</v>
      </c>
      <c r="W119" s="244" t="str">
        <f>IF(①基本情報!$D$28="","",①基本情報!$D$28)</f>
        <v>その日中</v>
      </c>
      <c r="X119" s="375" t="str">
        <f>IF(①基本情報!$C$27="","",①基本情報!$C$27)</f>
        <v/>
      </c>
      <c r="Y119" s="376" t="str">
        <f>IF(①基本情報!$D$27="","",①基本情報!$D$27)</f>
        <v/>
      </c>
      <c r="Z119" s="59"/>
      <c r="AA119" s="59"/>
      <c r="AB119" s="59"/>
      <c r="AC119" s="59"/>
      <c r="AD119" s="59"/>
      <c r="AE119" s="59"/>
      <c r="AF119" s="57" t="str">
        <f t="shared" si="82"/>
        <v/>
      </c>
      <c r="AG119" s="57" t="str">
        <f t="shared" si="83"/>
        <v>様</v>
      </c>
      <c r="AH119" s="396" t="str">
        <f>IF(②メッセージ・差出名!$C$14="","",②メッセージ・差出名!$C$14)</f>
        <v/>
      </c>
      <c r="AI119" s="396" t="str">
        <f>IF(②メッセージ・差出名!$C$15="","",②メッセージ・差出名!$C$15)</f>
        <v/>
      </c>
      <c r="AJ119" s="396" t="str">
        <f>IF(②メッセージ・差出名!$C$16="","",②メッセージ・差出名!$C$16)</f>
        <v/>
      </c>
      <c r="AK119" s="396" t="str">
        <f>IF(②メッセージ・差出名!$C$17="","",②メッセージ・差出名!$C$17)</f>
        <v/>
      </c>
      <c r="AL119" s="396" t="str">
        <f>IF(②メッセージ・差出名!$C$18="","",②メッセージ・差出名!$C$18)</f>
        <v/>
      </c>
      <c r="AM119" s="396" t="str">
        <f>IF(②メッセージ・差出名!$C$19="","",②メッセージ・差出名!$C$19)</f>
        <v/>
      </c>
      <c r="AN119" s="396" t="str">
        <f>IF(②メッセージ・差出名!$C$20="","",②メッセージ・差出名!$C$20)</f>
        <v/>
      </c>
      <c r="AO119" s="396" t="str">
        <f>IF(②メッセージ・差出名!$C$21="","",②メッセージ・差出名!$C$21)</f>
        <v/>
      </c>
      <c r="AP119" s="396" t="str">
        <f>IF(②メッセージ・差出名!$C$22="","",②メッセージ・差出名!$C$22)</f>
        <v/>
      </c>
      <c r="AQ119" s="396" t="str">
        <f>IF(②メッセージ・差出名!$C$23="","",②メッセージ・差出名!$C$23)</f>
        <v/>
      </c>
      <c r="AR119" s="397" t="str">
        <f>IF(②メッセージ・差出名!$C$27="","",②メッセージ・差出名!$C$27)</f>
        <v/>
      </c>
      <c r="AS119" s="397" t="str">
        <f>IF(②メッセージ・差出名!$C$28="","",②メッセージ・差出名!$C$28)</f>
        <v/>
      </c>
      <c r="AT119" s="397" t="str">
        <f>IF(②メッセージ・差出名!$C$29="","",②メッセージ・差出名!$C$29)</f>
        <v/>
      </c>
      <c r="AU119" s="398" t="str">
        <f>IF(②メッセージ・差出名!$C$30="","",②メッセージ・差出名!$C$30)</f>
        <v/>
      </c>
      <c r="AV119" s="431"/>
      <c r="AW119" s="286"/>
      <c r="AX119" s="287"/>
      <c r="AY119" s="287"/>
      <c r="AZ119" s="287"/>
      <c r="BA119" s="287"/>
      <c r="BB119" s="287"/>
      <c r="BC119" s="287"/>
      <c r="BD119" s="287"/>
      <c r="BE119" s="287"/>
      <c r="BF119" s="287"/>
      <c r="BG119" s="287"/>
      <c r="BH119" s="287"/>
      <c r="BI119" s="288"/>
      <c r="BJ119" s="260">
        <f t="shared" si="80"/>
        <v>0</v>
      </c>
      <c r="BK119" s="260">
        <f t="shared" si="84"/>
        <v>0</v>
      </c>
      <c r="BL119" s="260">
        <f t="shared" si="85"/>
        <v>0</v>
      </c>
      <c r="BM119" s="260">
        <f t="shared" si="86"/>
        <v>0</v>
      </c>
      <c r="BN119" s="260">
        <f t="shared" si="87"/>
        <v>0</v>
      </c>
      <c r="BO119" s="260">
        <f t="shared" si="88"/>
        <v>0</v>
      </c>
      <c r="BP119" s="260">
        <f t="shared" si="89"/>
        <v>0</v>
      </c>
      <c r="BQ119" s="260">
        <f t="shared" si="90"/>
        <v>0</v>
      </c>
      <c r="BR119" s="267">
        <f t="shared" si="91"/>
        <v>1</v>
      </c>
      <c r="BS119" s="260">
        <f t="shared" si="92"/>
        <v>0</v>
      </c>
      <c r="BT119" s="267">
        <f t="shared" si="93"/>
        <v>0</v>
      </c>
      <c r="BU119" s="260">
        <f t="shared" si="94"/>
        <v>0</v>
      </c>
      <c r="BV119" s="260">
        <f t="shared" si="48"/>
        <v>3</v>
      </c>
      <c r="BW119" s="260">
        <f t="shared" si="49"/>
        <v>1</v>
      </c>
      <c r="BX119" s="260">
        <f t="shared" si="50"/>
        <v>1</v>
      </c>
      <c r="BY119" s="260">
        <f t="shared" si="51"/>
        <v>2</v>
      </c>
      <c r="BZ119" s="260">
        <f t="shared" si="52"/>
        <v>5</v>
      </c>
      <c r="CA119" s="260">
        <f t="shared" si="53"/>
        <v>4</v>
      </c>
      <c r="CB119" s="260">
        <f t="shared" si="54"/>
        <v>0</v>
      </c>
      <c r="CC119" s="260">
        <f t="shared" si="55"/>
        <v>0</v>
      </c>
      <c r="CD119" s="260">
        <f t="shared" si="56"/>
        <v>0</v>
      </c>
      <c r="CE119" s="260">
        <f t="shared" si="57"/>
        <v>0</v>
      </c>
      <c r="CF119" s="260">
        <f t="shared" si="58"/>
        <v>0</v>
      </c>
      <c r="CG119" s="260">
        <f t="shared" si="59"/>
        <v>0</v>
      </c>
      <c r="CH119" s="260">
        <f t="shared" si="60"/>
        <v>0</v>
      </c>
      <c r="CI119" s="260">
        <f t="shared" si="61"/>
        <v>0</v>
      </c>
      <c r="CJ119" s="267">
        <f t="shared" si="62"/>
        <v>0</v>
      </c>
      <c r="CK119" s="267">
        <f t="shared" si="63"/>
        <v>1</v>
      </c>
      <c r="CL119" s="267">
        <f t="shared" si="64"/>
        <v>0</v>
      </c>
      <c r="CM119" s="267">
        <f t="shared" si="65"/>
        <v>0</v>
      </c>
      <c r="CN119" s="267">
        <f t="shared" si="66"/>
        <v>0</v>
      </c>
      <c r="CO119" s="267">
        <f t="shared" si="67"/>
        <v>0</v>
      </c>
      <c r="CP119" s="267">
        <f t="shared" si="68"/>
        <v>0</v>
      </c>
      <c r="CQ119" s="267">
        <f t="shared" si="69"/>
        <v>0</v>
      </c>
      <c r="CR119" s="267">
        <f t="shared" si="70"/>
        <v>0</v>
      </c>
      <c r="CS119" s="267">
        <f t="shared" si="71"/>
        <v>0</v>
      </c>
      <c r="CT119" s="267">
        <f t="shared" si="72"/>
        <v>0</v>
      </c>
      <c r="CU119" s="267">
        <f t="shared" si="73"/>
        <v>0</v>
      </c>
      <c r="CV119" s="268">
        <f t="shared" si="74"/>
        <v>0</v>
      </c>
      <c r="CW119" s="268">
        <f t="shared" si="75"/>
        <v>0</v>
      </c>
      <c r="CX119" s="268">
        <f t="shared" si="76"/>
        <v>0</v>
      </c>
      <c r="CY119" s="268">
        <f t="shared" si="81"/>
        <v>0</v>
      </c>
      <c r="CZ119" s="260">
        <f t="shared" si="77"/>
        <v>0</v>
      </c>
      <c r="DA119" s="3"/>
    </row>
    <row r="120" spans="1:105" s="10" customFormat="1" ht="17.25" customHeight="1">
      <c r="A120" s="8">
        <v>106</v>
      </c>
      <c r="B120" s="447"/>
      <c r="C120" s="293"/>
      <c r="D120" s="6" t="str">
        <f>ASC(①基本情報!$C$8)</f>
        <v/>
      </c>
      <c r="E120" s="5" t="str">
        <f>ASC(①基本情報!$C$9)</f>
        <v/>
      </c>
      <c r="F120" s="347"/>
      <c r="G120" s="287"/>
      <c r="H120" s="287"/>
      <c r="I120" s="287"/>
      <c r="J120" s="287"/>
      <c r="K120" s="287"/>
      <c r="L120" s="287"/>
      <c r="M120" s="287"/>
      <c r="N120" s="57" t="str">
        <f t="shared" si="78"/>
        <v>様</v>
      </c>
      <c r="O120" s="4"/>
      <c r="P120" s="57" t="str">
        <f t="shared" si="79"/>
        <v/>
      </c>
      <c r="Q120" s="287"/>
      <c r="R120" s="244" t="str">
        <f>①基本情報!$C$20&amp;""</f>
        <v>C07</v>
      </c>
      <c r="S120" s="244">
        <f>VLOOKUP(①基本情報!$C$21,①基本情報!$S:$T,2,0)</f>
        <v>0</v>
      </c>
      <c r="T120" s="244">
        <f>VLOOKUP(①基本情報!$C$22,①基本情報!$Q:$R,2,0)</f>
        <v>1</v>
      </c>
      <c r="U120" s="244">
        <v>10</v>
      </c>
      <c r="V120" s="246">
        <f>①基本情報!$C$28</f>
        <v>45859</v>
      </c>
      <c r="W120" s="244" t="str">
        <f>IF(①基本情報!$D$28="","",①基本情報!$D$28)</f>
        <v>その日中</v>
      </c>
      <c r="X120" s="375" t="str">
        <f>IF(①基本情報!$C$27="","",①基本情報!$C$27)</f>
        <v/>
      </c>
      <c r="Y120" s="376" t="str">
        <f>IF(①基本情報!$D$27="","",①基本情報!$D$27)</f>
        <v/>
      </c>
      <c r="Z120" s="59"/>
      <c r="AA120" s="59"/>
      <c r="AB120" s="59"/>
      <c r="AC120" s="59"/>
      <c r="AD120" s="59"/>
      <c r="AE120" s="59"/>
      <c r="AF120" s="57" t="str">
        <f t="shared" si="82"/>
        <v/>
      </c>
      <c r="AG120" s="57" t="str">
        <f t="shared" si="83"/>
        <v>様</v>
      </c>
      <c r="AH120" s="396" t="str">
        <f>IF(②メッセージ・差出名!$C$14="","",②メッセージ・差出名!$C$14)</f>
        <v/>
      </c>
      <c r="AI120" s="396" t="str">
        <f>IF(②メッセージ・差出名!$C$15="","",②メッセージ・差出名!$C$15)</f>
        <v/>
      </c>
      <c r="AJ120" s="396" t="str">
        <f>IF(②メッセージ・差出名!$C$16="","",②メッセージ・差出名!$C$16)</f>
        <v/>
      </c>
      <c r="AK120" s="396" t="str">
        <f>IF(②メッセージ・差出名!$C$17="","",②メッセージ・差出名!$C$17)</f>
        <v/>
      </c>
      <c r="AL120" s="396" t="str">
        <f>IF(②メッセージ・差出名!$C$18="","",②メッセージ・差出名!$C$18)</f>
        <v/>
      </c>
      <c r="AM120" s="396" t="str">
        <f>IF(②メッセージ・差出名!$C$19="","",②メッセージ・差出名!$C$19)</f>
        <v/>
      </c>
      <c r="AN120" s="396" t="str">
        <f>IF(②メッセージ・差出名!$C$20="","",②メッセージ・差出名!$C$20)</f>
        <v/>
      </c>
      <c r="AO120" s="396" t="str">
        <f>IF(②メッセージ・差出名!$C$21="","",②メッセージ・差出名!$C$21)</f>
        <v/>
      </c>
      <c r="AP120" s="396" t="str">
        <f>IF(②メッセージ・差出名!$C$22="","",②メッセージ・差出名!$C$22)</f>
        <v/>
      </c>
      <c r="AQ120" s="396" t="str">
        <f>IF(②メッセージ・差出名!$C$23="","",②メッセージ・差出名!$C$23)</f>
        <v/>
      </c>
      <c r="AR120" s="397" t="str">
        <f>IF(②メッセージ・差出名!$C$27="","",②メッセージ・差出名!$C$27)</f>
        <v/>
      </c>
      <c r="AS120" s="397" t="str">
        <f>IF(②メッセージ・差出名!$C$28="","",②メッセージ・差出名!$C$28)</f>
        <v/>
      </c>
      <c r="AT120" s="397" t="str">
        <f>IF(②メッセージ・差出名!$C$29="","",②メッセージ・差出名!$C$29)</f>
        <v/>
      </c>
      <c r="AU120" s="398" t="str">
        <f>IF(②メッセージ・差出名!$C$30="","",②メッセージ・差出名!$C$30)</f>
        <v/>
      </c>
      <c r="AV120" s="431"/>
      <c r="AW120" s="286"/>
      <c r="AX120" s="287"/>
      <c r="AY120" s="287"/>
      <c r="AZ120" s="287"/>
      <c r="BA120" s="287"/>
      <c r="BB120" s="287"/>
      <c r="BC120" s="287"/>
      <c r="BD120" s="287"/>
      <c r="BE120" s="287"/>
      <c r="BF120" s="287"/>
      <c r="BG120" s="287"/>
      <c r="BH120" s="287"/>
      <c r="BI120" s="288"/>
      <c r="BJ120" s="260">
        <f t="shared" si="80"/>
        <v>0</v>
      </c>
      <c r="BK120" s="260">
        <f t="shared" si="84"/>
        <v>0</v>
      </c>
      <c r="BL120" s="260">
        <f t="shared" si="85"/>
        <v>0</v>
      </c>
      <c r="BM120" s="260">
        <f t="shared" si="86"/>
        <v>0</v>
      </c>
      <c r="BN120" s="260">
        <f t="shared" si="87"/>
        <v>0</v>
      </c>
      <c r="BO120" s="260">
        <f t="shared" si="88"/>
        <v>0</v>
      </c>
      <c r="BP120" s="260">
        <f t="shared" si="89"/>
        <v>0</v>
      </c>
      <c r="BQ120" s="260">
        <f t="shared" si="90"/>
        <v>0</v>
      </c>
      <c r="BR120" s="267">
        <f t="shared" si="91"/>
        <v>1</v>
      </c>
      <c r="BS120" s="260">
        <f t="shared" si="92"/>
        <v>0</v>
      </c>
      <c r="BT120" s="267">
        <f t="shared" si="93"/>
        <v>0</v>
      </c>
      <c r="BU120" s="260">
        <f t="shared" si="94"/>
        <v>0</v>
      </c>
      <c r="BV120" s="260">
        <f t="shared" si="48"/>
        <v>3</v>
      </c>
      <c r="BW120" s="260">
        <f t="shared" si="49"/>
        <v>1</v>
      </c>
      <c r="BX120" s="260">
        <f t="shared" si="50"/>
        <v>1</v>
      </c>
      <c r="BY120" s="260">
        <f t="shared" si="51"/>
        <v>2</v>
      </c>
      <c r="BZ120" s="260">
        <f t="shared" si="52"/>
        <v>5</v>
      </c>
      <c r="CA120" s="260">
        <f t="shared" si="53"/>
        <v>4</v>
      </c>
      <c r="CB120" s="260">
        <f t="shared" si="54"/>
        <v>0</v>
      </c>
      <c r="CC120" s="260">
        <f t="shared" si="55"/>
        <v>0</v>
      </c>
      <c r="CD120" s="260">
        <f t="shared" si="56"/>
        <v>0</v>
      </c>
      <c r="CE120" s="260">
        <f t="shared" si="57"/>
        <v>0</v>
      </c>
      <c r="CF120" s="260">
        <f t="shared" si="58"/>
        <v>0</v>
      </c>
      <c r="CG120" s="260">
        <f t="shared" si="59"/>
        <v>0</v>
      </c>
      <c r="CH120" s="260">
        <f t="shared" si="60"/>
        <v>0</v>
      </c>
      <c r="CI120" s="260">
        <f t="shared" si="61"/>
        <v>0</v>
      </c>
      <c r="CJ120" s="267">
        <f t="shared" si="62"/>
        <v>0</v>
      </c>
      <c r="CK120" s="267">
        <f t="shared" si="63"/>
        <v>1</v>
      </c>
      <c r="CL120" s="267">
        <f t="shared" si="64"/>
        <v>0</v>
      </c>
      <c r="CM120" s="267">
        <f t="shared" si="65"/>
        <v>0</v>
      </c>
      <c r="CN120" s="267">
        <f t="shared" si="66"/>
        <v>0</v>
      </c>
      <c r="CO120" s="267">
        <f t="shared" si="67"/>
        <v>0</v>
      </c>
      <c r="CP120" s="267">
        <f t="shared" si="68"/>
        <v>0</v>
      </c>
      <c r="CQ120" s="267">
        <f t="shared" si="69"/>
        <v>0</v>
      </c>
      <c r="CR120" s="267">
        <f t="shared" si="70"/>
        <v>0</v>
      </c>
      <c r="CS120" s="267">
        <f t="shared" si="71"/>
        <v>0</v>
      </c>
      <c r="CT120" s="267">
        <f t="shared" si="72"/>
        <v>0</v>
      </c>
      <c r="CU120" s="267">
        <f t="shared" si="73"/>
        <v>0</v>
      </c>
      <c r="CV120" s="268">
        <f t="shared" si="74"/>
        <v>0</v>
      </c>
      <c r="CW120" s="268">
        <f t="shared" si="75"/>
        <v>0</v>
      </c>
      <c r="CX120" s="268">
        <f t="shared" si="76"/>
        <v>0</v>
      </c>
      <c r="CY120" s="268">
        <f t="shared" si="81"/>
        <v>0</v>
      </c>
      <c r="CZ120" s="260">
        <f t="shared" si="77"/>
        <v>0</v>
      </c>
      <c r="DA120" s="3"/>
    </row>
    <row r="121" spans="1:105" s="10" customFormat="1" ht="17.25" customHeight="1">
      <c r="A121" s="8">
        <v>107</v>
      </c>
      <c r="B121" s="447"/>
      <c r="C121" s="293"/>
      <c r="D121" s="6" t="str">
        <f>ASC(①基本情報!$C$8)</f>
        <v/>
      </c>
      <c r="E121" s="5" t="str">
        <f>ASC(①基本情報!$C$9)</f>
        <v/>
      </c>
      <c r="F121" s="347"/>
      <c r="G121" s="287"/>
      <c r="H121" s="287"/>
      <c r="I121" s="287"/>
      <c r="J121" s="287"/>
      <c r="K121" s="287"/>
      <c r="L121" s="287"/>
      <c r="M121" s="287"/>
      <c r="N121" s="57" t="str">
        <f t="shared" si="78"/>
        <v>様</v>
      </c>
      <c r="O121" s="4"/>
      <c r="P121" s="57" t="str">
        <f t="shared" si="79"/>
        <v/>
      </c>
      <c r="Q121" s="287"/>
      <c r="R121" s="244" t="str">
        <f>①基本情報!$C$20&amp;""</f>
        <v>C07</v>
      </c>
      <c r="S121" s="244">
        <f>VLOOKUP(①基本情報!$C$21,①基本情報!$S:$T,2,0)</f>
        <v>0</v>
      </c>
      <c r="T121" s="244">
        <f>VLOOKUP(①基本情報!$C$22,①基本情報!$Q:$R,2,0)</f>
        <v>1</v>
      </c>
      <c r="U121" s="244">
        <v>10</v>
      </c>
      <c r="V121" s="246">
        <f>①基本情報!$C$28</f>
        <v>45859</v>
      </c>
      <c r="W121" s="244" t="str">
        <f>IF(①基本情報!$D$28="","",①基本情報!$D$28)</f>
        <v>その日中</v>
      </c>
      <c r="X121" s="375" t="str">
        <f>IF(①基本情報!$C$27="","",①基本情報!$C$27)</f>
        <v/>
      </c>
      <c r="Y121" s="376" t="str">
        <f>IF(①基本情報!$D$27="","",①基本情報!$D$27)</f>
        <v/>
      </c>
      <c r="Z121" s="59"/>
      <c r="AA121" s="59"/>
      <c r="AB121" s="59"/>
      <c r="AC121" s="59"/>
      <c r="AD121" s="59"/>
      <c r="AE121" s="59"/>
      <c r="AF121" s="57" t="str">
        <f t="shared" si="82"/>
        <v/>
      </c>
      <c r="AG121" s="57" t="str">
        <f t="shared" si="83"/>
        <v>様</v>
      </c>
      <c r="AH121" s="396" t="str">
        <f>IF(②メッセージ・差出名!$C$14="","",②メッセージ・差出名!$C$14)</f>
        <v/>
      </c>
      <c r="AI121" s="396" t="str">
        <f>IF(②メッセージ・差出名!$C$15="","",②メッセージ・差出名!$C$15)</f>
        <v/>
      </c>
      <c r="AJ121" s="396" t="str">
        <f>IF(②メッセージ・差出名!$C$16="","",②メッセージ・差出名!$C$16)</f>
        <v/>
      </c>
      <c r="AK121" s="396" t="str">
        <f>IF(②メッセージ・差出名!$C$17="","",②メッセージ・差出名!$C$17)</f>
        <v/>
      </c>
      <c r="AL121" s="396" t="str">
        <f>IF(②メッセージ・差出名!$C$18="","",②メッセージ・差出名!$C$18)</f>
        <v/>
      </c>
      <c r="AM121" s="396" t="str">
        <f>IF(②メッセージ・差出名!$C$19="","",②メッセージ・差出名!$C$19)</f>
        <v/>
      </c>
      <c r="AN121" s="396" t="str">
        <f>IF(②メッセージ・差出名!$C$20="","",②メッセージ・差出名!$C$20)</f>
        <v/>
      </c>
      <c r="AO121" s="396" t="str">
        <f>IF(②メッセージ・差出名!$C$21="","",②メッセージ・差出名!$C$21)</f>
        <v/>
      </c>
      <c r="AP121" s="396" t="str">
        <f>IF(②メッセージ・差出名!$C$22="","",②メッセージ・差出名!$C$22)</f>
        <v/>
      </c>
      <c r="AQ121" s="396" t="str">
        <f>IF(②メッセージ・差出名!$C$23="","",②メッセージ・差出名!$C$23)</f>
        <v/>
      </c>
      <c r="AR121" s="397" t="str">
        <f>IF(②メッセージ・差出名!$C$27="","",②メッセージ・差出名!$C$27)</f>
        <v/>
      </c>
      <c r="AS121" s="397" t="str">
        <f>IF(②メッセージ・差出名!$C$28="","",②メッセージ・差出名!$C$28)</f>
        <v/>
      </c>
      <c r="AT121" s="397" t="str">
        <f>IF(②メッセージ・差出名!$C$29="","",②メッセージ・差出名!$C$29)</f>
        <v/>
      </c>
      <c r="AU121" s="398" t="str">
        <f>IF(②メッセージ・差出名!$C$30="","",②メッセージ・差出名!$C$30)</f>
        <v/>
      </c>
      <c r="AV121" s="431"/>
      <c r="AW121" s="286"/>
      <c r="AX121" s="287"/>
      <c r="AY121" s="287"/>
      <c r="AZ121" s="287"/>
      <c r="BA121" s="287"/>
      <c r="BB121" s="287"/>
      <c r="BC121" s="287"/>
      <c r="BD121" s="287"/>
      <c r="BE121" s="287"/>
      <c r="BF121" s="287"/>
      <c r="BG121" s="287"/>
      <c r="BH121" s="287"/>
      <c r="BI121" s="288"/>
      <c r="BJ121" s="260">
        <f t="shared" si="80"/>
        <v>0</v>
      </c>
      <c r="BK121" s="260">
        <f t="shared" si="84"/>
        <v>0</v>
      </c>
      <c r="BL121" s="260">
        <f t="shared" si="85"/>
        <v>0</v>
      </c>
      <c r="BM121" s="260">
        <f t="shared" si="86"/>
        <v>0</v>
      </c>
      <c r="BN121" s="260">
        <f t="shared" si="87"/>
        <v>0</v>
      </c>
      <c r="BO121" s="260">
        <f t="shared" si="88"/>
        <v>0</v>
      </c>
      <c r="BP121" s="260">
        <f t="shared" si="89"/>
        <v>0</v>
      </c>
      <c r="BQ121" s="260">
        <f t="shared" si="90"/>
        <v>0</v>
      </c>
      <c r="BR121" s="267">
        <f t="shared" si="91"/>
        <v>1</v>
      </c>
      <c r="BS121" s="260">
        <f t="shared" si="92"/>
        <v>0</v>
      </c>
      <c r="BT121" s="267">
        <f t="shared" si="93"/>
        <v>0</v>
      </c>
      <c r="BU121" s="260">
        <f t="shared" si="94"/>
        <v>0</v>
      </c>
      <c r="BV121" s="260">
        <f t="shared" si="48"/>
        <v>3</v>
      </c>
      <c r="BW121" s="260">
        <f t="shared" si="49"/>
        <v>1</v>
      </c>
      <c r="BX121" s="260">
        <f t="shared" si="50"/>
        <v>1</v>
      </c>
      <c r="BY121" s="260">
        <f t="shared" si="51"/>
        <v>2</v>
      </c>
      <c r="BZ121" s="260">
        <f t="shared" si="52"/>
        <v>5</v>
      </c>
      <c r="CA121" s="260">
        <f t="shared" si="53"/>
        <v>4</v>
      </c>
      <c r="CB121" s="260">
        <f t="shared" si="54"/>
        <v>0</v>
      </c>
      <c r="CC121" s="260">
        <f t="shared" si="55"/>
        <v>0</v>
      </c>
      <c r="CD121" s="260">
        <f t="shared" si="56"/>
        <v>0</v>
      </c>
      <c r="CE121" s="260">
        <f t="shared" si="57"/>
        <v>0</v>
      </c>
      <c r="CF121" s="260">
        <f t="shared" si="58"/>
        <v>0</v>
      </c>
      <c r="CG121" s="260">
        <f t="shared" si="59"/>
        <v>0</v>
      </c>
      <c r="CH121" s="260">
        <f t="shared" si="60"/>
        <v>0</v>
      </c>
      <c r="CI121" s="260">
        <f t="shared" si="61"/>
        <v>0</v>
      </c>
      <c r="CJ121" s="267">
        <f t="shared" si="62"/>
        <v>0</v>
      </c>
      <c r="CK121" s="267">
        <f t="shared" si="63"/>
        <v>1</v>
      </c>
      <c r="CL121" s="267">
        <f t="shared" si="64"/>
        <v>0</v>
      </c>
      <c r="CM121" s="267">
        <f t="shared" si="65"/>
        <v>0</v>
      </c>
      <c r="CN121" s="267">
        <f t="shared" si="66"/>
        <v>0</v>
      </c>
      <c r="CO121" s="267">
        <f t="shared" si="67"/>
        <v>0</v>
      </c>
      <c r="CP121" s="267">
        <f t="shared" si="68"/>
        <v>0</v>
      </c>
      <c r="CQ121" s="267">
        <f t="shared" si="69"/>
        <v>0</v>
      </c>
      <c r="CR121" s="267">
        <f t="shared" si="70"/>
        <v>0</v>
      </c>
      <c r="CS121" s="267">
        <f t="shared" si="71"/>
        <v>0</v>
      </c>
      <c r="CT121" s="267">
        <f t="shared" si="72"/>
        <v>0</v>
      </c>
      <c r="CU121" s="267">
        <f t="shared" si="73"/>
        <v>0</v>
      </c>
      <c r="CV121" s="268">
        <f t="shared" si="74"/>
        <v>0</v>
      </c>
      <c r="CW121" s="268">
        <f t="shared" si="75"/>
        <v>0</v>
      </c>
      <c r="CX121" s="268">
        <f t="shared" si="76"/>
        <v>0</v>
      </c>
      <c r="CY121" s="268">
        <f t="shared" si="81"/>
        <v>0</v>
      </c>
      <c r="CZ121" s="260">
        <f t="shared" si="77"/>
        <v>0</v>
      </c>
      <c r="DA121" s="3"/>
    </row>
    <row r="122" spans="1:105" s="10" customFormat="1" ht="17.25" customHeight="1">
      <c r="A122" s="8">
        <v>108</v>
      </c>
      <c r="B122" s="447"/>
      <c r="C122" s="293"/>
      <c r="D122" s="6" t="str">
        <f>ASC(①基本情報!$C$8)</f>
        <v/>
      </c>
      <c r="E122" s="5" t="str">
        <f>ASC(①基本情報!$C$9)</f>
        <v/>
      </c>
      <c r="F122" s="347"/>
      <c r="G122" s="287"/>
      <c r="H122" s="287"/>
      <c r="I122" s="287"/>
      <c r="J122" s="287"/>
      <c r="K122" s="287"/>
      <c r="L122" s="287"/>
      <c r="M122" s="287"/>
      <c r="N122" s="57" t="str">
        <f t="shared" si="78"/>
        <v>様</v>
      </c>
      <c r="O122" s="4"/>
      <c r="P122" s="57" t="str">
        <f t="shared" si="79"/>
        <v/>
      </c>
      <c r="Q122" s="287"/>
      <c r="R122" s="244" t="str">
        <f>①基本情報!$C$20&amp;""</f>
        <v>C07</v>
      </c>
      <c r="S122" s="244">
        <f>VLOOKUP(①基本情報!$C$21,①基本情報!$S:$T,2,0)</f>
        <v>0</v>
      </c>
      <c r="T122" s="244">
        <f>VLOOKUP(①基本情報!$C$22,①基本情報!$Q:$R,2,0)</f>
        <v>1</v>
      </c>
      <c r="U122" s="244">
        <v>10</v>
      </c>
      <c r="V122" s="246">
        <f>①基本情報!$C$28</f>
        <v>45859</v>
      </c>
      <c r="W122" s="244" t="str">
        <f>IF(①基本情報!$D$28="","",①基本情報!$D$28)</f>
        <v>その日中</v>
      </c>
      <c r="X122" s="375" t="str">
        <f>IF(①基本情報!$C$27="","",①基本情報!$C$27)</f>
        <v/>
      </c>
      <c r="Y122" s="376" t="str">
        <f>IF(①基本情報!$D$27="","",①基本情報!$D$27)</f>
        <v/>
      </c>
      <c r="Z122" s="59"/>
      <c r="AA122" s="59"/>
      <c r="AB122" s="59"/>
      <c r="AC122" s="59"/>
      <c r="AD122" s="59"/>
      <c r="AE122" s="59"/>
      <c r="AF122" s="57" t="str">
        <f t="shared" si="82"/>
        <v/>
      </c>
      <c r="AG122" s="57" t="str">
        <f t="shared" si="83"/>
        <v>様</v>
      </c>
      <c r="AH122" s="396" t="str">
        <f>IF(②メッセージ・差出名!$C$14="","",②メッセージ・差出名!$C$14)</f>
        <v/>
      </c>
      <c r="AI122" s="396" t="str">
        <f>IF(②メッセージ・差出名!$C$15="","",②メッセージ・差出名!$C$15)</f>
        <v/>
      </c>
      <c r="AJ122" s="396" t="str">
        <f>IF(②メッセージ・差出名!$C$16="","",②メッセージ・差出名!$C$16)</f>
        <v/>
      </c>
      <c r="AK122" s="396" t="str">
        <f>IF(②メッセージ・差出名!$C$17="","",②メッセージ・差出名!$C$17)</f>
        <v/>
      </c>
      <c r="AL122" s="396" t="str">
        <f>IF(②メッセージ・差出名!$C$18="","",②メッセージ・差出名!$C$18)</f>
        <v/>
      </c>
      <c r="AM122" s="396" t="str">
        <f>IF(②メッセージ・差出名!$C$19="","",②メッセージ・差出名!$C$19)</f>
        <v/>
      </c>
      <c r="AN122" s="396" t="str">
        <f>IF(②メッセージ・差出名!$C$20="","",②メッセージ・差出名!$C$20)</f>
        <v/>
      </c>
      <c r="AO122" s="396" t="str">
        <f>IF(②メッセージ・差出名!$C$21="","",②メッセージ・差出名!$C$21)</f>
        <v/>
      </c>
      <c r="AP122" s="396" t="str">
        <f>IF(②メッセージ・差出名!$C$22="","",②メッセージ・差出名!$C$22)</f>
        <v/>
      </c>
      <c r="AQ122" s="396" t="str">
        <f>IF(②メッセージ・差出名!$C$23="","",②メッセージ・差出名!$C$23)</f>
        <v/>
      </c>
      <c r="AR122" s="397" t="str">
        <f>IF(②メッセージ・差出名!$C$27="","",②メッセージ・差出名!$C$27)</f>
        <v/>
      </c>
      <c r="AS122" s="397" t="str">
        <f>IF(②メッセージ・差出名!$C$28="","",②メッセージ・差出名!$C$28)</f>
        <v/>
      </c>
      <c r="AT122" s="397" t="str">
        <f>IF(②メッセージ・差出名!$C$29="","",②メッセージ・差出名!$C$29)</f>
        <v/>
      </c>
      <c r="AU122" s="398" t="str">
        <f>IF(②メッセージ・差出名!$C$30="","",②メッセージ・差出名!$C$30)</f>
        <v/>
      </c>
      <c r="AV122" s="431"/>
      <c r="AW122" s="286"/>
      <c r="AX122" s="287"/>
      <c r="AY122" s="287"/>
      <c r="AZ122" s="287"/>
      <c r="BA122" s="287"/>
      <c r="BB122" s="287"/>
      <c r="BC122" s="287"/>
      <c r="BD122" s="287"/>
      <c r="BE122" s="287"/>
      <c r="BF122" s="287"/>
      <c r="BG122" s="287"/>
      <c r="BH122" s="287"/>
      <c r="BI122" s="288"/>
      <c r="BJ122" s="260">
        <f t="shared" si="80"/>
        <v>0</v>
      </c>
      <c r="BK122" s="260">
        <f t="shared" si="84"/>
        <v>0</v>
      </c>
      <c r="BL122" s="260">
        <f t="shared" si="85"/>
        <v>0</v>
      </c>
      <c r="BM122" s="260">
        <f t="shared" si="86"/>
        <v>0</v>
      </c>
      <c r="BN122" s="260">
        <f t="shared" si="87"/>
        <v>0</v>
      </c>
      <c r="BO122" s="260">
        <f t="shared" si="88"/>
        <v>0</v>
      </c>
      <c r="BP122" s="260">
        <f t="shared" si="89"/>
        <v>0</v>
      </c>
      <c r="BQ122" s="260">
        <f t="shared" si="90"/>
        <v>0</v>
      </c>
      <c r="BR122" s="267">
        <f t="shared" si="91"/>
        <v>1</v>
      </c>
      <c r="BS122" s="260">
        <f t="shared" si="92"/>
        <v>0</v>
      </c>
      <c r="BT122" s="267">
        <f t="shared" si="93"/>
        <v>0</v>
      </c>
      <c r="BU122" s="260">
        <f t="shared" si="94"/>
        <v>0</v>
      </c>
      <c r="BV122" s="260">
        <f t="shared" si="48"/>
        <v>3</v>
      </c>
      <c r="BW122" s="260">
        <f t="shared" si="49"/>
        <v>1</v>
      </c>
      <c r="BX122" s="260">
        <f t="shared" si="50"/>
        <v>1</v>
      </c>
      <c r="BY122" s="260">
        <f t="shared" si="51"/>
        <v>2</v>
      </c>
      <c r="BZ122" s="260">
        <f t="shared" si="52"/>
        <v>5</v>
      </c>
      <c r="CA122" s="260">
        <f t="shared" si="53"/>
        <v>4</v>
      </c>
      <c r="CB122" s="260">
        <f t="shared" si="54"/>
        <v>0</v>
      </c>
      <c r="CC122" s="260">
        <f t="shared" si="55"/>
        <v>0</v>
      </c>
      <c r="CD122" s="260">
        <f t="shared" si="56"/>
        <v>0</v>
      </c>
      <c r="CE122" s="260">
        <f t="shared" si="57"/>
        <v>0</v>
      </c>
      <c r="CF122" s="260">
        <f t="shared" si="58"/>
        <v>0</v>
      </c>
      <c r="CG122" s="260">
        <f t="shared" si="59"/>
        <v>0</v>
      </c>
      <c r="CH122" s="260">
        <f t="shared" si="60"/>
        <v>0</v>
      </c>
      <c r="CI122" s="260">
        <f t="shared" si="61"/>
        <v>0</v>
      </c>
      <c r="CJ122" s="267">
        <f t="shared" si="62"/>
        <v>0</v>
      </c>
      <c r="CK122" s="267">
        <f t="shared" si="63"/>
        <v>1</v>
      </c>
      <c r="CL122" s="267">
        <f t="shared" si="64"/>
        <v>0</v>
      </c>
      <c r="CM122" s="267">
        <f t="shared" si="65"/>
        <v>0</v>
      </c>
      <c r="CN122" s="267">
        <f t="shared" si="66"/>
        <v>0</v>
      </c>
      <c r="CO122" s="267">
        <f t="shared" si="67"/>
        <v>0</v>
      </c>
      <c r="CP122" s="267">
        <f t="shared" si="68"/>
        <v>0</v>
      </c>
      <c r="CQ122" s="267">
        <f t="shared" si="69"/>
        <v>0</v>
      </c>
      <c r="CR122" s="267">
        <f t="shared" si="70"/>
        <v>0</v>
      </c>
      <c r="CS122" s="267">
        <f t="shared" si="71"/>
        <v>0</v>
      </c>
      <c r="CT122" s="267">
        <f t="shared" si="72"/>
        <v>0</v>
      </c>
      <c r="CU122" s="267">
        <f t="shared" si="73"/>
        <v>0</v>
      </c>
      <c r="CV122" s="268">
        <f t="shared" si="74"/>
        <v>0</v>
      </c>
      <c r="CW122" s="268">
        <f t="shared" si="75"/>
        <v>0</v>
      </c>
      <c r="CX122" s="268">
        <f t="shared" si="76"/>
        <v>0</v>
      </c>
      <c r="CY122" s="268">
        <f t="shared" si="81"/>
        <v>0</v>
      </c>
      <c r="CZ122" s="260">
        <f t="shared" si="77"/>
        <v>0</v>
      </c>
      <c r="DA122" s="3"/>
    </row>
    <row r="123" spans="1:105" s="10" customFormat="1" ht="17.25" customHeight="1">
      <c r="A123" s="8">
        <v>109</v>
      </c>
      <c r="B123" s="447"/>
      <c r="C123" s="293"/>
      <c r="D123" s="6" t="str">
        <f>ASC(①基本情報!$C$8)</f>
        <v/>
      </c>
      <c r="E123" s="5" t="str">
        <f>ASC(①基本情報!$C$9)</f>
        <v/>
      </c>
      <c r="F123" s="347"/>
      <c r="G123" s="287"/>
      <c r="H123" s="287"/>
      <c r="I123" s="287"/>
      <c r="J123" s="287"/>
      <c r="K123" s="287"/>
      <c r="L123" s="287"/>
      <c r="M123" s="287"/>
      <c r="N123" s="57" t="str">
        <f t="shared" si="78"/>
        <v>様</v>
      </c>
      <c r="O123" s="4"/>
      <c r="P123" s="57" t="str">
        <f t="shared" si="79"/>
        <v/>
      </c>
      <c r="Q123" s="287"/>
      <c r="R123" s="244" t="str">
        <f>①基本情報!$C$20&amp;""</f>
        <v>C07</v>
      </c>
      <c r="S123" s="244">
        <f>VLOOKUP(①基本情報!$C$21,①基本情報!$S:$T,2,0)</f>
        <v>0</v>
      </c>
      <c r="T123" s="244">
        <f>VLOOKUP(①基本情報!$C$22,①基本情報!$Q:$R,2,0)</f>
        <v>1</v>
      </c>
      <c r="U123" s="244">
        <v>10</v>
      </c>
      <c r="V123" s="246">
        <f>①基本情報!$C$28</f>
        <v>45859</v>
      </c>
      <c r="W123" s="244" t="str">
        <f>IF(①基本情報!$D$28="","",①基本情報!$D$28)</f>
        <v>その日中</v>
      </c>
      <c r="X123" s="375" t="str">
        <f>IF(①基本情報!$C$27="","",①基本情報!$C$27)</f>
        <v/>
      </c>
      <c r="Y123" s="376" t="str">
        <f>IF(①基本情報!$D$27="","",①基本情報!$D$27)</f>
        <v/>
      </c>
      <c r="Z123" s="59"/>
      <c r="AA123" s="59"/>
      <c r="AB123" s="59"/>
      <c r="AC123" s="59"/>
      <c r="AD123" s="59"/>
      <c r="AE123" s="59"/>
      <c r="AF123" s="57" t="str">
        <f t="shared" si="82"/>
        <v/>
      </c>
      <c r="AG123" s="57" t="str">
        <f t="shared" si="83"/>
        <v>様</v>
      </c>
      <c r="AH123" s="396" t="str">
        <f>IF(②メッセージ・差出名!$C$14="","",②メッセージ・差出名!$C$14)</f>
        <v/>
      </c>
      <c r="AI123" s="396" t="str">
        <f>IF(②メッセージ・差出名!$C$15="","",②メッセージ・差出名!$C$15)</f>
        <v/>
      </c>
      <c r="AJ123" s="396" t="str">
        <f>IF(②メッセージ・差出名!$C$16="","",②メッセージ・差出名!$C$16)</f>
        <v/>
      </c>
      <c r="AK123" s="396" t="str">
        <f>IF(②メッセージ・差出名!$C$17="","",②メッセージ・差出名!$C$17)</f>
        <v/>
      </c>
      <c r="AL123" s="396" t="str">
        <f>IF(②メッセージ・差出名!$C$18="","",②メッセージ・差出名!$C$18)</f>
        <v/>
      </c>
      <c r="AM123" s="396" t="str">
        <f>IF(②メッセージ・差出名!$C$19="","",②メッセージ・差出名!$C$19)</f>
        <v/>
      </c>
      <c r="AN123" s="396" t="str">
        <f>IF(②メッセージ・差出名!$C$20="","",②メッセージ・差出名!$C$20)</f>
        <v/>
      </c>
      <c r="AO123" s="396" t="str">
        <f>IF(②メッセージ・差出名!$C$21="","",②メッセージ・差出名!$C$21)</f>
        <v/>
      </c>
      <c r="AP123" s="396" t="str">
        <f>IF(②メッセージ・差出名!$C$22="","",②メッセージ・差出名!$C$22)</f>
        <v/>
      </c>
      <c r="AQ123" s="396" t="str">
        <f>IF(②メッセージ・差出名!$C$23="","",②メッセージ・差出名!$C$23)</f>
        <v/>
      </c>
      <c r="AR123" s="397" t="str">
        <f>IF(②メッセージ・差出名!$C$27="","",②メッセージ・差出名!$C$27)</f>
        <v/>
      </c>
      <c r="AS123" s="397" t="str">
        <f>IF(②メッセージ・差出名!$C$28="","",②メッセージ・差出名!$C$28)</f>
        <v/>
      </c>
      <c r="AT123" s="397" t="str">
        <f>IF(②メッセージ・差出名!$C$29="","",②メッセージ・差出名!$C$29)</f>
        <v/>
      </c>
      <c r="AU123" s="398" t="str">
        <f>IF(②メッセージ・差出名!$C$30="","",②メッセージ・差出名!$C$30)</f>
        <v/>
      </c>
      <c r="AV123" s="431"/>
      <c r="AW123" s="286"/>
      <c r="AX123" s="287"/>
      <c r="AY123" s="287"/>
      <c r="AZ123" s="287"/>
      <c r="BA123" s="287"/>
      <c r="BB123" s="287"/>
      <c r="BC123" s="287"/>
      <c r="BD123" s="287"/>
      <c r="BE123" s="287"/>
      <c r="BF123" s="287"/>
      <c r="BG123" s="287"/>
      <c r="BH123" s="287"/>
      <c r="BI123" s="288"/>
      <c r="BJ123" s="260">
        <f t="shared" si="80"/>
        <v>0</v>
      </c>
      <c r="BK123" s="260">
        <f t="shared" si="84"/>
        <v>0</v>
      </c>
      <c r="BL123" s="260">
        <f t="shared" si="85"/>
        <v>0</v>
      </c>
      <c r="BM123" s="260">
        <f t="shared" si="86"/>
        <v>0</v>
      </c>
      <c r="BN123" s="260">
        <f t="shared" si="87"/>
        <v>0</v>
      </c>
      <c r="BO123" s="260">
        <f t="shared" si="88"/>
        <v>0</v>
      </c>
      <c r="BP123" s="260">
        <f t="shared" si="89"/>
        <v>0</v>
      </c>
      <c r="BQ123" s="260">
        <f t="shared" si="90"/>
        <v>0</v>
      </c>
      <c r="BR123" s="267">
        <f t="shared" si="91"/>
        <v>1</v>
      </c>
      <c r="BS123" s="260">
        <f t="shared" si="92"/>
        <v>0</v>
      </c>
      <c r="BT123" s="267">
        <f t="shared" si="93"/>
        <v>0</v>
      </c>
      <c r="BU123" s="260">
        <f t="shared" si="94"/>
        <v>0</v>
      </c>
      <c r="BV123" s="260">
        <f t="shared" si="48"/>
        <v>3</v>
      </c>
      <c r="BW123" s="260">
        <f t="shared" si="49"/>
        <v>1</v>
      </c>
      <c r="BX123" s="260">
        <f t="shared" si="50"/>
        <v>1</v>
      </c>
      <c r="BY123" s="260">
        <f t="shared" si="51"/>
        <v>2</v>
      </c>
      <c r="BZ123" s="260">
        <f t="shared" si="52"/>
        <v>5</v>
      </c>
      <c r="CA123" s="260">
        <f t="shared" si="53"/>
        <v>4</v>
      </c>
      <c r="CB123" s="260">
        <f t="shared" si="54"/>
        <v>0</v>
      </c>
      <c r="CC123" s="260">
        <f t="shared" si="55"/>
        <v>0</v>
      </c>
      <c r="CD123" s="260">
        <f t="shared" si="56"/>
        <v>0</v>
      </c>
      <c r="CE123" s="260">
        <f t="shared" si="57"/>
        <v>0</v>
      </c>
      <c r="CF123" s="260">
        <f t="shared" si="58"/>
        <v>0</v>
      </c>
      <c r="CG123" s="260">
        <f t="shared" si="59"/>
        <v>0</v>
      </c>
      <c r="CH123" s="260">
        <f t="shared" si="60"/>
        <v>0</v>
      </c>
      <c r="CI123" s="260">
        <f t="shared" si="61"/>
        <v>0</v>
      </c>
      <c r="CJ123" s="267">
        <f t="shared" si="62"/>
        <v>0</v>
      </c>
      <c r="CK123" s="267">
        <f t="shared" si="63"/>
        <v>1</v>
      </c>
      <c r="CL123" s="267">
        <f t="shared" si="64"/>
        <v>0</v>
      </c>
      <c r="CM123" s="267">
        <f t="shared" si="65"/>
        <v>0</v>
      </c>
      <c r="CN123" s="267">
        <f t="shared" si="66"/>
        <v>0</v>
      </c>
      <c r="CO123" s="267">
        <f t="shared" si="67"/>
        <v>0</v>
      </c>
      <c r="CP123" s="267">
        <f t="shared" si="68"/>
        <v>0</v>
      </c>
      <c r="CQ123" s="267">
        <f t="shared" si="69"/>
        <v>0</v>
      </c>
      <c r="CR123" s="267">
        <f t="shared" si="70"/>
        <v>0</v>
      </c>
      <c r="CS123" s="267">
        <f t="shared" si="71"/>
        <v>0</v>
      </c>
      <c r="CT123" s="267">
        <f t="shared" si="72"/>
        <v>0</v>
      </c>
      <c r="CU123" s="267">
        <f t="shared" si="73"/>
        <v>0</v>
      </c>
      <c r="CV123" s="268">
        <f t="shared" si="74"/>
        <v>0</v>
      </c>
      <c r="CW123" s="268">
        <f t="shared" si="75"/>
        <v>0</v>
      </c>
      <c r="CX123" s="268">
        <f t="shared" si="76"/>
        <v>0</v>
      </c>
      <c r="CY123" s="268">
        <f t="shared" si="81"/>
        <v>0</v>
      </c>
      <c r="CZ123" s="260">
        <f t="shared" si="77"/>
        <v>0</v>
      </c>
      <c r="DA123" s="3"/>
    </row>
    <row r="124" spans="1:105" s="10" customFormat="1" ht="17.25" customHeight="1">
      <c r="A124" s="8">
        <v>110</v>
      </c>
      <c r="B124" s="447"/>
      <c r="C124" s="293"/>
      <c r="D124" s="6" t="str">
        <f>ASC(①基本情報!$C$8)</f>
        <v/>
      </c>
      <c r="E124" s="5" t="str">
        <f>ASC(①基本情報!$C$9)</f>
        <v/>
      </c>
      <c r="F124" s="347"/>
      <c r="G124" s="287"/>
      <c r="H124" s="287"/>
      <c r="I124" s="287"/>
      <c r="J124" s="287"/>
      <c r="K124" s="287"/>
      <c r="L124" s="287"/>
      <c r="M124" s="287"/>
      <c r="N124" s="57" t="str">
        <f t="shared" si="78"/>
        <v>様</v>
      </c>
      <c r="O124" s="4"/>
      <c r="P124" s="57" t="str">
        <f t="shared" si="79"/>
        <v/>
      </c>
      <c r="Q124" s="287"/>
      <c r="R124" s="244" t="str">
        <f>①基本情報!$C$20&amp;""</f>
        <v>C07</v>
      </c>
      <c r="S124" s="244">
        <f>VLOOKUP(①基本情報!$C$21,①基本情報!$S:$T,2,0)</f>
        <v>0</v>
      </c>
      <c r="T124" s="244">
        <f>VLOOKUP(①基本情報!$C$22,①基本情報!$Q:$R,2,0)</f>
        <v>1</v>
      </c>
      <c r="U124" s="244">
        <v>10</v>
      </c>
      <c r="V124" s="246">
        <f>①基本情報!$C$28</f>
        <v>45859</v>
      </c>
      <c r="W124" s="244" t="str">
        <f>IF(①基本情報!$D$28="","",①基本情報!$D$28)</f>
        <v>その日中</v>
      </c>
      <c r="X124" s="375" t="str">
        <f>IF(①基本情報!$C$27="","",①基本情報!$C$27)</f>
        <v/>
      </c>
      <c r="Y124" s="376" t="str">
        <f>IF(①基本情報!$D$27="","",①基本情報!$D$27)</f>
        <v/>
      </c>
      <c r="Z124" s="59"/>
      <c r="AA124" s="59"/>
      <c r="AB124" s="59"/>
      <c r="AC124" s="59"/>
      <c r="AD124" s="59"/>
      <c r="AE124" s="59"/>
      <c r="AF124" s="57" t="str">
        <f t="shared" si="82"/>
        <v/>
      </c>
      <c r="AG124" s="57" t="str">
        <f t="shared" si="83"/>
        <v>様</v>
      </c>
      <c r="AH124" s="396" t="str">
        <f>IF(②メッセージ・差出名!$C$14="","",②メッセージ・差出名!$C$14)</f>
        <v/>
      </c>
      <c r="AI124" s="396" t="str">
        <f>IF(②メッセージ・差出名!$C$15="","",②メッセージ・差出名!$C$15)</f>
        <v/>
      </c>
      <c r="AJ124" s="396" t="str">
        <f>IF(②メッセージ・差出名!$C$16="","",②メッセージ・差出名!$C$16)</f>
        <v/>
      </c>
      <c r="AK124" s="396" t="str">
        <f>IF(②メッセージ・差出名!$C$17="","",②メッセージ・差出名!$C$17)</f>
        <v/>
      </c>
      <c r="AL124" s="396" t="str">
        <f>IF(②メッセージ・差出名!$C$18="","",②メッセージ・差出名!$C$18)</f>
        <v/>
      </c>
      <c r="AM124" s="396" t="str">
        <f>IF(②メッセージ・差出名!$C$19="","",②メッセージ・差出名!$C$19)</f>
        <v/>
      </c>
      <c r="AN124" s="396" t="str">
        <f>IF(②メッセージ・差出名!$C$20="","",②メッセージ・差出名!$C$20)</f>
        <v/>
      </c>
      <c r="AO124" s="396" t="str">
        <f>IF(②メッセージ・差出名!$C$21="","",②メッセージ・差出名!$C$21)</f>
        <v/>
      </c>
      <c r="AP124" s="396" t="str">
        <f>IF(②メッセージ・差出名!$C$22="","",②メッセージ・差出名!$C$22)</f>
        <v/>
      </c>
      <c r="AQ124" s="396" t="str">
        <f>IF(②メッセージ・差出名!$C$23="","",②メッセージ・差出名!$C$23)</f>
        <v/>
      </c>
      <c r="AR124" s="397" t="str">
        <f>IF(②メッセージ・差出名!$C$27="","",②メッセージ・差出名!$C$27)</f>
        <v/>
      </c>
      <c r="AS124" s="397" t="str">
        <f>IF(②メッセージ・差出名!$C$28="","",②メッセージ・差出名!$C$28)</f>
        <v/>
      </c>
      <c r="AT124" s="397" t="str">
        <f>IF(②メッセージ・差出名!$C$29="","",②メッセージ・差出名!$C$29)</f>
        <v/>
      </c>
      <c r="AU124" s="398" t="str">
        <f>IF(②メッセージ・差出名!$C$30="","",②メッセージ・差出名!$C$30)</f>
        <v/>
      </c>
      <c r="AV124" s="431"/>
      <c r="AW124" s="286"/>
      <c r="AX124" s="287"/>
      <c r="AY124" s="287"/>
      <c r="AZ124" s="287"/>
      <c r="BA124" s="287"/>
      <c r="BB124" s="287"/>
      <c r="BC124" s="287"/>
      <c r="BD124" s="287"/>
      <c r="BE124" s="287"/>
      <c r="BF124" s="287"/>
      <c r="BG124" s="287"/>
      <c r="BH124" s="287"/>
      <c r="BI124" s="288"/>
      <c r="BJ124" s="260">
        <f t="shared" si="80"/>
        <v>0</v>
      </c>
      <c r="BK124" s="260">
        <f t="shared" si="84"/>
        <v>0</v>
      </c>
      <c r="BL124" s="260">
        <f t="shared" si="85"/>
        <v>0</v>
      </c>
      <c r="BM124" s="260">
        <f t="shared" si="86"/>
        <v>0</v>
      </c>
      <c r="BN124" s="260">
        <f t="shared" si="87"/>
        <v>0</v>
      </c>
      <c r="BO124" s="260">
        <f t="shared" si="88"/>
        <v>0</v>
      </c>
      <c r="BP124" s="260">
        <f t="shared" si="89"/>
        <v>0</v>
      </c>
      <c r="BQ124" s="260">
        <f t="shared" si="90"/>
        <v>0</v>
      </c>
      <c r="BR124" s="267">
        <f t="shared" si="91"/>
        <v>1</v>
      </c>
      <c r="BS124" s="260">
        <f t="shared" si="92"/>
        <v>0</v>
      </c>
      <c r="BT124" s="267">
        <f t="shared" si="93"/>
        <v>0</v>
      </c>
      <c r="BU124" s="260">
        <f t="shared" si="94"/>
        <v>0</v>
      </c>
      <c r="BV124" s="260">
        <f t="shared" si="48"/>
        <v>3</v>
      </c>
      <c r="BW124" s="260">
        <f t="shared" si="49"/>
        <v>1</v>
      </c>
      <c r="BX124" s="260">
        <f t="shared" si="50"/>
        <v>1</v>
      </c>
      <c r="BY124" s="260">
        <f t="shared" si="51"/>
        <v>2</v>
      </c>
      <c r="BZ124" s="260">
        <f t="shared" si="52"/>
        <v>5</v>
      </c>
      <c r="CA124" s="260">
        <f t="shared" si="53"/>
        <v>4</v>
      </c>
      <c r="CB124" s="260">
        <f t="shared" si="54"/>
        <v>0</v>
      </c>
      <c r="CC124" s="260">
        <f t="shared" si="55"/>
        <v>0</v>
      </c>
      <c r="CD124" s="260">
        <f t="shared" si="56"/>
        <v>0</v>
      </c>
      <c r="CE124" s="260">
        <f t="shared" si="57"/>
        <v>0</v>
      </c>
      <c r="CF124" s="260">
        <f t="shared" si="58"/>
        <v>0</v>
      </c>
      <c r="CG124" s="260">
        <f t="shared" si="59"/>
        <v>0</v>
      </c>
      <c r="CH124" s="260">
        <f t="shared" si="60"/>
        <v>0</v>
      </c>
      <c r="CI124" s="260">
        <f t="shared" si="61"/>
        <v>0</v>
      </c>
      <c r="CJ124" s="267">
        <f t="shared" si="62"/>
        <v>0</v>
      </c>
      <c r="CK124" s="267">
        <f t="shared" si="63"/>
        <v>1</v>
      </c>
      <c r="CL124" s="267">
        <f t="shared" si="64"/>
        <v>0</v>
      </c>
      <c r="CM124" s="267">
        <f t="shared" si="65"/>
        <v>0</v>
      </c>
      <c r="CN124" s="267">
        <f t="shared" si="66"/>
        <v>0</v>
      </c>
      <c r="CO124" s="267">
        <f t="shared" si="67"/>
        <v>0</v>
      </c>
      <c r="CP124" s="267">
        <f t="shared" si="68"/>
        <v>0</v>
      </c>
      <c r="CQ124" s="267">
        <f t="shared" si="69"/>
        <v>0</v>
      </c>
      <c r="CR124" s="267">
        <f t="shared" si="70"/>
        <v>0</v>
      </c>
      <c r="CS124" s="267">
        <f t="shared" si="71"/>
        <v>0</v>
      </c>
      <c r="CT124" s="267">
        <f t="shared" si="72"/>
        <v>0</v>
      </c>
      <c r="CU124" s="267">
        <f t="shared" si="73"/>
        <v>0</v>
      </c>
      <c r="CV124" s="268">
        <f t="shared" si="74"/>
        <v>0</v>
      </c>
      <c r="CW124" s="268">
        <f t="shared" si="75"/>
        <v>0</v>
      </c>
      <c r="CX124" s="268">
        <f t="shared" si="76"/>
        <v>0</v>
      </c>
      <c r="CY124" s="268">
        <f t="shared" si="81"/>
        <v>0</v>
      </c>
      <c r="CZ124" s="260">
        <f t="shared" si="77"/>
        <v>0</v>
      </c>
      <c r="DA124" s="3"/>
    </row>
    <row r="125" spans="1:105" s="10" customFormat="1" ht="17.25" customHeight="1">
      <c r="A125" s="8">
        <v>111</v>
      </c>
      <c r="B125" s="447"/>
      <c r="C125" s="293"/>
      <c r="D125" s="6" t="str">
        <f>ASC(①基本情報!$C$8)</f>
        <v/>
      </c>
      <c r="E125" s="5" t="str">
        <f>ASC(①基本情報!$C$9)</f>
        <v/>
      </c>
      <c r="F125" s="347"/>
      <c r="G125" s="287"/>
      <c r="H125" s="287"/>
      <c r="I125" s="287"/>
      <c r="J125" s="287"/>
      <c r="K125" s="287"/>
      <c r="L125" s="287"/>
      <c r="M125" s="287"/>
      <c r="N125" s="57" t="str">
        <f t="shared" si="78"/>
        <v>様</v>
      </c>
      <c r="O125" s="4"/>
      <c r="P125" s="57" t="str">
        <f t="shared" si="79"/>
        <v/>
      </c>
      <c r="Q125" s="287"/>
      <c r="R125" s="244" t="str">
        <f>①基本情報!$C$20&amp;""</f>
        <v>C07</v>
      </c>
      <c r="S125" s="244">
        <f>VLOOKUP(①基本情報!$C$21,①基本情報!$S:$T,2,0)</f>
        <v>0</v>
      </c>
      <c r="T125" s="244">
        <f>VLOOKUP(①基本情報!$C$22,①基本情報!$Q:$R,2,0)</f>
        <v>1</v>
      </c>
      <c r="U125" s="244">
        <v>10</v>
      </c>
      <c r="V125" s="246">
        <f>①基本情報!$C$28</f>
        <v>45859</v>
      </c>
      <c r="W125" s="244" t="str">
        <f>IF(①基本情報!$D$28="","",①基本情報!$D$28)</f>
        <v>その日中</v>
      </c>
      <c r="X125" s="375" t="str">
        <f>IF(①基本情報!$C$27="","",①基本情報!$C$27)</f>
        <v/>
      </c>
      <c r="Y125" s="376" t="str">
        <f>IF(①基本情報!$D$27="","",①基本情報!$D$27)</f>
        <v/>
      </c>
      <c r="Z125" s="59"/>
      <c r="AA125" s="59"/>
      <c r="AB125" s="59"/>
      <c r="AC125" s="59"/>
      <c r="AD125" s="59"/>
      <c r="AE125" s="59"/>
      <c r="AF125" s="57" t="str">
        <f t="shared" si="82"/>
        <v/>
      </c>
      <c r="AG125" s="57" t="str">
        <f t="shared" si="83"/>
        <v>様</v>
      </c>
      <c r="AH125" s="396" t="str">
        <f>IF(②メッセージ・差出名!$C$14="","",②メッセージ・差出名!$C$14)</f>
        <v/>
      </c>
      <c r="AI125" s="396" t="str">
        <f>IF(②メッセージ・差出名!$C$15="","",②メッセージ・差出名!$C$15)</f>
        <v/>
      </c>
      <c r="AJ125" s="396" t="str">
        <f>IF(②メッセージ・差出名!$C$16="","",②メッセージ・差出名!$C$16)</f>
        <v/>
      </c>
      <c r="AK125" s="396" t="str">
        <f>IF(②メッセージ・差出名!$C$17="","",②メッセージ・差出名!$C$17)</f>
        <v/>
      </c>
      <c r="AL125" s="396" t="str">
        <f>IF(②メッセージ・差出名!$C$18="","",②メッセージ・差出名!$C$18)</f>
        <v/>
      </c>
      <c r="AM125" s="396" t="str">
        <f>IF(②メッセージ・差出名!$C$19="","",②メッセージ・差出名!$C$19)</f>
        <v/>
      </c>
      <c r="AN125" s="396" t="str">
        <f>IF(②メッセージ・差出名!$C$20="","",②メッセージ・差出名!$C$20)</f>
        <v/>
      </c>
      <c r="AO125" s="396" t="str">
        <f>IF(②メッセージ・差出名!$C$21="","",②メッセージ・差出名!$C$21)</f>
        <v/>
      </c>
      <c r="AP125" s="396" t="str">
        <f>IF(②メッセージ・差出名!$C$22="","",②メッセージ・差出名!$C$22)</f>
        <v/>
      </c>
      <c r="AQ125" s="396" t="str">
        <f>IF(②メッセージ・差出名!$C$23="","",②メッセージ・差出名!$C$23)</f>
        <v/>
      </c>
      <c r="AR125" s="397" t="str">
        <f>IF(②メッセージ・差出名!$C$27="","",②メッセージ・差出名!$C$27)</f>
        <v/>
      </c>
      <c r="AS125" s="397" t="str">
        <f>IF(②メッセージ・差出名!$C$28="","",②メッセージ・差出名!$C$28)</f>
        <v/>
      </c>
      <c r="AT125" s="397" t="str">
        <f>IF(②メッセージ・差出名!$C$29="","",②メッセージ・差出名!$C$29)</f>
        <v/>
      </c>
      <c r="AU125" s="398" t="str">
        <f>IF(②メッセージ・差出名!$C$30="","",②メッセージ・差出名!$C$30)</f>
        <v/>
      </c>
      <c r="AV125" s="431"/>
      <c r="AW125" s="286"/>
      <c r="AX125" s="287"/>
      <c r="AY125" s="287"/>
      <c r="AZ125" s="287"/>
      <c r="BA125" s="287"/>
      <c r="BB125" s="287"/>
      <c r="BC125" s="287"/>
      <c r="BD125" s="287"/>
      <c r="BE125" s="287"/>
      <c r="BF125" s="287"/>
      <c r="BG125" s="287"/>
      <c r="BH125" s="287"/>
      <c r="BI125" s="288"/>
      <c r="BJ125" s="260">
        <f t="shared" si="80"/>
        <v>0</v>
      </c>
      <c r="BK125" s="260">
        <f t="shared" si="84"/>
        <v>0</v>
      </c>
      <c r="BL125" s="260">
        <f t="shared" si="85"/>
        <v>0</v>
      </c>
      <c r="BM125" s="260">
        <f t="shared" si="86"/>
        <v>0</v>
      </c>
      <c r="BN125" s="260">
        <f t="shared" si="87"/>
        <v>0</v>
      </c>
      <c r="BO125" s="260">
        <f t="shared" si="88"/>
        <v>0</v>
      </c>
      <c r="BP125" s="260">
        <f t="shared" si="89"/>
        <v>0</v>
      </c>
      <c r="BQ125" s="260">
        <f t="shared" si="90"/>
        <v>0</v>
      </c>
      <c r="BR125" s="267">
        <f t="shared" si="91"/>
        <v>1</v>
      </c>
      <c r="BS125" s="260">
        <f t="shared" si="92"/>
        <v>0</v>
      </c>
      <c r="BT125" s="267">
        <f t="shared" si="93"/>
        <v>0</v>
      </c>
      <c r="BU125" s="260">
        <f t="shared" si="94"/>
        <v>0</v>
      </c>
      <c r="BV125" s="260">
        <f t="shared" si="48"/>
        <v>3</v>
      </c>
      <c r="BW125" s="260">
        <f t="shared" si="49"/>
        <v>1</v>
      </c>
      <c r="BX125" s="260">
        <f t="shared" si="50"/>
        <v>1</v>
      </c>
      <c r="BY125" s="260">
        <f t="shared" si="51"/>
        <v>2</v>
      </c>
      <c r="BZ125" s="260">
        <f t="shared" si="52"/>
        <v>5</v>
      </c>
      <c r="CA125" s="260">
        <f t="shared" si="53"/>
        <v>4</v>
      </c>
      <c r="CB125" s="260">
        <f t="shared" si="54"/>
        <v>0</v>
      </c>
      <c r="CC125" s="260">
        <f t="shared" si="55"/>
        <v>0</v>
      </c>
      <c r="CD125" s="260">
        <f t="shared" si="56"/>
        <v>0</v>
      </c>
      <c r="CE125" s="260">
        <f t="shared" si="57"/>
        <v>0</v>
      </c>
      <c r="CF125" s="260">
        <f t="shared" si="58"/>
        <v>0</v>
      </c>
      <c r="CG125" s="260">
        <f t="shared" si="59"/>
        <v>0</v>
      </c>
      <c r="CH125" s="260">
        <f t="shared" si="60"/>
        <v>0</v>
      </c>
      <c r="CI125" s="260">
        <f t="shared" si="61"/>
        <v>0</v>
      </c>
      <c r="CJ125" s="267">
        <f t="shared" si="62"/>
        <v>0</v>
      </c>
      <c r="CK125" s="267">
        <f t="shared" si="63"/>
        <v>1</v>
      </c>
      <c r="CL125" s="267">
        <f t="shared" si="64"/>
        <v>0</v>
      </c>
      <c r="CM125" s="267">
        <f t="shared" si="65"/>
        <v>0</v>
      </c>
      <c r="CN125" s="267">
        <f t="shared" si="66"/>
        <v>0</v>
      </c>
      <c r="CO125" s="267">
        <f t="shared" si="67"/>
        <v>0</v>
      </c>
      <c r="CP125" s="267">
        <f t="shared" si="68"/>
        <v>0</v>
      </c>
      <c r="CQ125" s="267">
        <f t="shared" si="69"/>
        <v>0</v>
      </c>
      <c r="CR125" s="267">
        <f t="shared" si="70"/>
        <v>0</v>
      </c>
      <c r="CS125" s="267">
        <f t="shared" si="71"/>
        <v>0</v>
      </c>
      <c r="CT125" s="267">
        <f t="shared" si="72"/>
        <v>0</v>
      </c>
      <c r="CU125" s="267">
        <f t="shared" si="73"/>
        <v>0</v>
      </c>
      <c r="CV125" s="268">
        <f t="shared" si="74"/>
        <v>0</v>
      </c>
      <c r="CW125" s="268">
        <f t="shared" si="75"/>
        <v>0</v>
      </c>
      <c r="CX125" s="268">
        <f t="shared" si="76"/>
        <v>0</v>
      </c>
      <c r="CY125" s="268">
        <f t="shared" si="81"/>
        <v>0</v>
      </c>
      <c r="CZ125" s="260">
        <f t="shared" si="77"/>
        <v>0</v>
      </c>
      <c r="DA125" s="3"/>
    </row>
    <row r="126" spans="1:105" s="10" customFormat="1" ht="17.25" customHeight="1">
      <c r="A126" s="8">
        <v>112</v>
      </c>
      <c r="B126" s="447"/>
      <c r="C126" s="293"/>
      <c r="D126" s="6" t="str">
        <f>ASC(①基本情報!$C$8)</f>
        <v/>
      </c>
      <c r="E126" s="5" t="str">
        <f>ASC(①基本情報!$C$9)</f>
        <v/>
      </c>
      <c r="F126" s="347"/>
      <c r="G126" s="287"/>
      <c r="H126" s="287"/>
      <c r="I126" s="287"/>
      <c r="J126" s="287"/>
      <c r="K126" s="287"/>
      <c r="L126" s="287"/>
      <c r="M126" s="287"/>
      <c r="N126" s="57" t="str">
        <f t="shared" si="78"/>
        <v>様</v>
      </c>
      <c r="O126" s="4"/>
      <c r="P126" s="57" t="str">
        <f t="shared" si="79"/>
        <v/>
      </c>
      <c r="Q126" s="287"/>
      <c r="R126" s="244" t="str">
        <f>①基本情報!$C$20&amp;""</f>
        <v>C07</v>
      </c>
      <c r="S126" s="244">
        <f>VLOOKUP(①基本情報!$C$21,①基本情報!$S:$T,2,0)</f>
        <v>0</v>
      </c>
      <c r="T126" s="244">
        <f>VLOOKUP(①基本情報!$C$22,①基本情報!$Q:$R,2,0)</f>
        <v>1</v>
      </c>
      <c r="U126" s="244">
        <v>10</v>
      </c>
      <c r="V126" s="246">
        <f>①基本情報!$C$28</f>
        <v>45859</v>
      </c>
      <c r="W126" s="244" t="str">
        <f>IF(①基本情報!$D$28="","",①基本情報!$D$28)</f>
        <v>その日中</v>
      </c>
      <c r="X126" s="375" t="str">
        <f>IF(①基本情報!$C$27="","",①基本情報!$C$27)</f>
        <v/>
      </c>
      <c r="Y126" s="376" t="str">
        <f>IF(①基本情報!$D$27="","",①基本情報!$D$27)</f>
        <v/>
      </c>
      <c r="Z126" s="59"/>
      <c r="AA126" s="59"/>
      <c r="AB126" s="59"/>
      <c r="AC126" s="59"/>
      <c r="AD126" s="59"/>
      <c r="AE126" s="59"/>
      <c r="AF126" s="57" t="str">
        <f t="shared" si="82"/>
        <v/>
      </c>
      <c r="AG126" s="57" t="str">
        <f t="shared" si="83"/>
        <v>様</v>
      </c>
      <c r="AH126" s="396" t="str">
        <f>IF(②メッセージ・差出名!$C$14="","",②メッセージ・差出名!$C$14)</f>
        <v/>
      </c>
      <c r="AI126" s="396" t="str">
        <f>IF(②メッセージ・差出名!$C$15="","",②メッセージ・差出名!$C$15)</f>
        <v/>
      </c>
      <c r="AJ126" s="396" t="str">
        <f>IF(②メッセージ・差出名!$C$16="","",②メッセージ・差出名!$C$16)</f>
        <v/>
      </c>
      <c r="AK126" s="396" t="str">
        <f>IF(②メッセージ・差出名!$C$17="","",②メッセージ・差出名!$C$17)</f>
        <v/>
      </c>
      <c r="AL126" s="396" t="str">
        <f>IF(②メッセージ・差出名!$C$18="","",②メッセージ・差出名!$C$18)</f>
        <v/>
      </c>
      <c r="AM126" s="396" t="str">
        <f>IF(②メッセージ・差出名!$C$19="","",②メッセージ・差出名!$C$19)</f>
        <v/>
      </c>
      <c r="AN126" s="396" t="str">
        <f>IF(②メッセージ・差出名!$C$20="","",②メッセージ・差出名!$C$20)</f>
        <v/>
      </c>
      <c r="AO126" s="396" t="str">
        <f>IF(②メッセージ・差出名!$C$21="","",②メッセージ・差出名!$C$21)</f>
        <v/>
      </c>
      <c r="AP126" s="396" t="str">
        <f>IF(②メッセージ・差出名!$C$22="","",②メッセージ・差出名!$C$22)</f>
        <v/>
      </c>
      <c r="AQ126" s="396" t="str">
        <f>IF(②メッセージ・差出名!$C$23="","",②メッセージ・差出名!$C$23)</f>
        <v/>
      </c>
      <c r="AR126" s="397" t="str">
        <f>IF(②メッセージ・差出名!$C$27="","",②メッセージ・差出名!$C$27)</f>
        <v/>
      </c>
      <c r="AS126" s="397" t="str">
        <f>IF(②メッセージ・差出名!$C$28="","",②メッセージ・差出名!$C$28)</f>
        <v/>
      </c>
      <c r="AT126" s="397" t="str">
        <f>IF(②メッセージ・差出名!$C$29="","",②メッセージ・差出名!$C$29)</f>
        <v/>
      </c>
      <c r="AU126" s="398" t="str">
        <f>IF(②メッセージ・差出名!$C$30="","",②メッセージ・差出名!$C$30)</f>
        <v/>
      </c>
      <c r="AV126" s="431"/>
      <c r="AW126" s="286"/>
      <c r="AX126" s="287"/>
      <c r="AY126" s="287"/>
      <c r="AZ126" s="287"/>
      <c r="BA126" s="287"/>
      <c r="BB126" s="287"/>
      <c r="BC126" s="287"/>
      <c r="BD126" s="287"/>
      <c r="BE126" s="287"/>
      <c r="BF126" s="287"/>
      <c r="BG126" s="287"/>
      <c r="BH126" s="287"/>
      <c r="BI126" s="288"/>
      <c r="BJ126" s="260">
        <f t="shared" si="80"/>
        <v>0</v>
      </c>
      <c r="BK126" s="260">
        <f t="shared" si="84"/>
        <v>0</v>
      </c>
      <c r="BL126" s="260">
        <f t="shared" si="85"/>
        <v>0</v>
      </c>
      <c r="BM126" s="260">
        <f t="shared" si="86"/>
        <v>0</v>
      </c>
      <c r="BN126" s="260">
        <f t="shared" si="87"/>
        <v>0</v>
      </c>
      <c r="BO126" s="260">
        <f t="shared" si="88"/>
        <v>0</v>
      </c>
      <c r="BP126" s="260">
        <f t="shared" si="89"/>
        <v>0</v>
      </c>
      <c r="BQ126" s="260">
        <f t="shared" si="90"/>
        <v>0</v>
      </c>
      <c r="BR126" s="267">
        <f t="shared" si="91"/>
        <v>1</v>
      </c>
      <c r="BS126" s="260">
        <f t="shared" si="92"/>
        <v>0</v>
      </c>
      <c r="BT126" s="267">
        <f t="shared" si="93"/>
        <v>0</v>
      </c>
      <c r="BU126" s="260">
        <f t="shared" si="94"/>
        <v>0</v>
      </c>
      <c r="BV126" s="260">
        <f t="shared" si="48"/>
        <v>3</v>
      </c>
      <c r="BW126" s="260">
        <f t="shared" si="49"/>
        <v>1</v>
      </c>
      <c r="BX126" s="260">
        <f t="shared" si="50"/>
        <v>1</v>
      </c>
      <c r="BY126" s="260">
        <f t="shared" si="51"/>
        <v>2</v>
      </c>
      <c r="BZ126" s="260">
        <f t="shared" si="52"/>
        <v>5</v>
      </c>
      <c r="CA126" s="260">
        <f t="shared" si="53"/>
        <v>4</v>
      </c>
      <c r="CB126" s="260">
        <f t="shared" si="54"/>
        <v>0</v>
      </c>
      <c r="CC126" s="260">
        <f t="shared" si="55"/>
        <v>0</v>
      </c>
      <c r="CD126" s="260">
        <f t="shared" si="56"/>
        <v>0</v>
      </c>
      <c r="CE126" s="260">
        <f t="shared" si="57"/>
        <v>0</v>
      </c>
      <c r="CF126" s="260">
        <f t="shared" si="58"/>
        <v>0</v>
      </c>
      <c r="CG126" s="260">
        <f t="shared" si="59"/>
        <v>0</v>
      </c>
      <c r="CH126" s="260">
        <f t="shared" si="60"/>
        <v>0</v>
      </c>
      <c r="CI126" s="260">
        <f t="shared" si="61"/>
        <v>0</v>
      </c>
      <c r="CJ126" s="267">
        <f t="shared" si="62"/>
        <v>0</v>
      </c>
      <c r="CK126" s="267">
        <f t="shared" si="63"/>
        <v>1</v>
      </c>
      <c r="CL126" s="267">
        <f t="shared" si="64"/>
        <v>0</v>
      </c>
      <c r="CM126" s="267">
        <f t="shared" si="65"/>
        <v>0</v>
      </c>
      <c r="CN126" s="267">
        <f t="shared" si="66"/>
        <v>0</v>
      </c>
      <c r="CO126" s="267">
        <f t="shared" si="67"/>
        <v>0</v>
      </c>
      <c r="CP126" s="267">
        <f t="shared" si="68"/>
        <v>0</v>
      </c>
      <c r="CQ126" s="267">
        <f t="shared" si="69"/>
        <v>0</v>
      </c>
      <c r="CR126" s="267">
        <f t="shared" si="70"/>
        <v>0</v>
      </c>
      <c r="CS126" s="267">
        <f t="shared" si="71"/>
        <v>0</v>
      </c>
      <c r="CT126" s="267">
        <f t="shared" si="72"/>
        <v>0</v>
      </c>
      <c r="CU126" s="267">
        <f t="shared" si="73"/>
        <v>0</v>
      </c>
      <c r="CV126" s="268">
        <f t="shared" si="74"/>
        <v>0</v>
      </c>
      <c r="CW126" s="268">
        <f t="shared" si="75"/>
        <v>0</v>
      </c>
      <c r="CX126" s="268">
        <f t="shared" si="76"/>
        <v>0</v>
      </c>
      <c r="CY126" s="268">
        <f t="shared" si="81"/>
        <v>0</v>
      </c>
      <c r="CZ126" s="260">
        <f t="shared" si="77"/>
        <v>0</v>
      </c>
      <c r="DA126" s="3"/>
    </row>
    <row r="127" spans="1:105" s="10" customFormat="1" ht="17.25" customHeight="1">
      <c r="A127" s="8">
        <v>113</v>
      </c>
      <c r="B127" s="447"/>
      <c r="C127" s="293"/>
      <c r="D127" s="6" t="str">
        <f>ASC(①基本情報!$C$8)</f>
        <v/>
      </c>
      <c r="E127" s="5" t="str">
        <f>ASC(①基本情報!$C$9)</f>
        <v/>
      </c>
      <c r="F127" s="347"/>
      <c r="G127" s="287"/>
      <c r="H127" s="287"/>
      <c r="I127" s="287"/>
      <c r="J127" s="287"/>
      <c r="K127" s="287"/>
      <c r="L127" s="287"/>
      <c r="M127" s="287"/>
      <c r="N127" s="57" t="str">
        <f t="shared" si="78"/>
        <v>様</v>
      </c>
      <c r="O127" s="4"/>
      <c r="P127" s="57" t="str">
        <f t="shared" si="79"/>
        <v/>
      </c>
      <c r="Q127" s="287"/>
      <c r="R127" s="244" t="str">
        <f>①基本情報!$C$20&amp;""</f>
        <v>C07</v>
      </c>
      <c r="S127" s="244">
        <f>VLOOKUP(①基本情報!$C$21,①基本情報!$S:$T,2,0)</f>
        <v>0</v>
      </c>
      <c r="T127" s="244">
        <f>VLOOKUP(①基本情報!$C$22,①基本情報!$Q:$R,2,0)</f>
        <v>1</v>
      </c>
      <c r="U127" s="244">
        <v>10</v>
      </c>
      <c r="V127" s="246">
        <f>①基本情報!$C$28</f>
        <v>45859</v>
      </c>
      <c r="W127" s="244" t="str">
        <f>IF(①基本情報!$D$28="","",①基本情報!$D$28)</f>
        <v>その日中</v>
      </c>
      <c r="X127" s="375" t="str">
        <f>IF(①基本情報!$C$27="","",①基本情報!$C$27)</f>
        <v/>
      </c>
      <c r="Y127" s="376" t="str">
        <f>IF(①基本情報!$D$27="","",①基本情報!$D$27)</f>
        <v/>
      </c>
      <c r="Z127" s="59"/>
      <c r="AA127" s="59"/>
      <c r="AB127" s="59"/>
      <c r="AC127" s="59"/>
      <c r="AD127" s="59"/>
      <c r="AE127" s="59"/>
      <c r="AF127" s="57" t="str">
        <f t="shared" si="82"/>
        <v/>
      </c>
      <c r="AG127" s="57" t="str">
        <f t="shared" si="83"/>
        <v>様</v>
      </c>
      <c r="AH127" s="396" t="str">
        <f>IF(②メッセージ・差出名!$C$14="","",②メッセージ・差出名!$C$14)</f>
        <v/>
      </c>
      <c r="AI127" s="396" t="str">
        <f>IF(②メッセージ・差出名!$C$15="","",②メッセージ・差出名!$C$15)</f>
        <v/>
      </c>
      <c r="AJ127" s="396" t="str">
        <f>IF(②メッセージ・差出名!$C$16="","",②メッセージ・差出名!$C$16)</f>
        <v/>
      </c>
      <c r="AK127" s="396" t="str">
        <f>IF(②メッセージ・差出名!$C$17="","",②メッセージ・差出名!$C$17)</f>
        <v/>
      </c>
      <c r="AL127" s="396" t="str">
        <f>IF(②メッセージ・差出名!$C$18="","",②メッセージ・差出名!$C$18)</f>
        <v/>
      </c>
      <c r="AM127" s="396" t="str">
        <f>IF(②メッセージ・差出名!$C$19="","",②メッセージ・差出名!$C$19)</f>
        <v/>
      </c>
      <c r="AN127" s="396" t="str">
        <f>IF(②メッセージ・差出名!$C$20="","",②メッセージ・差出名!$C$20)</f>
        <v/>
      </c>
      <c r="AO127" s="396" t="str">
        <f>IF(②メッセージ・差出名!$C$21="","",②メッセージ・差出名!$C$21)</f>
        <v/>
      </c>
      <c r="AP127" s="396" t="str">
        <f>IF(②メッセージ・差出名!$C$22="","",②メッセージ・差出名!$C$22)</f>
        <v/>
      </c>
      <c r="AQ127" s="396" t="str">
        <f>IF(②メッセージ・差出名!$C$23="","",②メッセージ・差出名!$C$23)</f>
        <v/>
      </c>
      <c r="AR127" s="397" t="str">
        <f>IF(②メッセージ・差出名!$C$27="","",②メッセージ・差出名!$C$27)</f>
        <v/>
      </c>
      <c r="AS127" s="397" t="str">
        <f>IF(②メッセージ・差出名!$C$28="","",②メッセージ・差出名!$C$28)</f>
        <v/>
      </c>
      <c r="AT127" s="397" t="str">
        <f>IF(②メッセージ・差出名!$C$29="","",②メッセージ・差出名!$C$29)</f>
        <v/>
      </c>
      <c r="AU127" s="398" t="str">
        <f>IF(②メッセージ・差出名!$C$30="","",②メッセージ・差出名!$C$30)</f>
        <v/>
      </c>
      <c r="AV127" s="431"/>
      <c r="AW127" s="286"/>
      <c r="AX127" s="287"/>
      <c r="AY127" s="287"/>
      <c r="AZ127" s="287"/>
      <c r="BA127" s="287"/>
      <c r="BB127" s="287"/>
      <c r="BC127" s="287"/>
      <c r="BD127" s="287"/>
      <c r="BE127" s="287"/>
      <c r="BF127" s="287"/>
      <c r="BG127" s="287"/>
      <c r="BH127" s="287"/>
      <c r="BI127" s="288"/>
      <c r="BJ127" s="260">
        <f t="shared" si="80"/>
        <v>0</v>
      </c>
      <c r="BK127" s="260">
        <f t="shared" si="84"/>
        <v>0</v>
      </c>
      <c r="BL127" s="260">
        <f t="shared" si="85"/>
        <v>0</v>
      </c>
      <c r="BM127" s="260">
        <f t="shared" si="86"/>
        <v>0</v>
      </c>
      <c r="BN127" s="260">
        <f t="shared" si="87"/>
        <v>0</v>
      </c>
      <c r="BO127" s="260">
        <f t="shared" si="88"/>
        <v>0</v>
      </c>
      <c r="BP127" s="260">
        <f t="shared" si="89"/>
        <v>0</v>
      </c>
      <c r="BQ127" s="260">
        <f t="shared" si="90"/>
        <v>0</v>
      </c>
      <c r="BR127" s="267">
        <f t="shared" si="91"/>
        <v>1</v>
      </c>
      <c r="BS127" s="260">
        <f t="shared" si="92"/>
        <v>0</v>
      </c>
      <c r="BT127" s="267">
        <f t="shared" si="93"/>
        <v>0</v>
      </c>
      <c r="BU127" s="260">
        <f t="shared" si="94"/>
        <v>0</v>
      </c>
      <c r="BV127" s="260">
        <f t="shared" si="48"/>
        <v>3</v>
      </c>
      <c r="BW127" s="260">
        <f t="shared" si="49"/>
        <v>1</v>
      </c>
      <c r="BX127" s="260">
        <f t="shared" si="50"/>
        <v>1</v>
      </c>
      <c r="BY127" s="260">
        <f t="shared" si="51"/>
        <v>2</v>
      </c>
      <c r="BZ127" s="260">
        <f t="shared" si="52"/>
        <v>5</v>
      </c>
      <c r="CA127" s="260">
        <f t="shared" si="53"/>
        <v>4</v>
      </c>
      <c r="CB127" s="260">
        <f t="shared" si="54"/>
        <v>0</v>
      </c>
      <c r="CC127" s="260">
        <f t="shared" si="55"/>
        <v>0</v>
      </c>
      <c r="CD127" s="260">
        <f t="shared" si="56"/>
        <v>0</v>
      </c>
      <c r="CE127" s="260">
        <f t="shared" si="57"/>
        <v>0</v>
      </c>
      <c r="CF127" s="260">
        <f t="shared" si="58"/>
        <v>0</v>
      </c>
      <c r="CG127" s="260">
        <f t="shared" si="59"/>
        <v>0</v>
      </c>
      <c r="CH127" s="260">
        <f t="shared" si="60"/>
        <v>0</v>
      </c>
      <c r="CI127" s="260">
        <f t="shared" si="61"/>
        <v>0</v>
      </c>
      <c r="CJ127" s="267">
        <f t="shared" si="62"/>
        <v>0</v>
      </c>
      <c r="CK127" s="267">
        <f t="shared" si="63"/>
        <v>1</v>
      </c>
      <c r="CL127" s="267">
        <f t="shared" si="64"/>
        <v>0</v>
      </c>
      <c r="CM127" s="267">
        <f t="shared" si="65"/>
        <v>0</v>
      </c>
      <c r="CN127" s="267">
        <f t="shared" si="66"/>
        <v>0</v>
      </c>
      <c r="CO127" s="267">
        <f t="shared" si="67"/>
        <v>0</v>
      </c>
      <c r="CP127" s="267">
        <f t="shared" si="68"/>
        <v>0</v>
      </c>
      <c r="CQ127" s="267">
        <f t="shared" si="69"/>
        <v>0</v>
      </c>
      <c r="CR127" s="267">
        <f t="shared" si="70"/>
        <v>0</v>
      </c>
      <c r="CS127" s="267">
        <f t="shared" si="71"/>
        <v>0</v>
      </c>
      <c r="CT127" s="267">
        <f t="shared" si="72"/>
        <v>0</v>
      </c>
      <c r="CU127" s="267">
        <f t="shared" si="73"/>
        <v>0</v>
      </c>
      <c r="CV127" s="268">
        <f t="shared" si="74"/>
        <v>0</v>
      </c>
      <c r="CW127" s="268">
        <f t="shared" si="75"/>
        <v>0</v>
      </c>
      <c r="CX127" s="268">
        <f t="shared" si="76"/>
        <v>0</v>
      </c>
      <c r="CY127" s="268">
        <f t="shared" si="81"/>
        <v>0</v>
      </c>
      <c r="CZ127" s="260">
        <f t="shared" si="77"/>
        <v>0</v>
      </c>
      <c r="DA127" s="3"/>
    </row>
    <row r="128" spans="1:105" s="10" customFormat="1" ht="17.25" customHeight="1">
      <c r="A128" s="8">
        <v>114</v>
      </c>
      <c r="B128" s="447"/>
      <c r="C128" s="293"/>
      <c r="D128" s="6" t="str">
        <f>ASC(①基本情報!$C$8)</f>
        <v/>
      </c>
      <c r="E128" s="5" t="str">
        <f>ASC(①基本情報!$C$9)</f>
        <v/>
      </c>
      <c r="F128" s="347"/>
      <c r="G128" s="287"/>
      <c r="H128" s="287"/>
      <c r="I128" s="287"/>
      <c r="J128" s="287"/>
      <c r="K128" s="287"/>
      <c r="L128" s="287"/>
      <c r="M128" s="287"/>
      <c r="N128" s="57" t="str">
        <f t="shared" si="78"/>
        <v>様</v>
      </c>
      <c r="O128" s="4"/>
      <c r="P128" s="57" t="str">
        <f t="shared" si="79"/>
        <v/>
      </c>
      <c r="Q128" s="287"/>
      <c r="R128" s="244" t="str">
        <f>①基本情報!$C$20&amp;""</f>
        <v>C07</v>
      </c>
      <c r="S128" s="244">
        <f>VLOOKUP(①基本情報!$C$21,①基本情報!$S:$T,2,0)</f>
        <v>0</v>
      </c>
      <c r="T128" s="244">
        <f>VLOOKUP(①基本情報!$C$22,①基本情報!$Q:$R,2,0)</f>
        <v>1</v>
      </c>
      <c r="U128" s="244">
        <v>10</v>
      </c>
      <c r="V128" s="246">
        <f>①基本情報!$C$28</f>
        <v>45859</v>
      </c>
      <c r="W128" s="244" t="str">
        <f>IF(①基本情報!$D$28="","",①基本情報!$D$28)</f>
        <v>その日中</v>
      </c>
      <c r="X128" s="375" t="str">
        <f>IF(①基本情報!$C$27="","",①基本情報!$C$27)</f>
        <v/>
      </c>
      <c r="Y128" s="376" t="str">
        <f>IF(①基本情報!$D$27="","",①基本情報!$D$27)</f>
        <v/>
      </c>
      <c r="Z128" s="59"/>
      <c r="AA128" s="59"/>
      <c r="AB128" s="59"/>
      <c r="AC128" s="59"/>
      <c r="AD128" s="59"/>
      <c r="AE128" s="59"/>
      <c r="AF128" s="57" t="str">
        <f t="shared" si="82"/>
        <v/>
      </c>
      <c r="AG128" s="57" t="str">
        <f t="shared" si="83"/>
        <v>様</v>
      </c>
      <c r="AH128" s="396" t="str">
        <f>IF(②メッセージ・差出名!$C$14="","",②メッセージ・差出名!$C$14)</f>
        <v/>
      </c>
      <c r="AI128" s="396" t="str">
        <f>IF(②メッセージ・差出名!$C$15="","",②メッセージ・差出名!$C$15)</f>
        <v/>
      </c>
      <c r="AJ128" s="396" t="str">
        <f>IF(②メッセージ・差出名!$C$16="","",②メッセージ・差出名!$C$16)</f>
        <v/>
      </c>
      <c r="AK128" s="396" t="str">
        <f>IF(②メッセージ・差出名!$C$17="","",②メッセージ・差出名!$C$17)</f>
        <v/>
      </c>
      <c r="AL128" s="396" t="str">
        <f>IF(②メッセージ・差出名!$C$18="","",②メッセージ・差出名!$C$18)</f>
        <v/>
      </c>
      <c r="AM128" s="396" t="str">
        <f>IF(②メッセージ・差出名!$C$19="","",②メッセージ・差出名!$C$19)</f>
        <v/>
      </c>
      <c r="AN128" s="396" t="str">
        <f>IF(②メッセージ・差出名!$C$20="","",②メッセージ・差出名!$C$20)</f>
        <v/>
      </c>
      <c r="AO128" s="396" t="str">
        <f>IF(②メッセージ・差出名!$C$21="","",②メッセージ・差出名!$C$21)</f>
        <v/>
      </c>
      <c r="AP128" s="396" t="str">
        <f>IF(②メッセージ・差出名!$C$22="","",②メッセージ・差出名!$C$22)</f>
        <v/>
      </c>
      <c r="AQ128" s="396" t="str">
        <f>IF(②メッセージ・差出名!$C$23="","",②メッセージ・差出名!$C$23)</f>
        <v/>
      </c>
      <c r="AR128" s="397" t="str">
        <f>IF(②メッセージ・差出名!$C$27="","",②メッセージ・差出名!$C$27)</f>
        <v/>
      </c>
      <c r="AS128" s="397" t="str">
        <f>IF(②メッセージ・差出名!$C$28="","",②メッセージ・差出名!$C$28)</f>
        <v/>
      </c>
      <c r="AT128" s="397" t="str">
        <f>IF(②メッセージ・差出名!$C$29="","",②メッセージ・差出名!$C$29)</f>
        <v/>
      </c>
      <c r="AU128" s="398" t="str">
        <f>IF(②メッセージ・差出名!$C$30="","",②メッセージ・差出名!$C$30)</f>
        <v/>
      </c>
      <c r="AV128" s="431"/>
      <c r="AW128" s="286"/>
      <c r="AX128" s="287"/>
      <c r="AY128" s="287"/>
      <c r="AZ128" s="287"/>
      <c r="BA128" s="287"/>
      <c r="BB128" s="287"/>
      <c r="BC128" s="287"/>
      <c r="BD128" s="287"/>
      <c r="BE128" s="287"/>
      <c r="BF128" s="287"/>
      <c r="BG128" s="287"/>
      <c r="BH128" s="287"/>
      <c r="BI128" s="288"/>
      <c r="BJ128" s="260">
        <f t="shared" si="80"/>
        <v>0</v>
      </c>
      <c r="BK128" s="260">
        <f t="shared" si="84"/>
        <v>0</v>
      </c>
      <c r="BL128" s="260">
        <f t="shared" si="85"/>
        <v>0</v>
      </c>
      <c r="BM128" s="260">
        <f t="shared" si="86"/>
        <v>0</v>
      </c>
      <c r="BN128" s="260">
        <f t="shared" si="87"/>
        <v>0</v>
      </c>
      <c r="BO128" s="260">
        <f t="shared" si="88"/>
        <v>0</v>
      </c>
      <c r="BP128" s="260">
        <f t="shared" si="89"/>
        <v>0</v>
      </c>
      <c r="BQ128" s="260">
        <f t="shared" si="90"/>
        <v>0</v>
      </c>
      <c r="BR128" s="267">
        <f t="shared" si="91"/>
        <v>1</v>
      </c>
      <c r="BS128" s="260">
        <f t="shared" si="92"/>
        <v>0</v>
      </c>
      <c r="BT128" s="267">
        <f t="shared" si="93"/>
        <v>0</v>
      </c>
      <c r="BU128" s="260">
        <f t="shared" si="94"/>
        <v>0</v>
      </c>
      <c r="BV128" s="260">
        <f t="shared" si="48"/>
        <v>3</v>
      </c>
      <c r="BW128" s="260">
        <f t="shared" si="49"/>
        <v>1</v>
      </c>
      <c r="BX128" s="260">
        <f t="shared" si="50"/>
        <v>1</v>
      </c>
      <c r="BY128" s="260">
        <f t="shared" si="51"/>
        <v>2</v>
      </c>
      <c r="BZ128" s="260">
        <f t="shared" si="52"/>
        <v>5</v>
      </c>
      <c r="CA128" s="260">
        <f t="shared" si="53"/>
        <v>4</v>
      </c>
      <c r="CB128" s="260">
        <f t="shared" si="54"/>
        <v>0</v>
      </c>
      <c r="CC128" s="260">
        <f t="shared" si="55"/>
        <v>0</v>
      </c>
      <c r="CD128" s="260">
        <f t="shared" si="56"/>
        <v>0</v>
      </c>
      <c r="CE128" s="260">
        <f t="shared" si="57"/>
        <v>0</v>
      </c>
      <c r="CF128" s="260">
        <f t="shared" si="58"/>
        <v>0</v>
      </c>
      <c r="CG128" s="260">
        <f t="shared" si="59"/>
        <v>0</v>
      </c>
      <c r="CH128" s="260">
        <f t="shared" si="60"/>
        <v>0</v>
      </c>
      <c r="CI128" s="260">
        <f t="shared" si="61"/>
        <v>0</v>
      </c>
      <c r="CJ128" s="267">
        <f t="shared" si="62"/>
        <v>0</v>
      </c>
      <c r="CK128" s="267">
        <f t="shared" si="63"/>
        <v>1</v>
      </c>
      <c r="CL128" s="267">
        <f t="shared" si="64"/>
        <v>0</v>
      </c>
      <c r="CM128" s="267">
        <f t="shared" si="65"/>
        <v>0</v>
      </c>
      <c r="CN128" s="267">
        <f t="shared" si="66"/>
        <v>0</v>
      </c>
      <c r="CO128" s="267">
        <f t="shared" si="67"/>
        <v>0</v>
      </c>
      <c r="CP128" s="267">
        <f t="shared" si="68"/>
        <v>0</v>
      </c>
      <c r="CQ128" s="267">
        <f t="shared" si="69"/>
        <v>0</v>
      </c>
      <c r="CR128" s="267">
        <f t="shared" si="70"/>
        <v>0</v>
      </c>
      <c r="CS128" s="267">
        <f t="shared" si="71"/>
        <v>0</v>
      </c>
      <c r="CT128" s="267">
        <f t="shared" si="72"/>
        <v>0</v>
      </c>
      <c r="CU128" s="267">
        <f t="shared" si="73"/>
        <v>0</v>
      </c>
      <c r="CV128" s="268">
        <f t="shared" si="74"/>
        <v>0</v>
      </c>
      <c r="CW128" s="268">
        <f t="shared" si="75"/>
        <v>0</v>
      </c>
      <c r="CX128" s="268">
        <f t="shared" si="76"/>
        <v>0</v>
      </c>
      <c r="CY128" s="268">
        <f t="shared" si="81"/>
        <v>0</v>
      </c>
      <c r="CZ128" s="260">
        <f t="shared" si="77"/>
        <v>0</v>
      </c>
      <c r="DA128" s="3"/>
    </row>
    <row r="129" spans="1:105" s="10" customFormat="1" ht="17.25" customHeight="1">
      <c r="A129" s="8">
        <v>115</v>
      </c>
      <c r="B129" s="447"/>
      <c r="C129" s="293"/>
      <c r="D129" s="6" t="str">
        <f>ASC(①基本情報!$C$8)</f>
        <v/>
      </c>
      <c r="E129" s="5" t="str">
        <f>ASC(①基本情報!$C$9)</f>
        <v/>
      </c>
      <c r="F129" s="347"/>
      <c r="G129" s="287"/>
      <c r="H129" s="287"/>
      <c r="I129" s="287"/>
      <c r="J129" s="287"/>
      <c r="K129" s="287"/>
      <c r="L129" s="287"/>
      <c r="M129" s="287"/>
      <c r="N129" s="57" t="str">
        <f t="shared" si="78"/>
        <v>様</v>
      </c>
      <c r="O129" s="4"/>
      <c r="P129" s="57" t="str">
        <f t="shared" si="79"/>
        <v/>
      </c>
      <c r="Q129" s="287"/>
      <c r="R129" s="244" t="str">
        <f>①基本情報!$C$20&amp;""</f>
        <v>C07</v>
      </c>
      <c r="S129" s="244">
        <f>VLOOKUP(①基本情報!$C$21,①基本情報!$S:$T,2,0)</f>
        <v>0</v>
      </c>
      <c r="T129" s="244">
        <f>VLOOKUP(①基本情報!$C$22,①基本情報!$Q:$R,2,0)</f>
        <v>1</v>
      </c>
      <c r="U129" s="244">
        <v>10</v>
      </c>
      <c r="V129" s="246">
        <f>①基本情報!$C$28</f>
        <v>45859</v>
      </c>
      <c r="W129" s="244" t="str">
        <f>IF(①基本情報!$D$28="","",①基本情報!$D$28)</f>
        <v>その日中</v>
      </c>
      <c r="X129" s="375" t="str">
        <f>IF(①基本情報!$C$27="","",①基本情報!$C$27)</f>
        <v/>
      </c>
      <c r="Y129" s="376" t="str">
        <f>IF(①基本情報!$D$27="","",①基本情報!$D$27)</f>
        <v/>
      </c>
      <c r="Z129" s="59"/>
      <c r="AA129" s="59"/>
      <c r="AB129" s="59"/>
      <c r="AC129" s="59"/>
      <c r="AD129" s="59"/>
      <c r="AE129" s="59"/>
      <c r="AF129" s="57" t="str">
        <f t="shared" si="82"/>
        <v/>
      </c>
      <c r="AG129" s="57" t="str">
        <f t="shared" si="83"/>
        <v>様</v>
      </c>
      <c r="AH129" s="396" t="str">
        <f>IF(②メッセージ・差出名!$C$14="","",②メッセージ・差出名!$C$14)</f>
        <v/>
      </c>
      <c r="AI129" s="396" t="str">
        <f>IF(②メッセージ・差出名!$C$15="","",②メッセージ・差出名!$C$15)</f>
        <v/>
      </c>
      <c r="AJ129" s="396" t="str">
        <f>IF(②メッセージ・差出名!$C$16="","",②メッセージ・差出名!$C$16)</f>
        <v/>
      </c>
      <c r="AK129" s="396" t="str">
        <f>IF(②メッセージ・差出名!$C$17="","",②メッセージ・差出名!$C$17)</f>
        <v/>
      </c>
      <c r="AL129" s="396" t="str">
        <f>IF(②メッセージ・差出名!$C$18="","",②メッセージ・差出名!$C$18)</f>
        <v/>
      </c>
      <c r="AM129" s="396" t="str">
        <f>IF(②メッセージ・差出名!$C$19="","",②メッセージ・差出名!$C$19)</f>
        <v/>
      </c>
      <c r="AN129" s="396" t="str">
        <f>IF(②メッセージ・差出名!$C$20="","",②メッセージ・差出名!$C$20)</f>
        <v/>
      </c>
      <c r="AO129" s="396" t="str">
        <f>IF(②メッセージ・差出名!$C$21="","",②メッセージ・差出名!$C$21)</f>
        <v/>
      </c>
      <c r="AP129" s="396" t="str">
        <f>IF(②メッセージ・差出名!$C$22="","",②メッセージ・差出名!$C$22)</f>
        <v/>
      </c>
      <c r="AQ129" s="396" t="str">
        <f>IF(②メッセージ・差出名!$C$23="","",②メッセージ・差出名!$C$23)</f>
        <v/>
      </c>
      <c r="AR129" s="397" t="str">
        <f>IF(②メッセージ・差出名!$C$27="","",②メッセージ・差出名!$C$27)</f>
        <v/>
      </c>
      <c r="AS129" s="397" t="str">
        <f>IF(②メッセージ・差出名!$C$28="","",②メッセージ・差出名!$C$28)</f>
        <v/>
      </c>
      <c r="AT129" s="397" t="str">
        <f>IF(②メッセージ・差出名!$C$29="","",②メッセージ・差出名!$C$29)</f>
        <v/>
      </c>
      <c r="AU129" s="398" t="str">
        <f>IF(②メッセージ・差出名!$C$30="","",②メッセージ・差出名!$C$30)</f>
        <v/>
      </c>
      <c r="AV129" s="431"/>
      <c r="AW129" s="286"/>
      <c r="AX129" s="287"/>
      <c r="AY129" s="287"/>
      <c r="AZ129" s="287"/>
      <c r="BA129" s="287"/>
      <c r="BB129" s="287"/>
      <c r="BC129" s="287"/>
      <c r="BD129" s="287"/>
      <c r="BE129" s="287"/>
      <c r="BF129" s="287"/>
      <c r="BG129" s="287"/>
      <c r="BH129" s="287"/>
      <c r="BI129" s="288"/>
      <c r="BJ129" s="260">
        <f t="shared" si="80"/>
        <v>0</v>
      </c>
      <c r="BK129" s="260">
        <f t="shared" si="84"/>
        <v>0</v>
      </c>
      <c r="BL129" s="260">
        <f t="shared" si="85"/>
        <v>0</v>
      </c>
      <c r="BM129" s="260">
        <f t="shared" si="86"/>
        <v>0</v>
      </c>
      <c r="BN129" s="260">
        <f t="shared" si="87"/>
        <v>0</v>
      </c>
      <c r="BO129" s="260">
        <f t="shared" si="88"/>
        <v>0</v>
      </c>
      <c r="BP129" s="260">
        <f t="shared" si="89"/>
        <v>0</v>
      </c>
      <c r="BQ129" s="260">
        <f t="shared" si="90"/>
        <v>0</v>
      </c>
      <c r="BR129" s="267">
        <f t="shared" si="91"/>
        <v>1</v>
      </c>
      <c r="BS129" s="260">
        <f t="shared" si="92"/>
        <v>0</v>
      </c>
      <c r="BT129" s="267">
        <f t="shared" si="93"/>
        <v>0</v>
      </c>
      <c r="BU129" s="260">
        <f t="shared" si="94"/>
        <v>0</v>
      </c>
      <c r="BV129" s="260">
        <f t="shared" si="48"/>
        <v>3</v>
      </c>
      <c r="BW129" s="260">
        <f t="shared" si="49"/>
        <v>1</v>
      </c>
      <c r="BX129" s="260">
        <f t="shared" si="50"/>
        <v>1</v>
      </c>
      <c r="BY129" s="260">
        <f t="shared" si="51"/>
        <v>2</v>
      </c>
      <c r="BZ129" s="260">
        <f t="shared" si="52"/>
        <v>5</v>
      </c>
      <c r="CA129" s="260">
        <f t="shared" si="53"/>
        <v>4</v>
      </c>
      <c r="CB129" s="260">
        <f t="shared" si="54"/>
        <v>0</v>
      </c>
      <c r="CC129" s="260">
        <f t="shared" si="55"/>
        <v>0</v>
      </c>
      <c r="CD129" s="260">
        <f t="shared" si="56"/>
        <v>0</v>
      </c>
      <c r="CE129" s="260">
        <f t="shared" si="57"/>
        <v>0</v>
      </c>
      <c r="CF129" s="260">
        <f t="shared" si="58"/>
        <v>0</v>
      </c>
      <c r="CG129" s="260">
        <f t="shared" si="59"/>
        <v>0</v>
      </c>
      <c r="CH129" s="260">
        <f t="shared" si="60"/>
        <v>0</v>
      </c>
      <c r="CI129" s="260">
        <f t="shared" si="61"/>
        <v>0</v>
      </c>
      <c r="CJ129" s="267">
        <f t="shared" si="62"/>
        <v>0</v>
      </c>
      <c r="CK129" s="267">
        <f t="shared" si="63"/>
        <v>1</v>
      </c>
      <c r="CL129" s="267">
        <f t="shared" si="64"/>
        <v>0</v>
      </c>
      <c r="CM129" s="267">
        <f t="shared" si="65"/>
        <v>0</v>
      </c>
      <c r="CN129" s="267">
        <f t="shared" si="66"/>
        <v>0</v>
      </c>
      <c r="CO129" s="267">
        <f t="shared" si="67"/>
        <v>0</v>
      </c>
      <c r="CP129" s="267">
        <f t="shared" si="68"/>
        <v>0</v>
      </c>
      <c r="CQ129" s="267">
        <f t="shared" si="69"/>
        <v>0</v>
      </c>
      <c r="CR129" s="267">
        <f t="shared" si="70"/>
        <v>0</v>
      </c>
      <c r="CS129" s="267">
        <f t="shared" si="71"/>
        <v>0</v>
      </c>
      <c r="CT129" s="267">
        <f t="shared" si="72"/>
        <v>0</v>
      </c>
      <c r="CU129" s="267">
        <f t="shared" si="73"/>
        <v>0</v>
      </c>
      <c r="CV129" s="268">
        <f t="shared" si="74"/>
        <v>0</v>
      </c>
      <c r="CW129" s="268">
        <f t="shared" si="75"/>
        <v>0</v>
      </c>
      <c r="CX129" s="268">
        <f t="shared" si="76"/>
        <v>0</v>
      </c>
      <c r="CY129" s="268">
        <f t="shared" si="81"/>
        <v>0</v>
      </c>
      <c r="CZ129" s="260">
        <f t="shared" si="77"/>
        <v>0</v>
      </c>
      <c r="DA129" s="3"/>
    </row>
    <row r="130" spans="1:105" s="10" customFormat="1" ht="17.25" customHeight="1">
      <c r="A130" s="8">
        <v>116</v>
      </c>
      <c r="B130" s="447"/>
      <c r="C130" s="293"/>
      <c r="D130" s="6" t="str">
        <f>ASC(①基本情報!$C$8)</f>
        <v/>
      </c>
      <c r="E130" s="5" t="str">
        <f>ASC(①基本情報!$C$9)</f>
        <v/>
      </c>
      <c r="F130" s="347"/>
      <c r="G130" s="287"/>
      <c r="H130" s="287"/>
      <c r="I130" s="287"/>
      <c r="J130" s="287"/>
      <c r="K130" s="287"/>
      <c r="L130" s="287"/>
      <c r="M130" s="287"/>
      <c r="N130" s="57" t="str">
        <f t="shared" si="78"/>
        <v>様</v>
      </c>
      <c r="O130" s="4"/>
      <c r="P130" s="57" t="str">
        <f t="shared" si="79"/>
        <v/>
      </c>
      <c r="Q130" s="287"/>
      <c r="R130" s="244" t="str">
        <f>①基本情報!$C$20&amp;""</f>
        <v>C07</v>
      </c>
      <c r="S130" s="244">
        <f>VLOOKUP(①基本情報!$C$21,①基本情報!$S:$T,2,0)</f>
        <v>0</v>
      </c>
      <c r="T130" s="244">
        <f>VLOOKUP(①基本情報!$C$22,①基本情報!$Q:$R,2,0)</f>
        <v>1</v>
      </c>
      <c r="U130" s="244">
        <v>10</v>
      </c>
      <c r="V130" s="246">
        <f>①基本情報!$C$28</f>
        <v>45859</v>
      </c>
      <c r="W130" s="244" t="str">
        <f>IF(①基本情報!$D$28="","",①基本情報!$D$28)</f>
        <v>その日中</v>
      </c>
      <c r="X130" s="375" t="str">
        <f>IF(①基本情報!$C$27="","",①基本情報!$C$27)</f>
        <v/>
      </c>
      <c r="Y130" s="376" t="str">
        <f>IF(①基本情報!$D$27="","",①基本情報!$D$27)</f>
        <v/>
      </c>
      <c r="Z130" s="59"/>
      <c r="AA130" s="59"/>
      <c r="AB130" s="59"/>
      <c r="AC130" s="59"/>
      <c r="AD130" s="59"/>
      <c r="AE130" s="59"/>
      <c r="AF130" s="57" t="str">
        <f t="shared" si="82"/>
        <v/>
      </c>
      <c r="AG130" s="57" t="str">
        <f t="shared" si="83"/>
        <v>様</v>
      </c>
      <c r="AH130" s="396" t="str">
        <f>IF(②メッセージ・差出名!$C$14="","",②メッセージ・差出名!$C$14)</f>
        <v/>
      </c>
      <c r="AI130" s="396" t="str">
        <f>IF(②メッセージ・差出名!$C$15="","",②メッセージ・差出名!$C$15)</f>
        <v/>
      </c>
      <c r="AJ130" s="396" t="str">
        <f>IF(②メッセージ・差出名!$C$16="","",②メッセージ・差出名!$C$16)</f>
        <v/>
      </c>
      <c r="AK130" s="396" t="str">
        <f>IF(②メッセージ・差出名!$C$17="","",②メッセージ・差出名!$C$17)</f>
        <v/>
      </c>
      <c r="AL130" s="396" t="str">
        <f>IF(②メッセージ・差出名!$C$18="","",②メッセージ・差出名!$C$18)</f>
        <v/>
      </c>
      <c r="AM130" s="396" t="str">
        <f>IF(②メッセージ・差出名!$C$19="","",②メッセージ・差出名!$C$19)</f>
        <v/>
      </c>
      <c r="AN130" s="396" t="str">
        <f>IF(②メッセージ・差出名!$C$20="","",②メッセージ・差出名!$C$20)</f>
        <v/>
      </c>
      <c r="AO130" s="396" t="str">
        <f>IF(②メッセージ・差出名!$C$21="","",②メッセージ・差出名!$C$21)</f>
        <v/>
      </c>
      <c r="AP130" s="396" t="str">
        <f>IF(②メッセージ・差出名!$C$22="","",②メッセージ・差出名!$C$22)</f>
        <v/>
      </c>
      <c r="AQ130" s="396" t="str">
        <f>IF(②メッセージ・差出名!$C$23="","",②メッセージ・差出名!$C$23)</f>
        <v/>
      </c>
      <c r="AR130" s="397" t="str">
        <f>IF(②メッセージ・差出名!$C$27="","",②メッセージ・差出名!$C$27)</f>
        <v/>
      </c>
      <c r="AS130" s="397" t="str">
        <f>IF(②メッセージ・差出名!$C$28="","",②メッセージ・差出名!$C$28)</f>
        <v/>
      </c>
      <c r="AT130" s="397" t="str">
        <f>IF(②メッセージ・差出名!$C$29="","",②メッセージ・差出名!$C$29)</f>
        <v/>
      </c>
      <c r="AU130" s="398" t="str">
        <f>IF(②メッセージ・差出名!$C$30="","",②メッセージ・差出名!$C$30)</f>
        <v/>
      </c>
      <c r="AV130" s="431"/>
      <c r="AW130" s="286"/>
      <c r="AX130" s="287"/>
      <c r="AY130" s="287"/>
      <c r="AZ130" s="287"/>
      <c r="BA130" s="287"/>
      <c r="BB130" s="287"/>
      <c r="BC130" s="287"/>
      <c r="BD130" s="287"/>
      <c r="BE130" s="287"/>
      <c r="BF130" s="287"/>
      <c r="BG130" s="287"/>
      <c r="BH130" s="287"/>
      <c r="BI130" s="288"/>
      <c r="BJ130" s="260">
        <f t="shared" si="80"/>
        <v>0</v>
      </c>
      <c r="BK130" s="260">
        <f t="shared" si="84"/>
        <v>0</v>
      </c>
      <c r="BL130" s="260">
        <f t="shared" si="85"/>
        <v>0</v>
      </c>
      <c r="BM130" s="260">
        <f t="shared" si="86"/>
        <v>0</v>
      </c>
      <c r="BN130" s="260">
        <f t="shared" si="87"/>
        <v>0</v>
      </c>
      <c r="BO130" s="260">
        <f t="shared" si="88"/>
        <v>0</v>
      </c>
      <c r="BP130" s="260">
        <f t="shared" si="89"/>
        <v>0</v>
      </c>
      <c r="BQ130" s="260">
        <f t="shared" si="90"/>
        <v>0</v>
      </c>
      <c r="BR130" s="267">
        <f t="shared" si="91"/>
        <v>1</v>
      </c>
      <c r="BS130" s="260">
        <f t="shared" si="92"/>
        <v>0</v>
      </c>
      <c r="BT130" s="267">
        <f t="shared" si="93"/>
        <v>0</v>
      </c>
      <c r="BU130" s="260">
        <f t="shared" si="94"/>
        <v>0</v>
      </c>
      <c r="BV130" s="260">
        <f t="shared" si="48"/>
        <v>3</v>
      </c>
      <c r="BW130" s="260">
        <f t="shared" si="49"/>
        <v>1</v>
      </c>
      <c r="BX130" s="260">
        <f t="shared" si="50"/>
        <v>1</v>
      </c>
      <c r="BY130" s="260">
        <f t="shared" si="51"/>
        <v>2</v>
      </c>
      <c r="BZ130" s="260">
        <f t="shared" si="52"/>
        <v>5</v>
      </c>
      <c r="CA130" s="260">
        <f t="shared" si="53"/>
        <v>4</v>
      </c>
      <c r="CB130" s="260">
        <f t="shared" si="54"/>
        <v>0</v>
      </c>
      <c r="CC130" s="260">
        <f t="shared" si="55"/>
        <v>0</v>
      </c>
      <c r="CD130" s="260">
        <f t="shared" si="56"/>
        <v>0</v>
      </c>
      <c r="CE130" s="260">
        <f t="shared" si="57"/>
        <v>0</v>
      </c>
      <c r="CF130" s="260">
        <f t="shared" si="58"/>
        <v>0</v>
      </c>
      <c r="CG130" s="260">
        <f t="shared" si="59"/>
        <v>0</v>
      </c>
      <c r="CH130" s="260">
        <f t="shared" si="60"/>
        <v>0</v>
      </c>
      <c r="CI130" s="260">
        <f t="shared" si="61"/>
        <v>0</v>
      </c>
      <c r="CJ130" s="267">
        <f t="shared" si="62"/>
        <v>0</v>
      </c>
      <c r="CK130" s="267">
        <f t="shared" si="63"/>
        <v>1</v>
      </c>
      <c r="CL130" s="267">
        <f t="shared" si="64"/>
        <v>0</v>
      </c>
      <c r="CM130" s="267">
        <f t="shared" si="65"/>
        <v>0</v>
      </c>
      <c r="CN130" s="267">
        <f t="shared" si="66"/>
        <v>0</v>
      </c>
      <c r="CO130" s="267">
        <f t="shared" si="67"/>
        <v>0</v>
      </c>
      <c r="CP130" s="267">
        <f t="shared" si="68"/>
        <v>0</v>
      </c>
      <c r="CQ130" s="267">
        <f t="shared" si="69"/>
        <v>0</v>
      </c>
      <c r="CR130" s="267">
        <f t="shared" si="70"/>
        <v>0</v>
      </c>
      <c r="CS130" s="267">
        <f t="shared" si="71"/>
        <v>0</v>
      </c>
      <c r="CT130" s="267">
        <f t="shared" si="72"/>
        <v>0</v>
      </c>
      <c r="CU130" s="267">
        <f t="shared" si="73"/>
        <v>0</v>
      </c>
      <c r="CV130" s="268">
        <f t="shared" si="74"/>
        <v>0</v>
      </c>
      <c r="CW130" s="268">
        <f t="shared" si="75"/>
        <v>0</v>
      </c>
      <c r="CX130" s="268">
        <f t="shared" si="76"/>
        <v>0</v>
      </c>
      <c r="CY130" s="268">
        <f t="shared" si="81"/>
        <v>0</v>
      </c>
      <c r="CZ130" s="260">
        <f t="shared" si="77"/>
        <v>0</v>
      </c>
      <c r="DA130" s="3"/>
    </row>
    <row r="131" spans="1:105" s="10" customFormat="1" ht="17.25" customHeight="1">
      <c r="A131" s="8">
        <v>117</v>
      </c>
      <c r="B131" s="447"/>
      <c r="C131" s="293"/>
      <c r="D131" s="6" t="str">
        <f>ASC(①基本情報!$C$8)</f>
        <v/>
      </c>
      <c r="E131" s="5" t="str">
        <f>ASC(①基本情報!$C$9)</f>
        <v/>
      </c>
      <c r="F131" s="347"/>
      <c r="G131" s="287"/>
      <c r="H131" s="287"/>
      <c r="I131" s="287"/>
      <c r="J131" s="287"/>
      <c r="K131" s="287"/>
      <c r="L131" s="287"/>
      <c r="M131" s="287"/>
      <c r="N131" s="57" t="str">
        <f t="shared" si="78"/>
        <v>様</v>
      </c>
      <c r="O131" s="4"/>
      <c r="P131" s="57" t="str">
        <f t="shared" si="79"/>
        <v/>
      </c>
      <c r="Q131" s="287"/>
      <c r="R131" s="244" t="str">
        <f>①基本情報!$C$20&amp;""</f>
        <v>C07</v>
      </c>
      <c r="S131" s="244">
        <f>VLOOKUP(①基本情報!$C$21,①基本情報!$S:$T,2,0)</f>
        <v>0</v>
      </c>
      <c r="T131" s="244">
        <f>VLOOKUP(①基本情報!$C$22,①基本情報!$Q:$R,2,0)</f>
        <v>1</v>
      </c>
      <c r="U131" s="244">
        <v>10</v>
      </c>
      <c r="V131" s="246">
        <f>①基本情報!$C$28</f>
        <v>45859</v>
      </c>
      <c r="W131" s="244" t="str">
        <f>IF(①基本情報!$D$28="","",①基本情報!$D$28)</f>
        <v>その日中</v>
      </c>
      <c r="X131" s="375" t="str">
        <f>IF(①基本情報!$C$27="","",①基本情報!$C$27)</f>
        <v/>
      </c>
      <c r="Y131" s="376" t="str">
        <f>IF(①基本情報!$D$27="","",①基本情報!$D$27)</f>
        <v/>
      </c>
      <c r="Z131" s="59"/>
      <c r="AA131" s="59"/>
      <c r="AB131" s="59"/>
      <c r="AC131" s="59"/>
      <c r="AD131" s="59"/>
      <c r="AE131" s="59"/>
      <c r="AF131" s="57" t="str">
        <f t="shared" si="82"/>
        <v/>
      </c>
      <c r="AG131" s="57" t="str">
        <f t="shared" si="83"/>
        <v>様</v>
      </c>
      <c r="AH131" s="396" t="str">
        <f>IF(②メッセージ・差出名!$C$14="","",②メッセージ・差出名!$C$14)</f>
        <v/>
      </c>
      <c r="AI131" s="396" t="str">
        <f>IF(②メッセージ・差出名!$C$15="","",②メッセージ・差出名!$C$15)</f>
        <v/>
      </c>
      <c r="AJ131" s="396" t="str">
        <f>IF(②メッセージ・差出名!$C$16="","",②メッセージ・差出名!$C$16)</f>
        <v/>
      </c>
      <c r="AK131" s="396" t="str">
        <f>IF(②メッセージ・差出名!$C$17="","",②メッセージ・差出名!$C$17)</f>
        <v/>
      </c>
      <c r="AL131" s="396" t="str">
        <f>IF(②メッセージ・差出名!$C$18="","",②メッセージ・差出名!$C$18)</f>
        <v/>
      </c>
      <c r="AM131" s="396" t="str">
        <f>IF(②メッセージ・差出名!$C$19="","",②メッセージ・差出名!$C$19)</f>
        <v/>
      </c>
      <c r="AN131" s="396" t="str">
        <f>IF(②メッセージ・差出名!$C$20="","",②メッセージ・差出名!$C$20)</f>
        <v/>
      </c>
      <c r="AO131" s="396" t="str">
        <f>IF(②メッセージ・差出名!$C$21="","",②メッセージ・差出名!$C$21)</f>
        <v/>
      </c>
      <c r="AP131" s="396" t="str">
        <f>IF(②メッセージ・差出名!$C$22="","",②メッセージ・差出名!$C$22)</f>
        <v/>
      </c>
      <c r="AQ131" s="396" t="str">
        <f>IF(②メッセージ・差出名!$C$23="","",②メッセージ・差出名!$C$23)</f>
        <v/>
      </c>
      <c r="AR131" s="397" t="str">
        <f>IF(②メッセージ・差出名!$C$27="","",②メッセージ・差出名!$C$27)</f>
        <v/>
      </c>
      <c r="AS131" s="397" t="str">
        <f>IF(②メッセージ・差出名!$C$28="","",②メッセージ・差出名!$C$28)</f>
        <v/>
      </c>
      <c r="AT131" s="397" t="str">
        <f>IF(②メッセージ・差出名!$C$29="","",②メッセージ・差出名!$C$29)</f>
        <v/>
      </c>
      <c r="AU131" s="398" t="str">
        <f>IF(②メッセージ・差出名!$C$30="","",②メッセージ・差出名!$C$30)</f>
        <v/>
      </c>
      <c r="AV131" s="431"/>
      <c r="AW131" s="286"/>
      <c r="AX131" s="287"/>
      <c r="AY131" s="287"/>
      <c r="AZ131" s="287"/>
      <c r="BA131" s="287"/>
      <c r="BB131" s="287"/>
      <c r="BC131" s="287"/>
      <c r="BD131" s="287"/>
      <c r="BE131" s="287"/>
      <c r="BF131" s="287"/>
      <c r="BG131" s="287"/>
      <c r="BH131" s="287"/>
      <c r="BI131" s="288"/>
      <c r="BJ131" s="260">
        <f t="shared" si="80"/>
        <v>0</v>
      </c>
      <c r="BK131" s="260">
        <f t="shared" si="84"/>
        <v>0</v>
      </c>
      <c r="BL131" s="260">
        <f t="shared" si="85"/>
        <v>0</v>
      </c>
      <c r="BM131" s="260">
        <f t="shared" si="86"/>
        <v>0</v>
      </c>
      <c r="BN131" s="260">
        <f t="shared" si="87"/>
        <v>0</v>
      </c>
      <c r="BO131" s="260">
        <f t="shared" si="88"/>
        <v>0</v>
      </c>
      <c r="BP131" s="260">
        <f t="shared" si="89"/>
        <v>0</v>
      </c>
      <c r="BQ131" s="260">
        <f t="shared" si="90"/>
        <v>0</v>
      </c>
      <c r="BR131" s="267">
        <f t="shared" si="91"/>
        <v>1</v>
      </c>
      <c r="BS131" s="260">
        <f t="shared" si="92"/>
        <v>0</v>
      </c>
      <c r="BT131" s="267">
        <f t="shared" si="93"/>
        <v>0</v>
      </c>
      <c r="BU131" s="260">
        <f t="shared" si="94"/>
        <v>0</v>
      </c>
      <c r="BV131" s="260">
        <f t="shared" si="48"/>
        <v>3</v>
      </c>
      <c r="BW131" s="260">
        <f t="shared" si="49"/>
        <v>1</v>
      </c>
      <c r="BX131" s="260">
        <f t="shared" si="50"/>
        <v>1</v>
      </c>
      <c r="BY131" s="260">
        <f t="shared" si="51"/>
        <v>2</v>
      </c>
      <c r="BZ131" s="260">
        <f t="shared" si="52"/>
        <v>5</v>
      </c>
      <c r="CA131" s="260">
        <f t="shared" si="53"/>
        <v>4</v>
      </c>
      <c r="CB131" s="260">
        <f t="shared" si="54"/>
        <v>0</v>
      </c>
      <c r="CC131" s="260">
        <f t="shared" si="55"/>
        <v>0</v>
      </c>
      <c r="CD131" s="260">
        <f t="shared" si="56"/>
        <v>0</v>
      </c>
      <c r="CE131" s="260">
        <f t="shared" si="57"/>
        <v>0</v>
      </c>
      <c r="CF131" s="260">
        <f t="shared" si="58"/>
        <v>0</v>
      </c>
      <c r="CG131" s="260">
        <f t="shared" si="59"/>
        <v>0</v>
      </c>
      <c r="CH131" s="260">
        <f t="shared" si="60"/>
        <v>0</v>
      </c>
      <c r="CI131" s="260">
        <f t="shared" si="61"/>
        <v>0</v>
      </c>
      <c r="CJ131" s="267">
        <f t="shared" si="62"/>
        <v>0</v>
      </c>
      <c r="CK131" s="267">
        <f t="shared" si="63"/>
        <v>1</v>
      </c>
      <c r="CL131" s="267">
        <f t="shared" si="64"/>
        <v>0</v>
      </c>
      <c r="CM131" s="267">
        <f t="shared" si="65"/>
        <v>0</v>
      </c>
      <c r="CN131" s="267">
        <f t="shared" si="66"/>
        <v>0</v>
      </c>
      <c r="CO131" s="267">
        <f t="shared" si="67"/>
        <v>0</v>
      </c>
      <c r="CP131" s="267">
        <f t="shared" si="68"/>
        <v>0</v>
      </c>
      <c r="CQ131" s="267">
        <f t="shared" si="69"/>
        <v>0</v>
      </c>
      <c r="CR131" s="267">
        <f t="shared" si="70"/>
        <v>0</v>
      </c>
      <c r="CS131" s="267">
        <f t="shared" si="71"/>
        <v>0</v>
      </c>
      <c r="CT131" s="267">
        <f t="shared" si="72"/>
        <v>0</v>
      </c>
      <c r="CU131" s="267">
        <f t="shared" si="73"/>
        <v>0</v>
      </c>
      <c r="CV131" s="268">
        <f t="shared" si="74"/>
        <v>0</v>
      </c>
      <c r="CW131" s="268">
        <f t="shared" si="75"/>
        <v>0</v>
      </c>
      <c r="CX131" s="268">
        <f t="shared" si="76"/>
        <v>0</v>
      </c>
      <c r="CY131" s="268">
        <f t="shared" si="81"/>
        <v>0</v>
      </c>
      <c r="CZ131" s="260">
        <f t="shared" si="77"/>
        <v>0</v>
      </c>
      <c r="DA131" s="3"/>
    </row>
    <row r="132" spans="1:105" s="10" customFormat="1" ht="17.25" customHeight="1">
      <c r="A132" s="8">
        <v>118</v>
      </c>
      <c r="B132" s="447"/>
      <c r="C132" s="293"/>
      <c r="D132" s="6" t="str">
        <f>ASC(①基本情報!$C$8)</f>
        <v/>
      </c>
      <c r="E132" s="5" t="str">
        <f>ASC(①基本情報!$C$9)</f>
        <v/>
      </c>
      <c r="F132" s="347"/>
      <c r="G132" s="287"/>
      <c r="H132" s="287"/>
      <c r="I132" s="287"/>
      <c r="J132" s="287"/>
      <c r="K132" s="287"/>
      <c r="L132" s="287"/>
      <c r="M132" s="287"/>
      <c r="N132" s="57" t="str">
        <f t="shared" si="78"/>
        <v>様</v>
      </c>
      <c r="O132" s="4"/>
      <c r="P132" s="57" t="str">
        <f t="shared" si="79"/>
        <v/>
      </c>
      <c r="Q132" s="287"/>
      <c r="R132" s="244" t="str">
        <f>①基本情報!$C$20&amp;""</f>
        <v>C07</v>
      </c>
      <c r="S132" s="244">
        <f>VLOOKUP(①基本情報!$C$21,①基本情報!$S:$T,2,0)</f>
        <v>0</v>
      </c>
      <c r="T132" s="244">
        <f>VLOOKUP(①基本情報!$C$22,①基本情報!$Q:$R,2,0)</f>
        <v>1</v>
      </c>
      <c r="U132" s="244">
        <v>10</v>
      </c>
      <c r="V132" s="246">
        <f>①基本情報!$C$28</f>
        <v>45859</v>
      </c>
      <c r="W132" s="244" t="str">
        <f>IF(①基本情報!$D$28="","",①基本情報!$D$28)</f>
        <v>その日中</v>
      </c>
      <c r="X132" s="375" t="str">
        <f>IF(①基本情報!$C$27="","",①基本情報!$C$27)</f>
        <v/>
      </c>
      <c r="Y132" s="376" t="str">
        <f>IF(①基本情報!$D$27="","",①基本情報!$D$27)</f>
        <v/>
      </c>
      <c r="Z132" s="59"/>
      <c r="AA132" s="59"/>
      <c r="AB132" s="59"/>
      <c r="AC132" s="59"/>
      <c r="AD132" s="59"/>
      <c r="AE132" s="59"/>
      <c r="AF132" s="57" t="str">
        <f t="shared" si="82"/>
        <v/>
      </c>
      <c r="AG132" s="57" t="str">
        <f t="shared" si="83"/>
        <v>様</v>
      </c>
      <c r="AH132" s="396" t="str">
        <f>IF(②メッセージ・差出名!$C$14="","",②メッセージ・差出名!$C$14)</f>
        <v/>
      </c>
      <c r="AI132" s="396" t="str">
        <f>IF(②メッセージ・差出名!$C$15="","",②メッセージ・差出名!$C$15)</f>
        <v/>
      </c>
      <c r="AJ132" s="396" t="str">
        <f>IF(②メッセージ・差出名!$C$16="","",②メッセージ・差出名!$C$16)</f>
        <v/>
      </c>
      <c r="AK132" s="396" t="str">
        <f>IF(②メッセージ・差出名!$C$17="","",②メッセージ・差出名!$C$17)</f>
        <v/>
      </c>
      <c r="AL132" s="396" t="str">
        <f>IF(②メッセージ・差出名!$C$18="","",②メッセージ・差出名!$C$18)</f>
        <v/>
      </c>
      <c r="AM132" s="396" t="str">
        <f>IF(②メッセージ・差出名!$C$19="","",②メッセージ・差出名!$C$19)</f>
        <v/>
      </c>
      <c r="AN132" s="396" t="str">
        <f>IF(②メッセージ・差出名!$C$20="","",②メッセージ・差出名!$C$20)</f>
        <v/>
      </c>
      <c r="AO132" s="396" t="str">
        <f>IF(②メッセージ・差出名!$C$21="","",②メッセージ・差出名!$C$21)</f>
        <v/>
      </c>
      <c r="AP132" s="396" t="str">
        <f>IF(②メッセージ・差出名!$C$22="","",②メッセージ・差出名!$C$22)</f>
        <v/>
      </c>
      <c r="AQ132" s="396" t="str">
        <f>IF(②メッセージ・差出名!$C$23="","",②メッセージ・差出名!$C$23)</f>
        <v/>
      </c>
      <c r="AR132" s="397" t="str">
        <f>IF(②メッセージ・差出名!$C$27="","",②メッセージ・差出名!$C$27)</f>
        <v/>
      </c>
      <c r="AS132" s="397" t="str">
        <f>IF(②メッセージ・差出名!$C$28="","",②メッセージ・差出名!$C$28)</f>
        <v/>
      </c>
      <c r="AT132" s="397" t="str">
        <f>IF(②メッセージ・差出名!$C$29="","",②メッセージ・差出名!$C$29)</f>
        <v/>
      </c>
      <c r="AU132" s="398" t="str">
        <f>IF(②メッセージ・差出名!$C$30="","",②メッセージ・差出名!$C$30)</f>
        <v/>
      </c>
      <c r="AV132" s="431"/>
      <c r="AW132" s="286"/>
      <c r="AX132" s="287"/>
      <c r="AY132" s="287"/>
      <c r="AZ132" s="287"/>
      <c r="BA132" s="287"/>
      <c r="BB132" s="287"/>
      <c r="BC132" s="287"/>
      <c r="BD132" s="287"/>
      <c r="BE132" s="287"/>
      <c r="BF132" s="287"/>
      <c r="BG132" s="287"/>
      <c r="BH132" s="287"/>
      <c r="BI132" s="288"/>
      <c r="BJ132" s="260">
        <f t="shared" si="80"/>
        <v>0</v>
      </c>
      <c r="BK132" s="260">
        <f t="shared" si="84"/>
        <v>0</v>
      </c>
      <c r="BL132" s="260">
        <f t="shared" si="85"/>
        <v>0</v>
      </c>
      <c r="BM132" s="260">
        <f t="shared" si="86"/>
        <v>0</v>
      </c>
      <c r="BN132" s="260">
        <f t="shared" si="87"/>
        <v>0</v>
      </c>
      <c r="BO132" s="260">
        <f t="shared" si="88"/>
        <v>0</v>
      </c>
      <c r="BP132" s="260">
        <f t="shared" si="89"/>
        <v>0</v>
      </c>
      <c r="BQ132" s="260">
        <f t="shared" si="90"/>
        <v>0</v>
      </c>
      <c r="BR132" s="267">
        <f t="shared" si="91"/>
        <v>1</v>
      </c>
      <c r="BS132" s="260">
        <f t="shared" si="92"/>
        <v>0</v>
      </c>
      <c r="BT132" s="267">
        <f t="shared" si="93"/>
        <v>0</v>
      </c>
      <c r="BU132" s="260">
        <f t="shared" si="94"/>
        <v>0</v>
      </c>
      <c r="BV132" s="260">
        <f t="shared" si="48"/>
        <v>3</v>
      </c>
      <c r="BW132" s="260">
        <f t="shared" si="49"/>
        <v>1</v>
      </c>
      <c r="BX132" s="260">
        <f t="shared" si="50"/>
        <v>1</v>
      </c>
      <c r="BY132" s="260">
        <f t="shared" si="51"/>
        <v>2</v>
      </c>
      <c r="BZ132" s="260">
        <f t="shared" si="52"/>
        <v>5</v>
      </c>
      <c r="CA132" s="260">
        <f t="shared" si="53"/>
        <v>4</v>
      </c>
      <c r="CB132" s="260">
        <f t="shared" si="54"/>
        <v>0</v>
      </c>
      <c r="CC132" s="260">
        <f t="shared" si="55"/>
        <v>0</v>
      </c>
      <c r="CD132" s="260">
        <f t="shared" si="56"/>
        <v>0</v>
      </c>
      <c r="CE132" s="260">
        <f t="shared" si="57"/>
        <v>0</v>
      </c>
      <c r="CF132" s="260">
        <f t="shared" si="58"/>
        <v>0</v>
      </c>
      <c r="CG132" s="260">
        <f t="shared" si="59"/>
        <v>0</v>
      </c>
      <c r="CH132" s="260">
        <f t="shared" si="60"/>
        <v>0</v>
      </c>
      <c r="CI132" s="260">
        <f t="shared" si="61"/>
        <v>0</v>
      </c>
      <c r="CJ132" s="267">
        <f t="shared" si="62"/>
        <v>0</v>
      </c>
      <c r="CK132" s="267">
        <f t="shared" si="63"/>
        <v>1</v>
      </c>
      <c r="CL132" s="267">
        <f t="shared" si="64"/>
        <v>0</v>
      </c>
      <c r="CM132" s="267">
        <f t="shared" si="65"/>
        <v>0</v>
      </c>
      <c r="CN132" s="267">
        <f t="shared" si="66"/>
        <v>0</v>
      </c>
      <c r="CO132" s="267">
        <f t="shared" si="67"/>
        <v>0</v>
      </c>
      <c r="CP132" s="267">
        <f t="shared" si="68"/>
        <v>0</v>
      </c>
      <c r="CQ132" s="267">
        <f t="shared" si="69"/>
        <v>0</v>
      </c>
      <c r="CR132" s="267">
        <f t="shared" si="70"/>
        <v>0</v>
      </c>
      <c r="CS132" s="267">
        <f t="shared" si="71"/>
        <v>0</v>
      </c>
      <c r="CT132" s="267">
        <f t="shared" si="72"/>
        <v>0</v>
      </c>
      <c r="CU132" s="267">
        <f t="shared" si="73"/>
        <v>0</v>
      </c>
      <c r="CV132" s="268">
        <f t="shared" si="74"/>
        <v>0</v>
      </c>
      <c r="CW132" s="268">
        <f t="shared" si="75"/>
        <v>0</v>
      </c>
      <c r="CX132" s="268">
        <f t="shared" si="76"/>
        <v>0</v>
      </c>
      <c r="CY132" s="268">
        <f t="shared" si="81"/>
        <v>0</v>
      </c>
      <c r="CZ132" s="260">
        <f t="shared" si="77"/>
        <v>0</v>
      </c>
      <c r="DA132" s="3"/>
    </row>
    <row r="133" spans="1:105" s="10" customFormat="1" ht="17.25" customHeight="1">
      <c r="A133" s="8">
        <v>119</v>
      </c>
      <c r="B133" s="447"/>
      <c r="C133" s="293"/>
      <c r="D133" s="6" t="str">
        <f>ASC(①基本情報!$C$8)</f>
        <v/>
      </c>
      <c r="E133" s="5" t="str">
        <f>ASC(①基本情報!$C$9)</f>
        <v/>
      </c>
      <c r="F133" s="347"/>
      <c r="G133" s="287"/>
      <c r="H133" s="287"/>
      <c r="I133" s="287"/>
      <c r="J133" s="287"/>
      <c r="K133" s="287"/>
      <c r="L133" s="287"/>
      <c r="M133" s="287"/>
      <c r="N133" s="57" t="str">
        <f t="shared" si="78"/>
        <v>様</v>
      </c>
      <c r="O133" s="4"/>
      <c r="P133" s="57" t="str">
        <f t="shared" si="79"/>
        <v/>
      </c>
      <c r="Q133" s="287"/>
      <c r="R133" s="244" t="str">
        <f>①基本情報!$C$20&amp;""</f>
        <v>C07</v>
      </c>
      <c r="S133" s="244">
        <f>VLOOKUP(①基本情報!$C$21,①基本情報!$S:$T,2,0)</f>
        <v>0</v>
      </c>
      <c r="T133" s="244">
        <f>VLOOKUP(①基本情報!$C$22,①基本情報!$Q:$R,2,0)</f>
        <v>1</v>
      </c>
      <c r="U133" s="244">
        <v>10</v>
      </c>
      <c r="V133" s="246">
        <f>①基本情報!$C$28</f>
        <v>45859</v>
      </c>
      <c r="W133" s="244" t="str">
        <f>IF(①基本情報!$D$28="","",①基本情報!$D$28)</f>
        <v>その日中</v>
      </c>
      <c r="X133" s="375" t="str">
        <f>IF(①基本情報!$C$27="","",①基本情報!$C$27)</f>
        <v/>
      </c>
      <c r="Y133" s="376" t="str">
        <f>IF(①基本情報!$D$27="","",①基本情報!$D$27)</f>
        <v/>
      </c>
      <c r="Z133" s="59"/>
      <c r="AA133" s="59"/>
      <c r="AB133" s="59"/>
      <c r="AC133" s="59"/>
      <c r="AD133" s="59"/>
      <c r="AE133" s="59"/>
      <c r="AF133" s="57" t="str">
        <f t="shared" si="82"/>
        <v/>
      </c>
      <c r="AG133" s="57" t="str">
        <f t="shared" si="83"/>
        <v>様</v>
      </c>
      <c r="AH133" s="396" t="str">
        <f>IF(②メッセージ・差出名!$C$14="","",②メッセージ・差出名!$C$14)</f>
        <v/>
      </c>
      <c r="AI133" s="396" t="str">
        <f>IF(②メッセージ・差出名!$C$15="","",②メッセージ・差出名!$C$15)</f>
        <v/>
      </c>
      <c r="AJ133" s="396" t="str">
        <f>IF(②メッセージ・差出名!$C$16="","",②メッセージ・差出名!$C$16)</f>
        <v/>
      </c>
      <c r="AK133" s="396" t="str">
        <f>IF(②メッセージ・差出名!$C$17="","",②メッセージ・差出名!$C$17)</f>
        <v/>
      </c>
      <c r="AL133" s="396" t="str">
        <f>IF(②メッセージ・差出名!$C$18="","",②メッセージ・差出名!$C$18)</f>
        <v/>
      </c>
      <c r="AM133" s="396" t="str">
        <f>IF(②メッセージ・差出名!$C$19="","",②メッセージ・差出名!$C$19)</f>
        <v/>
      </c>
      <c r="AN133" s="396" t="str">
        <f>IF(②メッセージ・差出名!$C$20="","",②メッセージ・差出名!$C$20)</f>
        <v/>
      </c>
      <c r="AO133" s="396" t="str">
        <f>IF(②メッセージ・差出名!$C$21="","",②メッセージ・差出名!$C$21)</f>
        <v/>
      </c>
      <c r="AP133" s="396" t="str">
        <f>IF(②メッセージ・差出名!$C$22="","",②メッセージ・差出名!$C$22)</f>
        <v/>
      </c>
      <c r="AQ133" s="396" t="str">
        <f>IF(②メッセージ・差出名!$C$23="","",②メッセージ・差出名!$C$23)</f>
        <v/>
      </c>
      <c r="AR133" s="397" t="str">
        <f>IF(②メッセージ・差出名!$C$27="","",②メッセージ・差出名!$C$27)</f>
        <v/>
      </c>
      <c r="AS133" s="397" t="str">
        <f>IF(②メッセージ・差出名!$C$28="","",②メッセージ・差出名!$C$28)</f>
        <v/>
      </c>
      <c r="AT133" s="397" t="str">
        <f>IF(②メッセージ・差出名!$C$29="","",②メッセージ・差出名!$C$29)</f>
        <v/>
      </c>
      <c r="AU133" s="398" t="str">
        <f>IF(②メッセージ・差出名!$C$30="","",②メッセージ・差出名!$C$30)</f>
        <v/>
      </c>
      <c r="AV133" s="431"/>
      <c r="AW133" s="286"/>
      <c r="AX133" s="287"/>
      <c r="AY133" s="287"/>
      <c r="AZ133" s="287"/>
      <c r="BA133" s="287"/>
      <c r="BB133" s="287"/>
      <c r="BC133" s="287"/>
      <c r="BD133" s="287"/>
      <c r="BE133" s="287"/>
      <c r="BF133" s="287"/>
      <c r="BG133" s="287"/>
      <c r="BH133" s="287"/>
      <c r="BI133" s="288"/>
      <c r="BJ133" s="260">
        <f t="shared" si="80"/>
        <v>0</v>
      </c>
      <c r="BK133" s="260">
        <f t="shared" si="84"/>
        <v>0</v>
      </c>
      <c r="BL133" s="260">
        <f t="shared" si="85"/>
        <v>0</v>
      </c>
      <c r="BM133" s="260">
        <f t="shared" si="86"/>
        <v>0</v>
      </c>
      <c r="BN133" s="260">
        <f t="shared" si="87"/>
        <v>0</v>
      </c>
      <c r="BO133" s="260">
        <f t="shared" si="88"/>
        <v>0</v>
      </c>
      <c r="BP133" s="260">
        <f t="shared" si="89"/>
        <v>0</v>
      </c>
      <c r="BQ133" s="260">
        <f t="shared" si="90"/>
        <v>0</v>
      </c>
      <c r="BR133" s="267">
        <f t="shared" si="91"/>
        <v>1</v>
      </c>
      <c r="BS133" s="260">
        <f t="shared" si="92"/>
        <v>0</v>
      </c>
      <c r="BT133" s="267">
        <f t="shared" si="93"/>
        <v>0</v>
      </c>
      <c r="BU133" s="260">
        <f t="shared" si="94"/>
        <v>0</v>
      </c>
      <c r="BV133" s="260">
        <f t="shared" si="48"/>
        <v>3</v>
      </c>
      <c r="BW133" s="260">
        <f t="shared" si="49"/>
        <v>1</v>
      </c>
      <c r="BX133" s="260">
        <f t="shared" si="50"/>
        <v>1</v>
      </c>
      <c r="BY133" s="260">
        <f t="shared" si="51"/>
        <v>2</v>
      </c>
      <c r="BZ133" s="260">
        <f t="shared" si="52"/>
        <v>5</v>
      </c>
      <c r="CA133" s="260">
        <f t="shared" si="53"/>
        <v>4</v>
      </c>
      <c r="CB133" s="260">
        <f t="shared" si="54"/>
        <v>0</v>
      </c>
      <c r="CC133" s="260">
        <f t="shared" si="55"/>
        <v>0</v>
      </c>
      <c r="CD133" s="260">
        <f t="shared" si="56"/>
        <v>0</v>
      </c>
      <c r="CE133" s="260">
        <f t="shared" si="57"/>
        <v>0</v>
      </c>
      <c r="CF133" s="260">
        <f t="shared" si="58"/>
        <v>0</v>
      </c>
      <c r="CG133" s="260">
        <f t="shared" si="59"/>
        <v>0</v>
      </c>
      <c r="CH133" s="260">
        <f t="shared" si="60"/>
        <v>0</v>
      </c>
      <c r="CI133" s="260">
        <f t="shared" si="61"/>
        <v>0</v>
      </c>
      <c r="CJ133" s="267">
        <f t="shared" si="62"/>
        <v>0</v>
      </c>
      <c r="CK133" s="267">
        <f t="shared" si="63"/>
        <v>1</v>
      </c>
      <c r="CL133" s="267">
        <f t="shared" si="64"/>
        <v>0</v>
      </c>
      <c r="CM133" s="267">
        <f t="shared" si="65"/>
        <v>0</v>
      </c>
      <c r="CN133" s="267">
        <f t="shared" si="66"/>
        <v>0</v>
      </c>
      <c r="CO133" s="267">
        <f t="shared" si="67"/>
        <v>0</v>
      </c>
      <c r="CP133" s="267">
        <f t="shared" si="68"/>
        <v>0</v>
      </c>
      <c r="CQ133" s="267">
        <f t="shared" si="69"/>
        <v>0</v>
      </c>
      <c r="CR133" s="267">
        <f t="shared" si="70"/>
        <v>0</v>
      </c>
      <c r="CS133" s="267">
        <f t="shared" si="71"/>
        <v>0</v>
      </c>
      <c r="CT133" s="267">
        <f t="shared" si="72"/>
        <v>0</v>
      </c>
      <c r="CU133" s="267">
        <f t="shared" si="73"/>
        <v>0</v>
      </c>
      <c r="CV133" s="268">
        <f t="shared" si="74"/>
        <v>0</v>
      </c>
      <c r="CW133" s="268">
        <f t="shared" si="75"/>
        <v>0</v>
      </c>
      <c r="CX133" s="268">
        <f t="shared" si="76"/>
        <v>0</v>
      </c>
      <c r="CY133" s="268">
        <f t="shared" si="81"/>
        <v>0</v>
      </c>
      <c r="CZ133" s="260">
        <f t="shared" si="77"/>
        <v>0</v>
      </c>
      <c r="DA133" s="3"/>
    </row>
    <row r="134" spans="1:105" s="10" customFormat="1" ht="17.25" customHeight="1">
      <c r="A134" s="8">
        <v>120</v>
      </c>
      <c r="B134" s="447"/>
      <c r="C134" s="293"/>
      <c r="D134" s="6" t="str">
        <f>ASC(①基本情報!$C$8)</f>
        <v/>
      </c>
      <c r="E134" s="5" t="str">
        <f>ASC(①基本情報!$C$9)</f>
        <v/>
      </c>
      <c r="F134" s="347"/>
      <c r="G134" s="287"/>
      <c r="H134" s="287"/>
      <c r="I134" s="287"/>
      <c r="J134" s="287"/>
      <c r="K134" s="287"/>
      <c r="L134" s="287"/>
      <c r="M134" s="287"/>
      <c r="N134" s="57" t="str">
        <f t="shared" si="78"/>
        <v>様</v>
      </c>
      <c r="O134" s="4"/>
      <c r="P134" s="57" t="str">
        <f t="shared" si="79"/>
        <v/>
      </c>
      <c r="Q134" s="287"/>
      <c r="R134" s="244" t="str">
        <f>①基本情報!$C$20&amp;""</f>
        <v>C07</v>
      </c>
      <c r="S134" s="244">
        <f>VLOOKUP(①基本情報!$C$21,①基本情報!$S:$T,2,0)</f>
        <v>0</v>
      </c>
      <c r="T134" s="244">
        <f>VLOOKUP(①基本情報!$C$22,①基本情報!$Q:$R,2,0)</f>
        <v>1</v>
      </c>
      <c r="U134" s="244">
        <v>10</v>
      </c>
      <c r="V134" s="246">
        <f>①基本情報!$C$28</f>
        <v>45859</v>
      </c>
      <c r="W134" s="244" t="str">
        <f>IF(①基本情報!$D$28="","",①基本情報!$D$28)</f>
        <v>その日中</v>
      </c>
      <c r="X134" s="375" t="str">
        <f>IF(①基本情報!$C$27="","",①基本情報!$C$27)</f>
        <v/>
      </c>
      <c r="Y134" s="376" t="str">
        <f>IF(①基本情報!$D$27="","",①基本情報!$D$27)</f>
        <v/>
      </c>
      <c r="Z134" s="59"/>
      <c r="AA134" s="59"/>
      <c r="AB134" s="59"/>
      <c r="AC134" s="59"/>
      <c r="AD134" s="59"/>
      <c r="AE134" s="59"/>
      <c r="AF134" s="57" t="str">
        <f t="shared" si="82"/>
        <v/>
      </c>
      <c r="AG134" s="57" t="str">
        <f t="shared" si="83"/>
        <v>様</v>
      </c>
      <c r="AH134" s="396" t="str">
        <f>IF(②メッセージ・差出名!$C$14="","",②メッセージ・差出名!$C$14)</f>
        <v/>
      </c>
      <c r="AI134" s="396" t="str">
        <f>IF(②メッセージ・差出名!$C$15="","",②メッセージ・差出名!$C$15)</f>
        <v/>
      </c>
      <c r="AJ134" s="396" t="str">
        <f>IF(②メッセージ・差出名!$C$16="","",②メッセージ・差出名!$C$16)</f>
        <v/>
      </c>
      <c r="AK134" s="396" t="str">
        <f>IF(②メッセージ・差出名!$C$17="","",②メッセージ・差出名!$C$17)</f>
        <v/>
      </c>
      <c r="AL134" s="396" t="str">
        <f>IF(②メッセージ・差出名!$C$18="","",②メッセージ・差出名!$C$18)</f>
        <v/>
      </c>
      <c r="AM134" s="396" t="str">
        <f>IF(②メッセージ・差出名!$C$19="","",②メッセージ・差出名!$C$19)</f>
        <v/>
      </c>
      <c r="AN134" s="396" t="str">
        <f>IF(②メッセージ・差出名!$C$20="","",②メッセージ・差出名!$C$20)</f>
        <v/>
      </c>
      <c r="AO134" s="396" t="str">
        <f>IF(②メッセージ・差出名!$C$21="","",②メッセージ・差出名!$C$21)</f>
        <v/>
      </c>
      <c r="AP134" s="396" t="str">
        <f>IF(②メッセージ・差出名!$C$22="","",②メッセージ・差出名!$C$22)</f>
        <v/>
      </c>
      <c r="AQ134" s="396" t="str">
        <f>IF(②メッセージ・差出名!$C$23="","",②メッセージ・差出名!$C$23)</f>
        <v/>
      </c>
      <c r="AR134" s="397" t="str">
        <f>IF(②メッセージ・差出名!$C$27="","",②メッセージ・差出名!$C$27)</f>
        <v/>
      </c>
      <c r="AS134" s="397" t="str">
        <f>IF(②メッセージ・差出名!$C$28="","",②メッセージ・差出名!$C$28)</f>
        <v/>
      </c>
      <c r="AT134" s="397" t="str">
        <f>IF(②メッセージ・差出名!$C$29="","",②メッセージ・差出名!$C$29)</f>
        <v/>
      </c>
      <c r="AU134" s="398" t="str">
        <f>IF(②メッセージ・差出名!$C$30="","",②メッセージ・差出名!$C$30)</f>
        <v/>
      </c>
      <c r="AV134" s="431"/>
      <c r="AW134" s="286"/>
      <c r="AX134" s="287"/>
      <c r="AY134" s="287"/>
      <c r="AZ134" s="287"/>
      <c r="BA134" s="287"/>
      <c r="BB134" s="287"/>
      <c r="BC134" s="287"/>
      <c r="BD134" s="287"/>
      <c r="BE134" s="287"/>
      <c r="BF134" s="287"/>
      <c r="BG134" s="287"/>
      <c r="BH134" s="287"/>
      <c r="BI134" s="288"/>
      <c r="BJ134" s="260">
        <f t="shared" si="80"/>
        <v>0</v>
      </c>
      <c r="BK134" s="260">
        <f t="shared" si="84"/>
        <v>0</v>
      </c>
      <c r="BL134" s="260">
        <f t="shared" si="85"/>
        <v>0</v>
      </c>
      <c r="BM134" s="260">
        <f t="shared" si="86"/>
        <v>0</v>
      </c>
      <c r="BN134" s="260">
        <f t="shared" si="87"/>
        <v>0</v>
      </c>
      <c r="BO134" s="260">
        <f t="shared" si="88"/>
        <v>0</v>
      </c>
      <c r="BP134" s="260">
        <f t="shared" si="89"/>
        <v>0</v>
      </c>
      <c r="BQ134" s="260">
        <f t="shared" si="90"/>
        <v>0</v>
      </c>
      <c r="BR134" s="267">
        <f t="shared" si="91"/>
        <v>1</v>
      </c>
      <c r="BS134" s="260">
        <f t="shared" si="92"/>
        <v>0</v>
      </c>
      <c r="BT134" s="267">
        <f t="shared" si="93"/>
        <v>0</v>
      </c>
      <c r="BU134" s="260">
        <f t="shared" si="94"/>
        <v>0</v>
      </c>
      <c r="BV134" s="260">
        <f t="shared" si="48"/>
        <v>3</v>
      </c>
      <c r="BW134" s="260">
        <f t="shared" si="49"/>
        <v>1</v>
      </c>
      <c r="BX134" s="260">
        <f t="shared" si="50"/>
        <v>1</v>
      </c>
      <c r="BY134" s="260">
        <f t="shared" si="51"/>
        <v>2</v>
      </c>
      <c r="BZ134" s="260">
        <f t="shared" si="52"/>
        <v>5</v>
      </c>
      <c r="CA134" s="260">
        <f t="shared" si="53"/>
        <v>4</v>
      </c>
      <c r="CB134" s="260">
        <f t="shared" si="54"/>
        <v>0</v>
      </c>
      <c r="CC134" s="260">
        <f t="shared" si="55"/>
        <v>0</v>
      </c>
      <c r="CD134" s="260">
        <f t="shared" si="56"/>
        <v>0</v>
      </c>
      <c r="CE134" s="260">
        <f t="shared" si="57"/>
        <v>0</v>
      </c>
      <c r="CF134" s="260">
        <f t="shared" si="58"/>
        <v>0</v>
      </c>
      <c r="CG134" s="260">
        <f t="shared" si="59"/>
        <v>0</v>
      </c>
      <c r="CH134" s="260">
        <f t="shared" si="60"/>
        <v>0</v>
      </c>
      <c r="CI134" s="260">
        <f t="shared" si="61"/>
        <v>0</v>
      </c>
      <c r="CJ134" s="267">
        <f t="shared" si="62"/>
        <v>0</v>
      </c>
      <c r="CK134" s="267">
        <f t="shared" si="63"/>
        <v>1</v>
      </c>
      <c r="CL134" s="267">
        <f t="shared" si="64"/>
        <v>0</v>
      </c>
      <c r="CM134" s="267">
        <f t="shared" si="65"/>
        <v>0</v>
      </c>
      <c r="CN134" s="267">
        <f t="shared" si="66"/>
        <v>0</v>
      </c>
      <c r="CO134" s="267">
        <f t="shared" si="67"/>
        <v>0</v>
      </c>
      <c r="CP134" s="267">
        <f t="shared" si="68"/>
        <v>0</v>
      </c>
      <c r="CQ134" s="267">
        <f t="shared" si="69"/>
        <v>0</v>
      </c>
      <c r="CR134" s="267">
        <f t="shared" si="70"/>
        <v>0</v>
      </c>
      <c r="CS134" s="267">
        <f t="shared" si="71"/>
        <v>0</v>
      </c>
      <c r="CT134" s="267">
        <f t="shared" si="72"/>
        <v>0</v>
      </c>
      <c r="CU134" s="267">
        <f t="shared" si="73"/>
        <v>0</v>
      </c>
      <c r="CV134" s="268">
        <f t="shared" si="74"/>
        <v>0</v>
      </c>
      <c r="CW134" s="268">
        <f t="shared" si="75"/>
        <v>0</v>
      </c>
      <c r="CX134" s="268">
        <f t="shared" si="76"/>
        <v>0</v>
      </c>
      <c r="CY134" s="268">
        <f t="shared" si="81"/>
        <v>0</v>
      </c>
      <c r="CZ134" s="260">
        <f t="shared" si="77"/>
        <v>0</v>
      </c>
      <c r="DA134" s="3"/>
    </row>
    <row r="135" spans="1:105" s="10" customFormat="1" ht="17.25" customHeight="1">
      <c r="A135" s="8">
        <v>121</v>
      </c>
      <c r="B135" s="447"/>
      <c r="C135" s="293"/>
      <c r="D135" s="6" t="str">
        <f>ASC(①基本情報!$C$8)</f>
        <v/>
      </c>
      <c r="E135" s="5" t="str">
        <f>ASC(①基本情報!$C$9)</f>
        <v/>
      </c>
      <c r="F135" s="347"/>
      <c r="G135" s="287"/>
      <c r="H135" s="287"/>
      <c r="I135" s="287"/>
      <c r="J135" s="287"/>
      <c r="K135" s="287"/>
      <c r="L135" s="287"/>
      <c r="M135" s="287"/>
      <c r="N135" s="57" t="str">
        <f t="shared" si="78"/>
        <v>様</v>
      </c>
      <c r="O135" s="4"/>
      <c r="P135" s="57" t="str">
        <f t="shared" si="79"/>
        <v/>
      </c>
      <c r="Q135" s="287"/>
      <c r="R135" s="244" t="str">
        <f>①基本情報!$C$20&amp;""</f>
        <v>C07</v>
      </c>
      <c r="S135" s="244">
        <f>VLOOKUP(①基本情報!$C$21,①基本情報!$S:$T,2,0)</f>
        <v>0</v>
      </c>
      <c r="T135" s="244">
        <f>VLOOKUP(①基本情報!$C$22,①基本情報!$Q:$R,2,0)</f>
        <v>1</v>
      </c>
      <c r="U135" s="244">
        <v>10</v>
      </c>
      <c r="V135" s="246">
        <f>①基本情報!$C$28</f>
        <v>45859</v>
      </c>
      <c r="W135" s="244" t="str">
        <f>IF(①基本情報!$D$28="","",①基本情報!$D$28)</f>
        <v>その日中</v>
      </c>
      <c r="X135" s="375" t="str">
        <f>IF(①基本情報!$C$27="","",①基本情報!$C$27)</f>
        <v/>
      </c>
      <c r="Y135" s="376" t="str">
        <f>IF(①基本情報!$D$27="","",①基本情報!$D$27)</f>
        <v/>
      </c>
      <c r="Z135" s="59"/>
      <c r="AA135" s="59"/>
      <c r="AB135" s="59"/>
      <c r="AC135" s="59"/>
      <c r="AD135" s="59"/>
      <c r="AE135" s="59"/>
      <c r="AF135" s="57" t="str">
        <f t="shared" si="82"/>
        <v/>
      </c>
      <c r="AG135" s="57" t="str">
        <f t="shared" si="83"/>
        <v>様</v>
      </c>
      <c r="AH135" s="396" t="str">
        <f>IF(②メッセージ・差出名!$C$14="","",②メッセージ・差出名!$C$14)</f>
        <v/>
      </c>
      <c r="AI135" s="396" t="str">
        <f>IF(②メッセージ・差出名!$C$15="","",②メッセージ・差出名!$C$15)</f>
        <v/>
      </c>
      <c r="AJ135" s="396" t="str">
        <f>IF(②メッセージ・差出名!$C$16="","",②メッセージ・差出名!$C$16)</f>
        <v/>
      </c>
      <c r="AK135" s="396" t="str">
        <f>IF(②メッセージ・差出名!$C$17="","",②メッセージ・差出名!$C$17)</f>
        <v/>
      </c>
      <c r="AL135" s="396" t="str">
        <f>IF(②メッセージ・差出名!$C$18="","",②メッセージ・差出名!$C$18)</f>
        <v/>
      </c>
      <c r="AM135" s="396" t="str">
        <f>IF(②メッセージ・差出名!$C$19="","",②メッセージ・差出名!$C$19)</f>
        <v/>
      </c>
      <c r="AN135" s="396" t="str">
        <f>IF(②メッセージ・差出名!$C$20="","",②メッセージ・差出名!$C$20)</f>
        <v/>
      </c>
      <c r="AO135" s="396" t="str">
        <f>IF(②メッセージ・差出名!$C$21="","",②メッセージ・差出名!$C$21)</f>
        <v/>
      </c>
      <c r="AP135" s="396" t="str">
        <f>IF(②メッセージ・差出名!$C$22="","",②メッセージ・差出名!$C$22)</f>
        <v/>
      </c>
      <c r="AQ135" s="396" t="str">
        <f>IF(②メッセージ・差出名!$C$23="","",②メッセージ・差出名!$C$23)</f>
        <v/>
      </c>
      <c r="AR135" s="397" t="str">
        <f>IF(②メッセージ・差出名!$C$27="","",②メッセージ・差出名!$C$27)</f>
        <v/>
      </c>
      <c r="AS135" s="397" t="str">
        <f>IF(②メッセージ・差出名!$C$28="","",②メッセージ・差出名!$C$28)</f>
        <v/>
      </c>
      <c r="AT135" s="397" t="str">
        <f>IF(②メッセージ・差出名!$C$29="","",②メッセージ・差出名!$C$29)</f>
        <v/>
      </c>
      <c r="AU135" s="398" t="str">
        <f>IF(②メッセージ・差出名!$C$30="","",②メッセージ・差出名!$C$30)</f>
        <v/>
      </c>
      <c r="AV135" s="431"/>
      <c r="AW135" s="286"/>
      <c r="AX135" s="287"/>
      <c r="AY135" s="287"/>
      <c r="AZ135" s="287"/>
      <c r="BA135" s="287"/>
      <c r="BB135" s="287"/>
      <c r="BC135" s="287"/>
      <c r="BD135" s="287"/>
      <c r="BE135" s="287"/>
      <c r="BF135" s="287"/>
      <c r="BG135" s="287"/>
      <c r="BH135" s="287"/>
      <c r="BI135" s="288"/>
      <c r="BJ135" s="260">
        <f t="shared" si="80"/>
        <v>0</v>
      </c>
      <c r="BK135" s="260">
        <f t="shared" si="84"/>
        <v>0</v>
      </c>
      <c r="BL135" s="260">
        <f t="shared" si="85"/>
        <v>0</v>
      </c>
      <c r="BM135" s="260">
        <f t="shared" si="86"/>
        <v>0</v>
      </c>
      <c r="BN135" s="260">
        <f t="shared" si="87"/>
        <v>0</v>
      </c>
      <c r="BO135" s="260">
        <f t="shared" si="88"/>
        <v>0</v>
      </c>
      <c r="BP135" s="260">
        <f t="shared" si="89"/>
        <v>0</v>
      </c>
      <c r="BQ135" s="260">
        <f t="shared" si="90"/>
        <v>0</v>
      </c>
      <c r="BR135" s="267">
        <f t="shared" si="91"/>
        <v>1</v>
      </c>
      <c r="BS135" s="260">
        <f t="shared" si="92"/>
        <v>0</v>
      </c>
      <c r="BT135" s="267">
        <f t="shared" si="93"/>
        <v>0</v>
      </c>
      <c r="BU135" s="260">
        <f t="shared" si="94"/>
        <v>0</v>
      </c>
      <c r="BV135" s="260">
        <f t="shared" si="48"/>
        <v>3</v>
      </c>
      <c r="BW135" s="260">
        <f t="shared" si="49"/>
        <v>1</v>
      </c>
      <c r="BX135" s="260">
        <f t="shared" si="50"/>
        <v>1</v>
      </c>
      <c r="BY135" s="260">
        <f t="shared" si="51"/>
        <v>2</v>
      </c>
      <c r="BZ135" s="260">
        <f t="shared" si="52"/>
        <v>5</v>
      </c>
      <c r="CA135" s="260">
        <f t="shared" si="53"/>
        <v>4</v>
      </c>
      <c r="CB135" s="260">
        <f t="shared" si="54"/>
        <v>0</v>
      </c>
      <c r="CC135" s="260">
        <f t="shared" si="55"/>
        <v>0</v>
      </c>
      <c r="CD135" s="260">
        <f t="shared" si="56"/>
        <v>0</v>
      </c>
      <c r="CE135" s="260">
        <f t="shared" si="57"/>
        <v>0</v>
      </c>
      <c r="CF135" s="260">
        <f t="shared" si="58"/>
        <v>0</v>
      </c>
      <c r="CG135" s="260">
        <f t="shared" si="59"/>
        <v>0</v>
      </c>
      <c r="CH135" s="260">
        <f t="shared" si="60"/>
        <v>0</v>
      </c>
      <c r="CI135" s="260">
        <f t="shared" si="61"/>
        <v>0</v>
      </c>
      <c r="CJ135" s="267">
        <f t="shared" si="62"/>
        <v>0</v>
      </c>
      <c r="CK135" s="267">
        <f t="shared" si="63"/>
        <v>1</v>
      </c>
      <c r="CL135" s="267">
        <f t="shared" si="64"/>
        <v>0</v>
      </c>
      <c r="CM135" s="267">
        <f t="shared" si="65"/>
        <v>0</v>
      </c>
      <c r="CN135" s="267">
        <f t="shared" si="66"/>
        <v>0</v>
      </c>
      <c r="CO135" s="267">
        <f t="shared" si="67"/>
        <v>0</v>
      </c>
      <c r="CP135" s="267">
        <f t="shared" si="68"/>
        <v>0</v>
      </c>
      <c r="CQ135" s="267">
        <f t="shared" si="69"/>
        <v>0</v>
      </c>
      <c r="CR135" s="267">
        <f t="shared" si="70"/>
        <v>0</v>
      </c>
      <c r="CS135" s="267">
        <f t="shared" si="71"/>
        <v>0</v>
      </c>
      <c r="CT135" s="267">
        <f t="shared" si="72"/>
        <v>0</v>
      </c>
      <c r="CU135" s="267">
        <f t="shared" si="73"/>
        <v>0</v>
      </c>
      <c r="CV135" s="268">
        <f t="shared" si="74"/>
        <v>0</v>
      </c>
      <c r="CW135" s="268">
        <f t="shared" si="75"/>
        <v>0</v>
      </c>
      <c r="CX135" s="268">
        <f t="shared" si="76"/>
        <v>0</v>
      </c>
      <c r="CY135" s="268">
        <f t="shared" si="81"/>
        <v>0</v>
      </c>
      <c r="CZ135" s="260">
        <f t="shared" si="77"/>
        <v>0</v>
      </c>
      <c r="DA135" s="3"/>
    </row>
    <row r="136" spans="1:105" s="10" customFormat="1" ht="17.25" customHeight="1">
      <c r="A136" s="8">
        <v>122</v>
      </c>
      <c r="B136" s="447"/>
      <c r="C136" s="293"/>
      <c r="D136" s="6" t="str">
        <f>ASC(①基本情報!$C$8)</f>
        <v/>
      </c>
      <c r="E136" s="5" t="str">
        <f>ASC(①基本情報!$C$9)</f>
        <v/>
      </c>
      <c r="F136" s="347"/>
      <c r="G136" s="287"/>
      <c r="H136" s="287"/>
      <c r="I136" s="287"/>
      <c r="J136" s="287"/>
      <c r="K136" s="287"/>
      <c r="L136" s="287"/>
      <c r="M136" s="287"/>
      <c r="N136" s="57" t="str">
        <f t="shared" si="78"/>
        <v>様</v>
      </c>
      <c r="O136" s="4"/>
      <c r="P136" s="57" t="str">
        <f t="shared" si="79"/>
        <v/>
      </c>
      <c r="Q136" s="287"/>
      <c r="R136" s="244" t="str">
        <f>①基本情報!$C$20&amp;""</f>
        <v>C07</v>
      </c>
      <c r="S136" s="244">
        <f>VLOOKUP(①基本情報!$C$21,①基本情報!$S:$T,2,0)</f>
        <v>0</v>
      </c>
      <c r="T136" s="244">
        <f>VLOOKUP(①基本情報!$C$22,①基本情報!$Q:$R,2,0)</f>
        <v>1</v>
      </c>
      <c r="U136" s="244">
        <v>10</v>
      </c>
      <c r="V136" s="246">
        <f>①基本情報!$C$28</f>
        <v>45859</v>
      </c>
      <c r="W136" s="244" t="str">
        <f>IF(①基本情報!$D$28="","",①基本情報!$D$28)</f>
        <v>その日中</v>
      </c>
      <c r="X136" s="375" t="str">
        <f>IF(①基本情報!$C$27="","",①基本情報!$C$27)</f>
        <v/>
      </c>
      <c r="Y136" s="376" t="str">
        <f>IF(①基本情報!$D$27="","",①基本情報!$D$27)</f>
        <v/>
      </c>
      <c r="Z136" s="59"/>
      <c r="AA136" s="59"/>
      <c r="AB136" s="59"/>
      <c r="AC136" s="59"/>
      <c r="AD136" s="59"/>
      <c r="AE136" s="59"/>
      <c r="AF136" s="57" t="str">
        <f t="shared" si="82"/>
        <v/>
      </c>
      <c r="AG136" s="57" t="str">
        <f t="shared" si="83"/>
        <v>様</v>
      </c>
      <c r="AH136" s="396" t="str">
        <f>IF(②メッセージ・差出名!$C$14="","",②メッセージ・差出名!$C$14)</f>
        <v/>
      </c>
      <c r="AI136" s="396" t="str">
        <f>IF(②メッセージ・差出名!$C$15="","",②メッセージ・差出名!$C$15)</f>
        <v/>
      </c>
      <c r="AJ136" s="396" t="str">
        <f>IF(②メッセージ・差出名!$C$16="","",②メッセージ・差出名!$C$16)</f>
        <v/>
      </c>
      <c r="AK136" s="396" t="str">
        <f>IF(②メッセージ・差出名!$C$17="","",②メッセージ・差出名!$C$17)</f>
        <v/>
      </c>
      <c r="AL136" s="396" t="str">
        <f>IF(②メッセージ・差出名!$C$18="","",②メッセージ・差出名!$C$18)</f>
        <v/>
      </c>
      <c r="AM136" s="396" t="str">
        <f>IF(②メッセージ・差出名!$C$19="","",②メッセージ・差出名!$C$19)</f>
        <v/>
      </c>
      <c r="AN136" s="396" t="str">
        <f>IF(②メッセージ・差出名!$C$20="","",②メッセージ・差出名!$C$20)</f>
        <v/>
      </c>
      <c r="AO136" s="396" t="str">
        <f>IF(②メッセージ・差出名!$C$21="","",②メッセージ・差出名!$C$21)</f>
        <v/>
      </c>
      <c r="AP136" s="396" t="str">
        <f>IF(②メッセージ・差出名!$C$22="","",②メッセージ・差出名!$C$22)</f>
        <v/>
      </c>
      <c r="AQ136" s="396" t="str">
        <f>IF(②メッセージ・差出名!$C$23="","",②メッセージ・差出名!$C$23)</f>
        <v/>
      </c>
      <c r="AR136" s="397" t="str">
        <f>IF(②メッセージ・差出名!$C$27="","",②メッセージ・差出名!$C$27)</f>
        <v/>
      </c>
      <c r="AS136" s="397" t="str">
        <f>IF(②メッセージ・差出名!$C$28="","",②メッセージ・差出名!$C$28)</f>
        <v/>
      </c>
      <c r="AT136" s="397" t="str">
        <f>IF(②メッセージ・差出名!$C$29="","",②メッセージ・差出名!$C$29)</f>
        <v/>
      </c>
      <c r="AU136" s="398" t="str">
        <f>IF(②メッセージ・差出名!$C$30="","",②メッセージ・差出名!$C$30)</f>
        <v/>
      </c>
      <c r="AV136" s="431"/>
      <c r="AW136" s="286"/>
      <c r="AX136" s="287"/>
      <c r="AY136" s="287"/>
      <c r="AZ136" s="287"/>
      <c r="BA136" s="287"/>
      <c r="BB136" s="287"/>
      <c r="BC136" s="287"/>
      <c r="BD136" s="287"/>
      <c r="BE136" s="287"/>
      <c r="BF136" s="287"/>
      <c r="BG136" s="287"/>
      <c r="BH136" s="287"/>
      <c r="BI136" s="288"/>
      <c r="BJ136" s="260">
        <f t="shared" si="80"/>
        <v>0</v>
      </c>
      <c r="BK136" s="260">
        <f t="shared" si="84"/>
        <v>0</v>
      </c>
      <c r="BL136" s="260">
        <f t="shared" si="85"/>
        <v>0</v>
      </c>
      <c r="BM136" s="260">
        <f t="shared" si="86"/>
        <v>0</v>
      </c>
      <c r="BN136" s="260">
        <f t="shared" si="87"/>
        <v>0</v>
      </c>
      <c r="BO136" s="260">
        <f t="shared" si="88"/>
        <v>0</v>
      </c>
      <c r="BP136" s="260">
        <f t="shared" si="89"/>
        <v>0</v>
      </c>
      <c r="BQ136" s="260">
        <f t="shared" si="90"/>
        <v>0</v>
      </c>
      <c r="BR136" s="267">
        <f t="shared" si="91"/>
        <v>1</v>
      </c>
      <c r="BS136" s="260">
        <f t="shared" si="92"/>
        <v>0</v>
      </c>
      <c r="BT136" s="267">
        <f t="shared" si="93"/>
        <v>0</v>
      </c>
      <c r="BU136" s="260">
        <f t="shared" si="94"/>
        <v>0</v>
      </c>
      <c r="BV136" s="260">
        <f t="shared" si="48"/>
        <v>3</v>
      </c>
      <c r="BW136" s="260">
        <f t="shared" si="49"/>
        <v>1</v>
      </c>
      <c r="BX136" s="260">
        <f t="shared" si="50"/>
        <v>1</v>
      </c>
      <c r="BY136" s="260">
        <f t="shared" si="51"/>
        <v>2</v>
      </c>
      <c r="BZ136" s="260">
        <f t="shared" si="52"/>
        <v>5</v>
      </c>
      <c r="CA136" s="260">
        <f t="shared" si="53"/>
        <v>4</v>
      </c>
      <c r="CB136" s="260">
        <f t="shared" si="54"/>
        <v>0</v>
      </c>
      <c r="CC136" s="260">
        <f t="shared" si="55"/>
        <v>0</v>
      </c>
      <c r="CD136" s="260">
        <f t="shared" si="56"/>
        <v>0</v>
      </c>
      <c r="CE136" s="260">
        <f t="shared" si="57"/>
        <v>0</v>
      </c>
      <c r="CF136" s="260">
        <f t="shared" si="58"/>
        <v>0</v>
      </c>
      <c r="CG136" s="260">
        <f t="shared" si="59"/>
        <v>0</v>
      </c>
      <c r="CH136" s="260">
        <f t="shared" si="60"/>
        <v>0</v>
      </c>
      <c r="CI136" s="260">
        <f t="shared" si="61"/>
        <v>0</v>
      </c>
      <c r="CJ136" s="267">
        <f t="shared" si="62"/>
        <v>0</v>
      </c>
      <c r="CK136" s="267">
        <f t="shared" si="63"/>
        <v>1</v>
      </c>
      <c r="CL136" s="267">
        <f t="shared" si="64"/>
        <v>0</v>
      </c>
      <c r="CM136" s="267">
        <f t="shared" si="65"/>
        <v>0</v>
      </c>
      <c r="CN136" s="267">
        <f t="shared" si="66"/>
        <v>0</v>
      </c>
      <c r="CO136" s="267">
        <f t="shared" si="67"/>
        <v>0</v>
      </c>
      <c r="CP136" s="267">
        <f t="shared" si="68"/>
        <v>0</v>
      </c>
      <c r="CQ136" s="267">
        <f t="shared" si="69"/>
        <v>0</v>
      </c>
      <c r="CR136" s="267">
        <f t="shared" si="70"/>
        <v>0</v>
      </c>
      <c r="CS136" s="267">
        <f t="shared" si="71"/>
        <v>0</v>
      </c>
      <c r="CT136" s="267">
        <f t="shared" si="72"/>
        <v>0</v>
      </c>
      <c r="CU136" s="267">
        <f t="shared" si="73"/>
        <v>0</v>
      </c>
      <c r="CV136" s="268">
        <f t="shared" si="74"/>
        <v>0</v>
      </c>
      <c r="CW136" s="268">
        <f t="shared" si="75"/>
        <v>0</v>
      </c>
      <c r="CX136" s="268">
        <f t="shared" si="76"/>
        <v>0</v>
      </c>
      <c r="CY136" s="268">
        <f t="shared" si="81"/>
        <v>0</v>
      </c>
      <c r="CZ136" s="260">
        <f t="shared" si="77"/>
        <v>0</v>
      </c>
      <c r="DA136" s="3"/>
    </row>
    <row r="137" spans="1:105" s="10" customFormat="1" ht="17.25" customHeight="1">
      <c r="A137" s="8">
        <v>123</v>
      </c>
      <c r="B137" s="447"/>
      <c r="C137" s="293"/>
      <c r="D137" s="6" t="str">
        <f>ASC(①基本情報!$C$8)</f>
        <v/>
      </c>
      <c r="E137" s="5" t="str">
        <f>ASC(①基本情報!$C$9)</f>
        <v/>
      </c>
      <c r="F137" s="347"/>
      <c r="G137" s="287"/>
      <c r="H137" s="287"/>
      <c r="I137" s="287"/>
      <c r="J137" s="287"/>
      <c r="K137" s="287"/>
      <c r="L137" s="287"/>
      <c r="M137" s="287"/>
      <c r="N137" s="57" t="str">
        <f t="shared" si="78"/>
        <v>様</v>
      </c>
      <c r="O137" s="4"/>
      <c r="P137" s="57" t="str">
        <f t="shared" si="79"/>
        <v/>
      </c>
      <c r="Q137" s="287"/>
      <c r="R137" s="244" t="str">
        <f>①基本情報!$C$20&amp;""</f>
        <v>C07</v>
      </c>
      <c r="S137" s="244">
        <f>VLOOKUP(①基本情報!$C$21,①基本情報!$S:$T,2,0)</f>
        <v>0</v>
      </c>
      <c r="T137" s="244">
        <f>VLOOKUP(①基本情報!$C$22,①基本情報!$Q:$R,2,0)</f>
        <v>1</v>
      </c>
      <c r="U137" s="244">
        <v>10</v>
      </c>
      <c r="V137" s="246">
        <f>①基本情報!$C$28</f>
        <v>45859</v>
      </c>
      <c r="W137" s="244" t="str">
        <f>IF(①基本情報!$D$28="","",①基本情報!$D$28)</f>
        <v>その日中</v>
      </c>
      <c r="X137" s="375" t="str">
        <f>IF(①基本情報!$C$27="","",①基本情報!$C$27)</f>
        <v/>
      </c>
      <c r="Y137" s="376" t="str">
        <f>IF(①基本情報!$D$27="","",①基本情報!$D$27)</f>
        <v/>
      </c>
      <c r="Z137" s="59"/>
      <c r="AA137" s="59"/>
      <c r="AB137" s="59"/>
      <c r="AC137" s="59"/>
      <c r="AD137" s="59"/>
      <c r="AE137" s="59"/>
      <c r="AF137" s="57" t="str">
        <f t="shared" si="82"/>
        <v/>
      </c>
      <c r="AG137" s="57" t="str">
        <f t="shared" si="83"/>
        <v>様</v>
      </c>
      <c r="AH137" s="396" t="str">
        <f>IF(②メッセージ・差出名!$C$14="","",②メッセージ・差出名!$C$14)</f>
        <v/>
      </c>
      <c r="AI137" s="396" t="str">
        <f>IF(②メッセージ・差出名!$C$15="","",②メッセージ・差出名!$C$15)</f>
        <v/>
      </c>
      <c r="AJ137" s="396" t="str">
        <f>IF(②メッセージ・差出名!$C$16="","",②メッセージ・差出名!$C$16)</f>
        <v/>
      </c>
      <c r="AK137" s="396" t="str">
        <f>IF(②メッセージ・差出名!$C$17="","",②メッセージ・差出名!$C$17)</f>
        <v/>
      </c>
      <c r="AL137" s="396" t="str">
        <f>IF(②メッセージ・差出名!$C$18="","",②メッセージ・差出名!$C$18)</f>
        <v/>
      </c>
      <c r="AM137" s="396" t="str">
        <f>IF(②メッセージ・差出名!$C$19="","",②メッセージ・差出名!$C$19)</f>
        <v/>
      </c>
      <c r="AN137" s="396" t="str">
        <f>IF(②メッセージ・差出名!$C$20="","",②メッセージ・差出名!$C$20)</f>
        <v/>
      </c>
      <c r="AO137" s="396" t="str">
        <f>IF(②メッセージ・差出名!$C$21="","",②メッセージ・差出名!$C$21)</f>
        <v/>
      </c>
      <c r="AP137" s="396" t="str">
        <f>IF(②メッセージ・差出名!$C$22="","",②メッセージ・差出名!$C$22)</f>
        <v/>
      </c>
      <c r="AQ137" s="396" t="str">
        <f>IF(②メッセージ・差出名!$C$23="","",②メッセージ・差出名!$C$23)</f>
        <v/>
      </c>
      <c r="AR137" s="397" t="str">
        <f>IF(②メッセージ・差出名!$C$27="","",②メッセージ・差出名!$C$27)</f>
        <v/>
      </c>
      <c r="AS137" s="397" t="str">
        <f>IF(②メッセージ・差出名!$C$28="","",②メッセージ・差出名!$C$28)</f>
        <v/>
      </c>
      <c r="AT137" s="397" t="str">
        <f>IF(②メッセージ・差出名!$C$29="","",②メッセージ・差出名!$C$29)</f>
        <v/>
      </c>
      <c r="AU137" s="398" t="str">
        <f>IF(②メッセージ・差出名!$C$30="","",②メッセージ・差出名!$C$30)</f>
        <v/>
      </c>
      <c r="AV137" s="431"/>
      <c r="AW137" s="286"/>
      <c r="AX137" s="287"/>
      <c r="AY137" s="287"/>
      <c r="AZ137" s="287"/>
      <c r="BA137" s="287"/>
      <c r="BB137" s="287"/>
      <c r="BC137" s="287"/>
      <c r="BD137" s="287"/>
      <c r="BE137" s="287"/>
      <c r="BF137" s="287"/>
      <c r="BG137" s="287"/>
      <c r="BH137" s="287"/>
      <c r="BI137" s="288"/>
      <c r="BJ137" s="260">
        <f t="shared" si="80"/>
        <v>0</v>
      </c>
      <c r="BK137" s="260">
        <f t="shared" si="84"/>
        <v>0</v>
      </c>
      <c r="BL137" s="260">
        <f t="shared" si="85"/>
        <v>0</v>
      </c>
      <c r="BM137" s="260">
        <f t="shared" si="86"/>
        <v>0</v>
      </c>
      <c r="BN137" s="260">
        <f t="shared" si="87"/>
        <v>0</v>
      </c>
      <c r="BO137" s="260">
        <f t="shared" si="88"/>
        <v>0</v>
      </c>
      <c r="BP137" s="260">
        <f t="shared" si="89"/>
        <v>0</v>
      </c>
      <c r="BQ137" s="260">
        <f t="shared" si="90"/>
        <v>0</v>
      </c>
      <c r="BR137" s="267">
        <f t="shared" si="91"/>
        <v>1</v>
      </c>
      <c r="BS137" s="260">
        <f t="shared" si="92"/>
        <v>0</v>
      </c>
      <c r="BT137" s="267">
        <f t="shared" si="93"/>
        <v>0</v>
      </c>
      <c r="BU137" s="260">
        <f t="shared" si="94"/>
        <v>0</v>
      </c>
      <c r="BV137" s="260">
        <f t="shared" si="48"/>
        <v>3</v>
      </c>
      <c r="BW137" s="260">
        <f t="shared" si="49"/>
        <v>1</v>
      </c>
      <c r="BX137" s="260">
        <f t="shared" si="50"/>
        <v>1</v>
      </c>
      <c r="BY137" s="260">
        <f t="shared" si="51"/>
        <v>2</v>
      </c>
      <c r="BZ137" s="260">
        <f t="shared" si="52"/>
        <v>5</v>
      </c>
      <c r="CA137" s="260">
        <f t="shared" si="53"/>
        <v>4</v>
      </c>
      <c r="CB137" s="260">
        <f t="shared" si="54"/>
        <v>0</v>
      </c>
      <c r="CC137" s="260">
        <f t="shared" si="55"/>
        <v>0</v>
      </c>
      <c r="CD137" s="260">
        <f t="shared" si="56"/>
        <v>0</v>
      </c>
      <c r="CE137" s="260">
        <f t="shared" si="57"/>
        <v>0</v>
      </c>
      <c r="CF137" s="260">
        <f t="shared" si="58"/>
        <v>0</v>
      </c>
      <c r="CG137" s="260">
        <f t="shared" si="59"/>
        <v>0</v>
      </c>
      <c r="CH137" s="260">
        <f t="shared" si="60"/>
        <v>0</v>
      </c>
      <c r="CI137" s="260">
        <f t="shared" si="61"/>
        <v>0</v>
      </c>
      <c r="CJ137" s="267">
        <f t="shared" si="62"/>
        <v>0</v>
      </c>
      <c r="CK137" s="267">
        <f t="shared" si="63"/>
        <v>1</v>
      </c>
      <c r="CL137" s="267">
        <f t="shared" si="64"/>
        <v>0</v>
      </c>
      <c r="CM137" s="267">
        <f t="shared" si="65"/>
        <v>0</v>
      </c>
      <c r="CN137" s="267">
        <f t="shared" si="66"/>
        <v>0</v>
      </c>
      <c r="CO137" s="267">
        <f t="shared" si="67"/>
        <v>0</v>
      </c>
      <c r="CP137" s="267">
        <f t="shared" si="68"/>
        <v>0</v>
      </c>
      <c r="CQ137" s="267">
        <f t="shared" si="69"/>
        <v>0</v>
      </c>
      <c r="CR137" s="267">
        <f t="shared" si="70"/>
        <v>0</v>
      </c>
      <c r="CS137" s="267">
        <f t="shared" si="71"/>
        <v>0</v>
      </c>
      <c r="CT137" s="267">
        <f t="shared" si="72"/>
        <v>0</v>
      </c>
      <c r="CU137" s="267">
        <f t="shared" si="73"/>
        <v>0</v>
      </c>
      <c r="CV137" s="268">
        <f t="shared" si="74"/>
        <v>0</v>
      </c>
      <c r="CW137" s="268">
        <f t="shared" si="75"/>
        <v>0</v>
      </c>
      <c r="CX137" s="268">
        <f t="shared" si="76"/>
        <v>0</v>
      </c>
      <c r="CY137" s="268">
        <f t="shared" si="81"/>
        <v>0</v>
      </c>
      <c r="CZ137" s="260">
        <f t="shared" si="77"/>
        <v>0</v>
      </c>
      <c r="DA137" s="3"/>
    </row>
    <row r="138" spans="1:105" s="10" customFormat="1" ht="17.25" customHeight="1">
      <c r="A138" s="8">
        <v>124</v>
      </c>
      <c r="B138" s="447"/>
      <c r="C138" s="293"/>
      <c r="D138" s="6" t="str">
        <f>ASC(①基本情報!$C$8)</f>
        <v/>
      </c>
      <c r="E138" s="5" t="str">
        <f>ASC(①基本情報!$C$9)</f>
        <v/>
      </c>
      <c r="F138" s="347"/>
      <c r="G138" s="287"/>
      <c r="H138" s="287"/>
      <c r="I138" s="287"/>
      <c r="J138" s="287"/>
      <c r="K138" s="287"/>
      <c r="L138" s="287"/>
      <c r="M138" s="287"/>
      <c r="N138" s="57" t="str">
        <f t="shared" si="78"/>
        <v>様</v>
      </c>
      <c r="O138" s="4"/>
      <c r="P138" s="57" t="str">
        <f t="shared" si="79"/>
        <v/>
      </c>
      <c r="Q138" s="287"/>
      <c r="R138" s="244" t="str">
        <f>①基本情報!$C$20&amp;""</f>
        <v>C07</v>
      </c>
      <c r="S138" s="244">
        <f>VLOOKUP(①基本情報!$C$21,①基本情報!$S:$T,2,0)</f>
        <v>0</v>
      </c>
      <c r="T138" s="244">
        <f>VLOOKUP(①基本情報!$C$22,①基本情報!$Q:$R,2,0)</f>
        <v>1</v>
      </c>
      <c r="U138" s="244">
        <v>10</v>
      </c>
      <c r="V138" s="246">
        <f>①基本情報!$C$28</f>
        <v>45859</v>
      </c>
      <c r="W138" s="244" t="str">
        <f>IF(①基本情報!$D$28="","",①基本情報!$D$28)</f>
        <v>その日中</v>
      </c>
      <c r="X138" s="375" t="str">
        <f>IF(①基本情報!$C$27="","",①基本情報!$C$27)</f>
        <v/>
      </c>
      <c r="Y138" s="376" t="str">
        <f>IF(①基本情報!$D$27="","",①基本情報!$D$27)</f>
        <v/>
      </c>
      <c r="Z138" s="59"/>
      <c r="AA138" s="59"/>
      <c r="AB138" s="59"/>
      <c r="AC138" s="59"/>
      <c r="AD138" s="59"/>
      <c r="AE138" s="59"/>
      <c r="AF138" s="57" t="str">
        <f t="shared" si="82"/>
        <v/>
      </c>
      <c r="AG138" s="57" t="str">
        <f t="shared" si="83"/>
        <v>様</v>
      </c>
      <c r="AH138" s="396" t="str">
        <f>IF(②メッセージ・差出名!$C$14="","",②メッセージ・差出名!$C$14)</f>
        <v/>
      </c>
      <c r="AI138" s="396" t="str">
        <f>IF(②メッセージ・差出名!$C$15="","",②メッセージ・差出名!$C$15)</f>
        <v/>
      </c>
      <c r="AJ138" s="396" t="str">
        <f>IF(②メッセージ・差出名!$C$16="","",②メッセージ・差出名!$C$16)</f>
        <v/>
      </c>
      <c r="AK138" s="396" t="str">
        <f>IF(②メッセージ・差出名!$C$17="","",②メッセージ・差出名!$C$17)</f>
        <v/>
      </c>
      <c r="AL138" s="396" t="str">
        <f>IF(②メッセージ・差出名!$C$18="","",②メッセージ・差出名!$C$18)</f>
        <v/>
      </c>
      <c r="AM138" s="396" t="str">
        <f>IF(②メッセージ・差出名!$C$19="","",②メッセージ・差出名!$C$19)</f>
        <v/>
      </c>
      <c r="AN138" s="396" t="str">
        <f>IF(②メッセージ・差出名!$C$20="","",②メッセージ・差出名!$C$20)</f>
        <v/>
      </c>
      <c r="AO138" s="396" t="str">
        <f>IF(②メッセージ・差出名!$C$21="","",②メッセージ・差出名!$C$21)</f>
        <v/>
      </c>
      <c r="AP138" s="396" t="str">
        <f>IF(②メッセージ・差出名!$C$22="","",②メッセージ・差出名!$C$22)</f>
        <v/>
      </c>
      <c r="AQ138" s="396" t="str">
        <f>IF(②メッセージ・差出名!$C$23="","",②メッセージ・差出名!$C$23)</f>
        <v/>
      </c>
      <c r="AR138" s="397" t="str">
        <f>IF(②メッセージ・差出名!$C$27="","",②メッセージ・差出名!$C$27)</f>
        <v/>
      </c>
      <c r="AS138" s="397" t="str">
        <f>IF(②メッセージ・差出名!$C$28="","",②メッセージ・差出名!$C$28)</f>
        <v/>
      </c>
      <c r="AT138" s="397" t="str">
        <f>IF(②メッセージ・差出名!$C$29="","",②メッセージ・差出名!$C$29)</f>
        <v/>
      </c>
      <c r="AU138" s="398" t="str">
        <f>IF(②メッセージ・差出名!$C$30="","",②メッセージ・差出名!$C$30)</f>
        <v/>
      </c>
      <c r="AV138" s="431"/>
      <c r="AW138" s="286"/>
      <c r="AX138" s="287"/>
      <c r="AY138" s="287"/>
      <c r="AZ138" s="287"/>
      <c r="BA138" s="287"/>
      <c r="BB138" s="287"/>
      <c r="BC138" s="287"/>
      <c r="BD138" s="287"/>
      <c r="BE138" s="287"/>
      <c r="BF138" s="287"/>
      <c r="BG138" s="287"/>
      <c r="BH138" s="287"/>
      <c r="BI138" s="288"/>
      <c r="BJ138" s="260">
        <f t="shared" si="80"/>
        <v>0</v>
      </c>
      <c r="BK138" s="260">
        <f t="shared" si="84"/>
        <v>0</v>
      </c>
      <c r="BL138" s="260">
        <f t="shared" si="85"/>
        <v>0</v>
      </c>
      <c r="BM138" s="260">
        <f t="shared" si="86"/>
        <v>0</v>
      </c>
      <c r="BN138" s="260">
        <f t="shared" si="87"/>
        <v>0</v>
      </c>
      <c r="BO138" s="260">
        <f t="shared" si="88"/>
        <v>0</v>
      </c>
      <c r="BP138" s="260">
        <f t="shared" si="89"/>
        <v>0</v>
      </c>
      <c r="BQ138" s="260">
        <f t="shared" si="90"/>
        <v>0</v>
      </c>
      <c r="BR138" s="267">
        <f t="shared" si="91"/>
        <v>1</v>
      </c>
      <c r="BS138" s="260">
        <f t="shared" si="92"/>
        <v>0</v>
      </c>
      <c r="BT138" s="267">
        <f t="shared" si="93"/>
        <v>0</v>
      </c>
      <c r="BU138" s="260">
        <f t="shared" si="94"/>
        <v>0</v>
      </c>
      <c r="BV138" s="260">
        <f t="shared" si="48"/>
        <v>3</v>
      </c>
      <c r="BW138" s="260">
        <f t="shared" si="49"/>
        <v>1</v>
      </c>
      <c r="BX138" s="260">
        <f t="shared" si="50"/>
        <v>1</v>
      </c>
      <c r="BY138" s="260">
        <f t="shared" si="51"/>
        <v>2</v>
      </c>
      <c r="BZ138" s="260">
        <f t="shared" si="52"/>
        <v>5</v>
      </c>
      <c r="CA138" s="260">
        <f t="shared" si="53"/>
        <v>4</v>
      </c>
      <c r="CB138" s="260">
        <f t="shared" si="54"/>
        <v>0</v>
      </c>
      <c r="CC138" s="260">
        <f t="shared" si="55"/>
        <v>0</v>
      </c>
      <c r="CD138" s="260">
        <f t="shared" si="56"/>
        <v>0</v>
      </c>
      <c r="CE138" s="260">
        <f t="shared" si="57"/>
        <v>0</v>
      </c>
      <c r="CF138" s="260">
        <f t="shared" si="58"/>
        <v>0</v>
      </c>
      <c r="CG138" s="260">
        <f t="shared" si="59"/>
        <v>0</v>
      </c>
      <c r="CH138" s="260">
        <f t="shared" si="60"/>
        <v>0</v>
      </c>
      <c r="CI138" s="260">
        <f t="shared" si="61"/>
        <v>0</v>
      </c>
      <c r="CJ138" s="267">
        <f t="shared" si="62"/>
        <v>0</v>
      </c>
      <c r="CK138" s="267">
        <f t="shared" si="63"/>
        <v>1</v>
      </c>
      <c r="CL138" s="267">
        <f t="shared" si="64"/>
        <v>0</v>
      </c>
      <c r="CM138" s="267">
        <f t="shared" si="65"/>
        <v>0</v>
      </c>
      <c r="CN138" s="267">
        <f t="shared" si="66"/>
        <v>0</v>
      </c>
      <c r="CO138" s="267">
        <f t="shared" si="67"/>
        <v>0</v>
      </c>
      <c r="CP138" s="267">
        <f t="shared" si="68"/>
        <v>0</v>
      </c>
      <c r="CQ138" s="267">
        <f t="shared" si="69"/>
        <v>0</v>
      </c>
      <c r="CR138" s="267">
        <f t="shared" si="70"/>
        <v>0</v>
      </c>
      <c r="CS138" s="267">
        <f t="shared" si="71"/>
        <v>0</v>
      </c>
      <c r="CT138" s="267">
        <f t="shared" si="72"/>
        <v>0</v>
      </c>
      <c r="CU138" s="267">
        <f t="shared" si="73"/>
        <v>0</v>
      </c>
      <c r="CV138" s="268">
        <f t="shared" si="74"/>
        <v>0</v>
      </c>
      <c r="CW138" s="268">
        <f t="shared" si="75"/>
        <v>0</v>
      </c>
      <c r="CX138" s="268">
        <f t="shared" si="76"/>
        <v>0</v>
      </c>
      <c r="CY138" s="268">
        <f t="shared" si="81"/>
        <v>0</v>
      </c>
      <c r="CZ138" s="260">
        <f t="shared" si="77"/>
        <v>0</v>
      </c>
      <c r="DA138" s="3"/>
    </row>
    <row r="139" spans="1:105" s="9" customFormat="1" ht="17.25" customHeight="1">
      <c r="A139" s="8">
        <v>125</v>
      </c>
      <c r="B139" s="447"/>
      <c r="C139" s="293"/>
      <c r="D139" s="6" t="str">
        <f>ASC(①基本情報!$C$8)</f>
        <v/>
      </c>
      <c r="E139" s="5" t="str">
        <f>ASC(①基本情報!$C$9)</f>
        <v/>
      </c>
      <c r="F139" s="347"/>
      <c r="G139" s="287"/>
      <c r="H139" s="287"/>
      <c r="I139" s="287"/>
      <c r="J139" s="287"/>
      <c r="K139" s="287"/>
      <c r="L139" s="287"/>
      <c r="M139" s="287"/>
      <c r="N139" s="57" t="str">
        <f t="shared" si="78"/>
        <v>様</v>
      </c>
      <c r="O139" s="4"/>
      <c r="P139" s="57" t="str">
        <f t="shared" si="79"/>
        <v/>
      </c>
      <c r="Q139" s="287"/>
      <c r="R139" s="244" t="str">
        <f>①基本情報!$C$20&amp;""</f>
        <v>C07</v>
      </c>
      <c r="S139" s="244">
        <f>VLOOKUP(①基本情報!$C$21,①基本情報!$S:$T,2,0)</f>
        <v>0</v>
      </c>
      <c r="T139" s="244">
        <f>VLOOKUP(①基本情報!$C$22,①基本情報!$Q:$R,2,0)</f>
        <v>1</v>
      </c>
      <c r="U139" s="244">
        <v>10</v>
      </c>
      <c r="V139" s="246">
        <f>①基本情報!$C$28</f>
        <v>45859</v>
      </c>
      <c r="W139" s="244" t="str">
        <f>IF(①基本情報!$D$28="","",①基本情報!$D$28)</f>
        <v>その日中</v>
      </c>
      <c r="X139" s="375" t="str">
        <f>IF(①基本情報!$C$27="","",①基本情報!$C$27)</f>
        <v/>
      </c>
      <c r="Y139" s="376" t="str">
        <f>IF(①基本情報!$D$27="","",①基本情報!$D$27)</f>
        <v/>
      </c>
      <c r="Z139" s="59"/>
      <c r="AA139" s="59"/>
      <c r="AB139" s="59"/>
      <c r="AC139" s="59"/>
      <c r="AD139" s="59"/>
      <c r="AE139" s="59"/>
      <c r="AF139" s="57" t="str">
        <f t="shared" si="82"/>
        <v/>
      </c>
      <c r="AG139" s="57" t="str">
        <f t="shared" si="83"/>
        <v>様</v>
      </c>
      <c r="AH139" s="396" t="str">
        <f>IF(②メッセージ・差出名!$C$14="","",②メッセージ・差出名!$C$14)</f>
        <v/>
      </c>
      <c r="AI139" s="396" t="str">
        <f>IF(②メッセージ・差出名!$C$15="","",②メッセージ・差出名!$C$15)</f>
        <v/>
      </c>
      <c r="AJ139" s="396" t="str">
        <f>IF(②メッセージ・差出名!$C$16="","",②メッセージ・差出名!$C$16)</f>
        <v/>
      </c>
      <c r="AK139" s="396" t="str">
        <f>IF(②メッセージ・差出名!$C$17="","",②メッセージ・差出名!$C$17)</f>
        <v/>
      </c>
      <c r="AL139" s="396" t="str">
        <f>IF(②メッセージ・差出名!$C$18="","",②メッセージ・差出名!$C$18)</f>
        <v/>
      </c>
      <c r="AM139" s="396" t="str">
        <f>IF(②メッセージ・差出名!$C$19="","",②メッセージ・差出名!$C$19)</f>
        <v/>
      </c>
      <c r="AN139" s="396" t="str">
        <f>IF(②メッセージ・差出名!$C$20="","",②メッセージ・差出名!$C$20)</f>
        <v/>
      </c>
      <c r="AO139" s="396" t="str">
        <f>IF(②メッセージ・差出名!$C$21="","",②メッセージ・差出名!$C$21)</f>
        <v/>
      </c>
      <c r="AP139" s="396" t="str">
        <f>IF(②メッセージ・差出名!$C$22="","",②メッセージ・差出名!$C$22)</f>
        <v/>
      </c>
      <c r="AQ139" s="396" t="str">
        <f>IF(②メッセージ・差出名!$C$23="","",②メッセージ・差出名!$C$23)</f>
        <v/>
      </c>
      <c r="AR139" s="397" t="str">
        <f>IF(②メッセージ・差出名!$C$27="","",②メッセージ・差出名!$C$27)</f>
        <v/>
      </c>
      <c r="AS139" s="397" t="str">
        <f>IF(②メッセージ・差出名!$C$28="","",②メッセージ・差出名!$C$28)</f>
        <v/>
      </c>
      <c r="AT139" s="397" t="str">
        <f>IF(②メッセージ・差出名!$C$29="","",②メッセージ・差出名!$C$29)</f>
        <v/>
      </c>
      <c r="AU139" s="398" t="str">
        <f>IF(②メッセージ・差出名!$C$30="","",②メッセージ・差出名!$C$30)</f>
        <v/>
      </c>
      <c r="AV139" s="431"/>
      <c r="AW139" s="286"/>
      <c r="AX139" s="287"/>
      <c r="AY139" s="287"/>
      <c r="AZ139" s="287"/>
      <c r="BA139" s="287"/>
      <c r="BB139" s="287"/>
      <c r="BC139" s="287"/>
      <c r="BD139" s="287"/>
      <c r="BE139" s="287"/>
      <c r="BF139" s="287"/>
      <c r="BG139" s="287"/>
      <c r="BH139" s="287"/>
      <c r="BI139" s="288"/>
      <c r="BJ139" s="260">
        <f t="shared" si="80"/>
        <v>0</v>
      </c>
      <c r="BK139" s="260">
        <f t="shared" si="84"/>
        <v>0</v>
      </c>
      <c r="BL139" s="260">
        <f t="shared" si="85"/>
        <v>0</v>
      </c>
      <c r="BM139" s="260">
        <f t="shared" si="86"/>
        <v>0</v>
      </c>
      <c r="BN139" s="260">
        <f t="shared" si="87"/>
        <v>0</v>
      </c>
      <c r="BO139" s="260">
        <f t="shared" si="88"/>
        <v>0</v>
      </c>
      <c r="BP139" s="260">
        <f t="shared" si="89"/>
        <v>0</v>
      </c>
      <c r="BQ139" s="260">
        <f t="shared" si="90"/>
        <v>0</v>
      </c>
      <c r="BR139" s="267">
        <f t="shared" si="91"/>
        <v>1</v>
      </c>
      <c r="BS139" s="260">
        <f t="shared" si="92"/>
        <v>0</v>
      </c>
      <c r="BT139" s="267">
        <f t="shared" si="93"/>
        <v>0</v>
      </c>
      <c r="BU139" s="260">
        <f t="shared" si="94"/>
        <v>0</v>
      </c>
      <c r="BV139" s="260">
        <f t="shared" si="48"/>
        <v>3</v>
      </c>
      <c r="BW139" s="260">
        <f t="shared" si="49"/>
        <v>1</v>
      </c>
      <c r="BX139" s="260">
        <f t="shared" si="50"/>
        <v>1</v>
      </c>
      <c r="BY139" s="260">
        <f t="shared" si="51"/>
        <v>2</v>
      </c>
      <c r="BZ139" s="260">
        <f t="shared" si="52"/>
        <v>5</v>
      </c>
      <c r="CA139" s="260">
        <f t="shared" si="53"/>
        <v>4</v>
      </c>
      <c r="CB139" s="260">
        <f t="shared" si="54"/>
        <v>0</v>
      </c>
      <c r="CC139" s="260">
        <f t="shared" si="55"/>
        <v>0</v>
      </c>
      <c r="CD139" s="260">
        <f t="shared" si="56"/>
        <v>0</v>
      </c>
      <c r="CE139" s="260">
        <f t="shared" si="57"/>
        <v>0</v>
      </c>
      <c r="CF139" s="260">
        <f t="shared" si="58"/>
        <v>0</v>
      </c>
      <c r="CG139" s="260">
        <f t="shared" si="59"/>
        <v>0</v>
      </c>
      <c r="CH139" s="260">
        <f t="shared" si="60"/>
        <v>0</v>
      </c>
      <c r="CI139" s="260">
        <f t="shared" si="61"/>
        <v>0</v>
      </c>
      <c r="CJ139" s="267">
        <f t="shared" si="62"/>
        <v>0</v>
      </c>
      <c r="CK139" s="267">
        <f t="shared" si="63"/>
        <v>1</v>
      </c>
      <c r="CL139" s="267">
        <f t="shared" si="64"/>
        <v>0</v>
      </c>
      <c r="CM139" s="267">
        <f t="shared" si="65"/>
        <v>0</v>
      </c>
      <c r="CN139" s="267">
        <f t="shared" si="66"/>
        <v>0</v>
      </c>
      <c r="CO139" s="267">
        <f t="shared" si="67"/>
        <v>0</v>
      </c>
      <c r="CP139" s="267">
        <f t="shared" si="68"/>
        <v>0</v>
      </c>
      <c r="CQ139" s="267">
        <f t="shared" si="69"/>
        <v>0</v>
      </c>
      <c r="CR139" s="267">
        <f t="shared" si="70"/>
        <v>0</v>
      </c>
      <c r="CS139" s="267">
        <f t="shared" si="71"/>
        <v>0</v>
      </c>
      <c r="CT139" s="267">
        <f t="shared" si="72"/>
        <v>0</v>
      </c>
      <c r="CU139" s="267">
        <f t="shared" si="73"/>
        <v>0</v>
      </c>
      <c r="CV139" s="268">
        <f t="shared" si="74"/>
        <v>0</v>
      </c>
      <c r="CW139" s="268">
        <f t="shared" si="75"/>
        <v>0</v>
      </c>
      <c r="CX139" s="268">
        <f t="shared" si="76"/>
        <v>0</v>
      </c>
      <c r="CY139" s="268">
        <f t="shared" si="81"/>
        <v>0</v>
      </c>
      <c r="CZ139" s="260">
        <f t="shared" si="77"/>
        <v>0</v>
      </c>
      <c r="DA139" s="3"/>
    </row>
    <row r="140" spans="1:105" ht="17.25" customHeight="1">
      <c r="A140" s="8">
        <v>126</v>
      </c>
      <c r="B140" s="447"/>
      <c r="C140" s="293"/>
      <c r="D140" s="6" t="str">
        <f>ASC(①基本情報!$C$8)</f>
        <v/>
      </c>
      <c r="E140" s="5" t="str">
        <f>ASC(①基本情報!$C$9)</f>
        <v/>
      </c>
      <c r="F140" s="347"/>
      <c r="G140" s="287"/>
      <c r="H140" s="287"/>
      <c r="I140" s="287"/>
      <c r="J140" s="287"/>
      <c r="K140" s="287"/>
      <c r="L140" s="287"/>
      <c r="M140" s="287"/>
      <c r="N140" s="57" t="str">
        <f t="shared" si="78"/>
        <v>様</v>
      </c>
      <c r="O140" s="4"/>
      <c r="P140" s="57" t="str">
        <f t="shared" si="79"/>
        <v/>
      </c>
      <c r="Q140" s="287"/>
      <c r="R140" s="244" t="str">
        <f>①基本情報!$C$20&amp;""</f>
        <v>C07</v>
      </c>
      <c r="S140" s="244">
        <f>VLOOKUP(①基本情報!$C$21,①基本情報!$S:$T,2,0)</f>
        <v>0</v>
      </c>
      <c r="T140" s="244">
        <f>VLOOKUP(①基本情報!$C$22,①基本情報!$Q:$R,2,0)</f>
        <v>1</v>
      </c>
      <c r="U140" s="244">
        <v>10</v>
      </c>
      <c r="V140" s="246">
        <f>①基本情報!$C$28</f>
        <v>45859</v>
      </c>
      <c r="W140" s="244" t="str">
        <f>IF(①基本情報!$D$28="","",①基本情報!$D$28)</f>
        <v>その日中</v>
      </c>
      <c r="X140" s="375" t="str">
        <f>IF(①基本情報!$C$27="","",①基本情報!$C$27)</f>
        <v/>
      </c>
      <c r="Y140" s="376" t="str">
        <f>IF(①基本情報!$D$27="","",①基本情報!$D$27)</f>
        <v/>
      </c>
      <c r="Z140" s="59"/>
      <c r="AA140" s="59"/>
      <c r="AB140" s="59"/>
      <c r="AC140" s="59"/>
      <c r="AD140" s="59"/>
      <c r="AE140" s="59"/>
      <c r="AF140" s="57" t="str">
        <f t="shared" si="82"/>
        <v/>
      </c>
      <c r="AG140" s="57" t="str">
        <f t="shared" si="83"/>
        <v>様</v>
      </c>
      <c r="AH140" s="396" t="str">
        <f>IF(②メッセージ・差出名!$C$14="","",②メッセージ・差出名!$C$14)</f>
        <v/>
      </c>
      <c r="AI140" s="396" t="str">
        <f>IF(②メッセージ・差出名!$C$15="","",②メッセージ・差出名!$C$15)</f>
        <v/>
      </c>
      <c r="AJ140" s="396" t="str">
        <f>IF(②メッセージ・差出名!$C$16="","",②メッセージ・差出名!$C$16)</f>
        <v/>
      </c>
      <c r="AK140" s="396" t="str">
        <f>IF(②メッセージ・差出名!$C$17="","",②メッセージ・差出名!$C$17)</f>
        <v/>
      </c>
      <c r="AL140" s="396" t="str">
        <f>IF(②メッセージ・差出名!$C$18="","",②メッセージ・差出名!$C$18)</f>
        <v/>
      </c>
      <c r="AM140" s="396" t="str">
        <f>IF(②メッセージ・差出名!$C$19="","",②メッセージ・差出名!$C$19)</f>
        <v/>
      </c>
      <c r="AN140" s="396" t="str">
        <f>IF(②メッセージ・差出名!$C$20="","",②メッセージ・差出名!$C$20)</f>
        <v/>
      </c>
      <c r="AO140" s="396" t="str">
        <f>IF(②メッセージ・差出名!$C$21="","",②メッセージ・差出名!$C$21)</f>
        <v/>
      </c>
      <c r="AP140" s="396" t="str">
        <f>IF(②メッセージ・差出名!$C$22="","",②メッセージ・差出名!$C$22)</f>
        <v/>
      </c>
      <c r="AQ140" s="396" t="str">
        <f>IF(②メッセージ・差出名!$C$23="","",②メッセージ・差出名!$C$23)</f>
        <v/>
      </c>
      <c r="AR140" s="397" t="str">
        <f>IF(②メッセージ・差出名!$C$27="","",②メッセージ・差出名!$C$27)</f>
        <v/>
      </c>
      <c r="AS140" s="397" t="str">
        <f>IF(②メッセージ・差出名!$C$28="","",②メッセージ・差出名!$C$28)</f>
        <v/>
      </c>
      <c r="AT140" s="397" t="str">
        <f>IF(②メッセージ・差出名!$C$29="","",②メッセージ・差出名!$C$29)</f>
        <v/>
      </c>
      <c r="AU140" s="398" t="str">
        <f>IF(②メッセージ・差出名!$C$30="","",②メッセージ・差出名!$C$30)</f>
        <v/>
      </c>
      <c r="AV140" s="431"/>
      <c r="AW140" s="286"/>
      <c r="AX140" s="287"/>
      <c r="AY140" s="287"/>
      <c r="AZ140" s="287"/>
      <c r="BA140" s="287"/>
      <c r="BB140" s="287"/>
      <c r="BC140" s="287"/>
      <c r="BD140" s="287"/>
      <c r="BE140" s="287"/>
      <c r="BF140" s="287"/>
      <c r="BG140" s="287"/>
      <c r="BH140" s="287"/>
      <c r="BI140" s="288"/>
      <c r="BJ140" s="260">
        <f t="shared" si="80"/>
        <v>0</v>
      </c>
      <c r="BK140" s="260">
        <f t="shared" si="84"/>
        <v>0</v>
      </c>
      <c r="BL140" s="260">
        <f t="shared" si="85"/>
        <v>0</v>
      </c>
      <c r="BM140" s="260">
        <f t="shared" si="86"/>
        <v>0</v>
      </c>
      <c r="BN140" s="260">
        <f t="shared" si="87"/>
        <v>0</v>
      </c>
      <c r="BO140" s="260">
        <f t="shared" si="88"/>
        <v>0</v>
      </c>
      <c r="BP140" s="260">
        <f t="shared" si="89"/>
        <v>0</v>
      </c>
      <c r="BQ140" s="260">
        <f t="shared" si="90"/>
        <v>0</v>
      </c>
      <c r="BR140" s="267">
        <f t="shared" si="91"/>
        <v>1</v>
      </c>
      <c r="BS140" s="260">
        <f t="shared" si="92"/>
        <v>0</v>
      </c>
      <c r="BT140" s="267">
        <f t="shared" si="93"/>
        <v>0</v>
      </c>
      <c r="BU140" s="260">
        <f t="shared" si="94"/>
        <v>0</v>
      </c>
      <c r="BV140" s="260">
        <f t="shared" si="48"/>
        <v>3</v>
      </c>
      <c r="BW140" s="260">
        <f t="shared" si="49"/>
        <v>1</v>
      </c>
      <c r="BX140" s="260">
        <f t="shared" si="50"/>
        <v>1</v>
      </c>
      <c r="BY140" s="260">
        <f t="shared" si="51"/>
        <v>2</v>
      </c>
      <c r="BZ140" s="260">
        <f t="shared" si="52"/>
        <v>5</v>
      </c>
      <c r="CA140" s="260">
        <f t="shared" si="53"/>
        <v>4</v>
      </c>
      <c r="CB140" s="260">
        <f t="shared" si="54"/>
        <v>0</v>
      </c>
      <c r="CC140" s="260">
        <f t="shared" si="55"/>
        <v>0</v>
      </c>
      <c r="CD140" s="260">
        <f t="shared" si="56"/>
        <v>0</v>
      </c>
      <c r="CE140" s="260">
        <f t="shared" si="57"/>
        <v>0</v>
      </c>
      <c r="CF140" s="260">
        <f t="shared" si="58"/>
        <v>0</v>
      </c>
      <c r="CG140" s="260">
        <f t="shared" si="59"/>
        <v>0</v>
      </c>
      <c r="CH140" s="260">
        <f t="shared" si="60"/>
        <v>0</v>
      </c>
      <c r="CI140" s="260">
        <f t="shared" si="61"/>
        <v>0</v>
      </c>
      <c r="CJ140" s="267">
        <f t="shared" si="62"/>
        <v>0</v>
      </c>
      <c r="CK140" s="267">
        <f t="shared" si="63"/>
        <v>1</v>
      </c>
      <c r="CL140" s="267">
        <f t="shared" si="64"/>
        <v>0</v>
      </c>
      <c r="CM140" s="267">
        <f t="shared" si="65"/>
        <v>0</v>
      </c>
      <c r="CN140" s="267">
        <f t="shared" si="66"/>
        <v>0</v>
      </c>
      <c r="CO140" s="267">
        <f t="shared" si="67"/>
        <v>0</v>
      </c>
      <c r="CP140" s="267">
        <f t="shared" si="68"/>
        <v>0</v>
      </c>
      <c r="CQ140" s="267">
        <f t="shared" si="69"/>
        <v>0</v>
      </c>
      <c r="CR140" s="267">
        <f t="shared" si="70"/>
        <v>0</v>
      </c>
      <c r="CS140" s="267">
        <f t="shared" si="71"/>
        <v>0</v>
      </c>
      <c r="CT140" s="267">
        <f t="shared" si="72"/>
        <v>0</v>
      </c>
      <c r="CU140" s="267">
        <f t="shared" si="73"/>
        <v>0</v>
      </c>
      <c r="CV140" s="268">
        <f t="shared" si="74"/>
        <v>0</v>
      </c>
      <c r="CW140" s="268">
        <f t="shared" si="75"/>
        <v>0</v>
      </c>
      <c r="CX140" s="268">
        <f t="shared" si="76"/>
        <v>0</v>
      </c>
      <c r="CY140" s="268">
        <f t="shared" si="81"/>
        <v>0</v>
      </c>
      <c r="CZ140" s="260">
        <f t="shared" si="77"/>
        <v>0</v>
      </c>
      <c r="DA140" s="3"/>
    </row>
    <row r="141" spans="1:105" ht="17.25" customHeight="1">
      <c r="A141" s="8">
        <v>127</v>
      </c>
      <c r="B141" s="447"/>
      <c r="C141" s="293"/>
      <c r="D141" s="6" t="str">
        <f>ASC(①基本情報!$C$8)</f>
        <v/>
      </c>
      <c r="E141" s="5" t="str">
        <f>ASC(①基本情報!$C$9)</f>
        <v/>
      </c>
      <c r="F141" s="347"/>
      <c r="G141" s="287"/>
      <c r="H141" s="287"/>
      <c r="I141" s="287"/>
      <c r="J141" s="287"/>
      <c r="K141" s="287"/>
      <c r="L141" s="287"/>
      <c r="M141" s="287"/>
      <c r="N141" s="57" t="str">
        <f t="shared" si="78"/>
        <v>様</v>
      </c>
      <c r="O141" s="4"/>
      <c r="P141" s="57" t="str">
        <f t="shared" si="79"/>
        <v/>
      </c>
      <c r="Q141" s="287"/>
      <c r="R141" s="244" t="str">
        <f>①基本情報!$C$20&amp;""</f>
        <v>C07</v>
      </c>
      <c r="S141" s="244">
        <f>VLOOKUP(①基本情報!$C$21,①基本情報!$S:$T,2,0)</f>
        <v>0</v>
      </c>
      <c r="T141" s="244">
        <f>VLOOKUP(①基本情報!$C$22,①基本情報!$Q:$R,2,0)</f>
        <v>1</v>
      </c>
      <c r="U141" s="244">
        <v>10</v>
      </c>
      <c r="V141" s="246">
        <f>①基本情報!$C$28</f>
        <v>45859</v>
      </c>
      <c r="W141" s="244" t="str">
        <f>IF(①基本情報!$D$28="","",①基本情報!$D$28)</f>
        <v>その日中</v>
      </c>
      <c r="X141" s="375" t="str">
        <f>IF(①基本情報!$C$27="","",①基本情報!$C$27)</f>
        <v/>
      </c>
      <c r="Y141" s="376" t="str">
        <f>IF(①基本情報!$D$27="","",①基本情報!$D$27)</f>
        <v/>
      </c>
      <c r="Z141" s="59"/>
      <c r="AA141" s="59"/>
      <c r="AB141" s="59"/>
      <c r="AC141" s="59"/>
      <c r="AD141" s="59"/>
      <c r="AE141" s="59"/>
      <c r="AF141" s="57" t="str">
        <f t="shared" si="82"/>
        <v/>
      </c>
      <c r="AG141" s="57" t="str">
        <f t="shared" si="83"/>
        <v>様</v>
      </c>
      <c r="AH141" s="396" t="str">
        <f>IF(②メッセージ・差出名!$C$14="","",②メッセージ・差出名!$C$14)</f>
        <v/>
      </c>
      <c r="AI141" s="396" t="str">
        <f>IF(②メッセージ・差出名!$C$15="","",②メッセージ・差出名!$C$15)</f>
        <v/>
      </c>
      <c r="AJ141" s="396" t="str">
        <f>IF(②メッセージ・差出名!$C$16="","",②メッセージ・差出名!$C$16)</f>
        <v/>
      </c>
      <c r="AK141" s="396" t="str">
        <f>IF(②メッセージ・差出名!$C$17="","",②メッセージ・差出名!$C$17)</f>
        <v/>
      </c>
      <c r="AL141" s="396" t="str">
        <f>IF(②メッセージ・差出名!$C$18="","",②メッセージ・差出名!$C$18)</f>
        <v/>
      </c>
      <c r="AM141" s="396" t="str">
        <f>IF(②メッセージ・差出名!$C$19="","",②メッセージ・差出名!$C$19)</f>
        <v/>
      </c>
      <c r="AN141" s="396" t="str">
        <f>IF(②メッセージ・差出名!$C$20="","",②メッセージ・差出名!$C$20)</f>
        <v/>
      </c>
      <c r="AO141" s="396" t="str">
        <f>IF(②メッセージ・差出名!$C$21="","",②メッセージ・差出名!$C$21)</f>
        <v/>
      </c>
      <c r="AP141" s="396" t="str">
        <f>IF(②メッセージ・差出名!$C$22="","",②メッセージ・差出名!$C$22)</f>
        <v/>
      </c>
      <c r="AQ141" s="396" t="str">
        <f>IF(②メッセージ・差出名!$C$23="","",②メッセージ・差出名!$C$23)</f>
        <v/>
      </c>
      <c r="AR141" s="397" t="str">
        <f>IF(②メッセージ・差出名!$C$27="","",②メッセージ・差出名!$C$27)</f>
        <v/>
      </c>
      <c r="AS141" s="397" t="str">
        <f>IF(②メッセージ・差出名!$C$28="","",②メッセージ・差出名!$C$28)</f>
        <v/>
      </c>
      <c r="AT141" s="397" t="str">
        <f>IF(②メッセージ・差出名!$C$29="","",②メッセージ・差出名!$C$29)</f>
        <v/>
      </c>
      <c r="AU141" s="398" t="str">
        <f>IF(②メッセージ・差出名!$C$30="","",②メッセージ・差出名!$C$30)</f>
        <v/>
      </c>
      <c r="AV141" s="431"/>
      <c r="AW141" s="286"/>
      <c r="AX141" s="287"/>
      <c r="AY141" s="287"/>
      <c r="AZ141" s="287"/>
      <c r="BA141" s="287"/>
      <c r="BB141" s="287"/>
      <c r="BC141" s="287"/>
      <c r="BD141" s="287"/>
      <c r="BE141" s="287"/>
      <c r="BF141" s="287"/>
      <c r="BG141" s="287"/>
      <c r="BH141" s="287"/>
      <c r="BI141" s="288"/>
      <c r="BJ141" s="260">
        <f t="shared" si="80"/>
        <v>0</v>
      </c>
      <c r="BK141" s="260">
        <f t="shared" si="84"/>
        <v>0</v>
      </c>
      <c r="BL141" s="260">
        <f t="shared" si="85"/>
        <v>0</v>
      </c>
      <c r="BM141" s="260">
        <f t="shared" si="86"/>
        <v>0</v>
      </c>
      <c r="BN141" s="260">
        <f t="shared" si="87"/>
        <v>0</v>
      </c>
      <c r="BO141" s="260">
        <f t="shared" si="88"/>
        <v>0</v>
      </c>
      <c r="BP141" s="260">
        <f t="shared" si="89"/>
        <v>0</v>
      </c>
      <c r="BQ141" s="260">
        <f t="shared" si="90"/>
        <v>0</v>
      </c>
      <c r="BR141" s="267">
        <f t="shared" si="91"/>
        <v>1</v>
      </c>
      <c r="BS141" s="260">
        <f t="shared" si="92"/>
        <v>0</v>
      </c>
      <c r="BT141" s="267">
        <f t="shared" si="93"/>
        <v>0</v>
      </c>
      <c r="BU141" s="260">
        <f t="shared" si="94"/>
        <v>0</v>
      </c>
      <c r="BV141" s="260">
        <f t="shared" si="48"/>
        <v>3</v>
      </c>
      <c r="BW141" s="260">
        <f t="shared" si="49"/>
        <v>1</v>
      </c>
      <c r="BX141" s="260">
        <f t="shared" si="50"/>
        <v>1</v>
      </c>
      <c r="BY141" s="260">
        <f t="shared" si="51"/>
        <v>2</v>
      </c>
      <c r="BZ141" s="260">
        <f t="shared" si="52"/>
        <v>5</v>
      </c>
      <c r="CA141" s="260">
        <f t="shared" si="53"/>
        <v>4</v>
      </c>
      <c r="CB141" s="260">
        <f t="shared" si="54"/>
        <v>0</v>
      </c>
      <c r="CC141" s="260">
        <f t="shared" si="55"/>
        <v>0</v>
      </c>
      <c r="CD141" s="260">
        <f t="shared" si="56"/>
        <v>0</v>
      </c>
      <c r="CE141" s="260">
        <f t="shared" si="57"/>
        <v>0</v>
      </c>
      <c r="CF141" s="260">
        <f t="shared" si="58"/>
        <v>0</v>
      </c>
      <c r="CG141" s="260">
        <f t="shared" si="59"/>
        <v>0</v>
      </c>
      <c r="CH141" s="260">
        <f t="shared" si="60"/>
        <v>0</v>
      </c>
      <c r="CI141" s="260">
        <f t="shared" si="61"/>
        <v>0</v>
      </c>
      <c r="CJ141" s="267">
        <f t="shared" si="62"/>
        <v>0</v>
      </c>
      <c r="CK141" s="267">
        <f t="shared" si="63"/>
        <v>1</v>
      </c>
      <c r="CL141" s="267">
        <f t="shared" si="64"/>
        <v>0</v>
      </c>
      <c r="CM141" s="267">
        <f t="shared" si="65"/>
        <v>0</v>
      </c>
      <c r="CN141" s="267">
        <f t="shared" si="66"/>
        <v>0</v>
      </c>
      <c r="CO141" s="267">
        <f t="shared" si="67"/>
        <v>0</v>
      </c>
      <c r="CP141" s="267">
        <f t="shared" si="68"/>
        <v>0</v>
      </c>
      <c r="CQ141" s="267">
        <f t="shared" si="69"/>
        <v>0</v>
      </c>
      <c r="CR141" s="267">
        <f t="shared" si="70"/>
        <v>0</v>
      </c>
      <c r="CS141" s="267">
        <f t="shared" si="71"/>
        <v>0</v>
      </c>
      <c r="CT141" s="267">
        <f t="shared" si="72"/>
        <v>0</v>
      </c>
      <c r="CU141" s="267">
        <f t="shared" si="73"/>
        <v>0</v>
      </c>
      <c r="CV141" s="268">
        <f t="shared" si="74"/>
        <v>0</v>
      </c>
      <c r="CW141" s="268">
        <f t="shared" si="75"/>
        <v>0</v>
      </c>
      <c r="CX141" s="268">
        <f t="shared" si="76"/>
        <v>0</v>
      </c>
      <c r="CY141" s="268">
        <f t="shared" si="81"/>
        <v>0</v>
      </c>
      <c r="CZ141" s="260">
        <f t="shared" si="77"/>
        <v>0</v>
      </c>
      <c r="DA141" s="3"/>
    </row>
    <row r="142" spans="1:105" ht="17.25" customHeight="1">
      <c r="A142" s="8">
        <v>128</v>
      </c>
      <c r="B142" s="447"/>
      <c r="C142" s="293"/>
      <c r="D142" s="6" t="str">
        <f>ASC(①基本情報!$C$8)</f>
        <v/>
      </c>
      <c r="E142" s="5" t="str">
        <f>ASC(①基本情報!$C$9)</f>
        <v/>
      </c>
      <c r="F142" s="347"/>
      <c r="G142" s="287"/>
      <c r="H142" s="287"/>
      <c r="I142" s="287"/>
      <c r="J142" s="287"/>
      <c r="K142" s="287"/>
      <c r="L142" s="287"/>
      <c r="M142" s="287"/>
      <c r="N142" s="57" t="str">
        <f t="shared" si="78"/>
        <v>様</v>
      </c>
      <c r="O142" s="4"/>
      <c r="P142" s="57" t="str">
        <f t="shared" si="79"/>
        <v/>
      </c>
      <c r="Q142" s="287"/>
      <c r="R142" s="244" t="str">
        <f>①基本情報!$C$20&amp;""</f>
        <v>C07</v>
      </c>
      <c r="S142" s="244">
        <f>VLOOKUP(①基本情報!$C$21,①基本情報!$S:$T,2,0)</f>
        <v>0</v>
      </c>
      <c r="T142" s="244">
        <f>VLOOKUP(①基本情報!$C$22,①基本情報!$Q:$R,2,0)</f>
        <v>1</v>
      </c>
      <c r="U142" s="244">
        <v>10</v>
      </c>
      <c r="V142" s="246">
        <f>①基本情報!$C$28</f>
        <v>45859</v>
      </c>
      <c r="W142" s="244" t="str">
        <f>IF(①基本情報!$D$28="","",①基本情報!$D$28)</f>
        <v>その日中</v>
      </c>
      <c r="X142" s="375" t="str">
        <f>IF(①基本情報!$C$27="","",①基本情報!$C$27)</f>
        <v/>
      </c>
      <c r="Y142" s="376" t="str">
        <f>IF(①基本情報!$D$27="","",①基本情報!$D$27)</f>
        <v/>
      </c>
      <c r="Z142" s="59"/>
      <c r="AA142" s="59"/>
      <c r="AB142" s="59"/>
      <c r="AC142" s="59"/>
      <c r="AD142" s="59"/>
      <c r="AE142" s="59"/>
      <c r="AF142" s="57" t="str">
        <f t="shared" si="82"/>
        <v/>
      </c>
      <c r="AG142" s="57" t="str">
        <f t="shared" si="83"/>
        <v>様</v>
      </c>
      <c r="AH142" s="396" t="str">
        <f>IF(②メッセージ・差出名!$C$14="","",②メッセージ・差出名!$C$14)</f>
        <v/>
      </c>
      <c r="AI142" s="396" t="str">
        <f>IF(②メッセージ・差出名!$C$15="","",②メッセージ・差出名!$C$15)</f>
        <v/>
      </c>
      <c r="AJ142" s="396" t="str">
        <f>IF(②メッセージ・差出名!$C$16="","",②メッセージ・差出名!$C$16)</f>
        <v/>
      </c>
      <c r="AK142" s="396" t="str">
        <f>IF(②メッセージ・差出名!$C$17="","",②メッセージ・差出名!$C$17)</f>
        <v/>
      </c>
      <c r="AL142" s="396" t="str">
        <f>IF(②メッセージ・差出名!$C$18="","",②メッセージ・差出名!$C$18)</f>
        <v/>
      </c>
      <c r="AM142" s="396" t="str">
        <f>IF(②メッセージ・差出名!$C$19="","",②メッセージ・差出名!$C$19)</f>
        <v/>
      </c>
      <c r="AN142" s="396" t="str">
        <f>IF(②メッセージ・差出名!$C$20="","",②メッセージ・差出名!$C$20)</f>
        <v/>
      </c>
      <c r="AO142" s="396" t="str">
        <f>IF(②メッセージ・差出名!$C$21="","",②メッセージ・差出名!$C$21)</f>
        <v/>
      </c>
      <c r="AP142" s="396" t="str">
        <f>IF(②メッセージ・差出名!$C$22="","",②メッセージ・差出名!$C$22)</f>
        <v/>
      </c>
      <c r="AQ142" s="396" t="str">
        <f>IF(②メッセージ・差出名!$C$23="","",②メッセージ・差出名!$C$23)</f>
        <v/>
      </c>
      <c r="AR142" s="397" t="str">
        <f>IF(②メッセージ・差出名!$C$27="","",②メッセージ・差出名!$C$27)</f>
        <v/>
      </c>
      <c r="AS142" s="397" t="str">
        <f>IF(②メッセージ・差出名!$C$28="","",②メッセージ・差出名!$C$28)</f>
        <v/>
      </c>
      <c r="AT142" s="397" t="str">
        <f>IF(②メッセージ・差出名!$C$29="","",②メッセージ・差出名!$C$29)</f>
        <v/>
      </c>
      <c r="AU142" s="398" t="str">
        <f>IF(②メッセージ・差出名!$C$30="","",②メッセージ・差出名!$C$30)</f>
        <v/>
      </c>
      <c r="AV142" s="431"/>
      <c r="AW142" s="286"/>
      <c r="AX142" s="287"/>
      <c r="AY142" s="287"/>
      <c r="AZ142" s="287"/>
      <c r="BA142" s="287"/>
      <c r="BB142" s="287"/>
      <c r="BC142" s="287"/>
      <c r="BD142" s="287"/>
      <c r="BE142" s="287"/>
      <c r="BF142" s="287"/>
      <c r="BG142" s="287"/>
      <c r="BH142" s="287"/>
      <c r="BI142" s="288"/>
      <c r="BJ142" s="260">
        <f t="shared" si="80"/>
        <v>0</v>
      </c>
      <c r="BK142" s="260">
        <f t="shared" si="84"/>
        <v>0</v>
      </c>
      <c r="BL142" s="260">
        <f t="shared" si="85"/>
        <v>0</v>
      </c>
      <c r="BM142" s="260">
        <f t="shared" si="86"/>
        <v>0</v>
      </c>
      <c r="BN142" s="260">
        <f t="shared" si="87"/>
        <v>0</v>
      </c>
      <c r="BO142" s="260">
        <f t="shared" si="88"/>
        <v>0</v>
      </c>
      <c r="BP142" s="260">
        <f t="shared" si="89"/>
        <v>0</v>
      </c>
      <c r="BQ142" s="260">
        <f t="shared" si="90"/>
        <v>0</v>
      </c>
      <c r="BR142" s="267">
        <f t="shared" si="91"/>
        <v>1</v>
      </c>
      <c r="BS142" s="260">
        <f t="shared" si="92"/>
        <v>0</v>
      </c>
      <c r="BT142" s="267">
        <f t="shared" si="93"/>
        <v>0</v>
      </c>
      <c r="BU142" s="260">
        <f t="shared" si="94"/>
        <v>0</v>
      </c>
      <c r="BV142" s="260">
        <f t="shared" si="48"/>
        <v>3</v>
      </c>
      <c r="BW142" s="260">
        <f t="shared" si="49"/>
        <v>1</v>
      </c>
      <c r="BX142" s="260">
        <f t="shared" si="50"/>
        <v>1</v>
      </c>
      <c r="BY142" s="260">
        <f t="shared" si="51"/>
        <v>2</v>
      </c>
      <c r="BZ142" s="260">
        <f t="shared" si="52"/>
        <v>5</v>
      </c>
      <c r="CA142" s="260">
        <f t="shared" si="53"/>
        <v>4</v>
      </c>
      <c r="CB142" s="260">
        <f t="shared" si="54"/>
        <v>0</v>
      </c>
      <c r="CC142" s="260">
        <f t="shared" si="55"/>
        <v>0</v>
      </c>
      <c r="CD142" s="260">
        <f t="shared" si="56"/>
        <v>0</v>
      </c>
      <c r="CE142" s="260">
        <f t="shared" si="57"/>
        <v>0</v>
      </c>
      <c r="CF142" s="260">
        <f t="shared" si="58"/>
        <v>0</v>
      </c>
      <c r="CG142" s="260">
        <f t="shared" si="59"/>
        <v>0</v>
      </c>
      <c r="CH142" s="260">
        <f t="shared" si="60"/>
        <v>0</v>
      </c>
      <c r="CI142" s="260">
        <f t="shared" si="61"/>
        <v>0</v>
      </c>
      <c r="CJ142" s="267">
        <f t="shared" si="62"/>
        <v>0</v>
      </c>
      <c r="CK142" s="267">
        <f t="shared" si="63"/>
        <v>1</v>
      </c>
      <c r="CL142" s="267">
        <f t="shared" si="64"/>
        <v>0</v>
      </c>
      <c r="CM142" s="267">
        <f t="shared" si="65"/>
        <v>0</v>
      </c>
      <c r="CN142" s="267">
        <f t="shared" si="66"/>
        <v>0</v>
      </c>
      <c r="CO142" s="267">
        <f t="shared" si="67"/>
        <v>0</v>
      </c>
      <c r="CP142" s="267">
        <f t="shared" si="68"/>
        <v>0</v>
      </c>
      <c r="CQ142" s="267">
        <f t="shared" si="69"/>
        <v>0</v>
      </c>
      <c r="CR142" s="267">
        <f t="shared" si="70"/>
        <v>0</v>
      </c>
      <c r="CS142" s="267">
        <f t="shared" si="71"/>
        <v>0</v>
      </c>
      <c r="CT142" s="267">
        <f t="shared" si="72"/>
        <v>0</v>
      </c>
      <c r="CU142" s="267">
        <f t="shared" si="73"/>
        <v>0</v>
      </c>
      <c r="CV142" s="268">
        <f t="shared" si="74"/>
        <v>0</v>
      </c>
      <c r="CW142" s="268">
        <f t="shared" si="75"/>
        <v>0</v>
      </c>
      <c r="CX142" s="268">
        <f t="shared" si="76"/>
        <v>0</v>
      </c>
      <c r="CY142" s="268">
        <f t="shared" si="81"/>
        <v>0</v>
      </c>
      <c r="CZ142" s="260">
        <f t="shared" si="77"/>
        <v>0</v>
      </c>
      <c r="DA142" s="3"/>
    </row>
    <row r="143" spans="1:105" ht="17.25" customHeight="1">
      <c r="A143" s="8">
        <v>129</v>
      </c>
      <c r="B143" s="447"/>
      <c r="C143" s="293"/>
      <c r="D143" s="6" t="str">
        <f>ASC(①基本情報!$C$8)</f>
        <v/>
      </c>
      <c r="E143" s="5" t="str">
        <f>ASC(①基本情報!$C$9)</f>
        <v/>
      </c>
      <c r="F143" s="347"/>
      <c r="G143" s="287"/>
      <c r="H143" s="287"/>
      <c r="I143" s="287"/>
      <c r="J143" s="287"/>
      <c r="K143" s="287"/>
      <c r="L143" s="287"/>
      <c r="M143" s="287"/>
      <c r="N143" s="57" t="str">
        <f t="shared" si="78"/>
        <v>様</v>
      </c>
      <c r="O143" s="4"/>
      <c r="P143" s="57" t="str">
        <f t="shared" si="79"/>
        <v/>
      </c>
      <c r="Q143" s="287"/>
      <c r="R143" s="244" t="str">
        <f>①基本情報!$C$20&amp;""</f>
        <v>C07</v>
      </c>
      <c r="S143" s="244">
        <f>VLOOKUP(①基本情報!$C$21,①基本情報!$S:$T,2,0)</f>
        <v>0</v>
      </c>
      <c r="T143" s="244">
        <f>VLOOKUP(①基本情報!$C$22,①基本情報!$Q:$R,2,0)</f>
        <v>1</v>
      </c>
      <c r="U143" s="244">
        <v>10</v>
      </c>
      <c r="V143" s="246">
        <f>①基本情報!$C$28</f>
        <v>45859</v>
      </c>
      <c r="W143" s="244" t="str">
        <f>IF(①基本情報!$D$28="","",①基本情報!$D$28)</f>
        <v>その日中</v>
      </c>
      <c r="X143" s="375" t="str">
        <f>IF(①基本情報!$C$27="","",①基本情報!$C$27)</f>
        <v/>
      </c>
      <c r="Y143" s="376" t="str">
        <f>IF(①基本情報!$D$27="","",①基本情報!$D$27)</f>
        <v/>
      </c>
      <c r="Z143" s="59"/>
      <c r="AA143" s="59"/>
      <c r="AB143" s="59"/>
      <c r="AC143" s="59"/>
      <c r="AD143" s="59"/>
      <c r="AE143" s="59"/>
      <c r="AF143" s="57" t="str">
        <f t="shared" si="82"/>
        <v/>
      </c>
      <c r="AG143" s="57" t="str">
        <f t="shared" si="83"/>
        <v>様</v>
      </c>
      <c r="AH143" s="396" t="str">
        <f>IF(②メッセージ・差出名!$C$14="","",②メッセージ・差出名!$C$14)</f>
        <v/>
      </c>
      <c r="AI143" s="396" t="str">
        <f>IF(②メッセージ・差出名!$C$15="","",②メッセージ・差出名!$C$15)</f>
        <v/>
      </c>
      <c r="AJ143" s="396" t="str">
        <f>IF(②メッセージ・差出名!$C$16="","",②メッセージ・差出名!$C$16)</f>
        <v/>
      </c>
      <c r="AK143" s="396" t="str">
        <f>IF(②メッセージ・差出名!$C$17="","",②メッセージ・差出名!$C$17)</f>
        <v/>
      </c>
      <c r="AL143" s="396" t="str">
        <f>IF(②メッセージ・差出名!$C$18="","",②メッセージ・差出名!$C$18)</f>
        <v/>
      </c>
      <c r="AM143" s="396" t="str">
        <f>IF(②メッセージ・差出名!$C$19="","",②メッセージ・差出名!$C$19)</f>
        <v/>
      </c>
      <c r="AN143" s="396" t="str">
        <f>IF(②メッセージ・差出名!$C$20="","",②メッセージ・差出名!$C$20)</f>
        <v/>
      </c>
      <c r="AO143" s="396" t="str">
        <f>IF(②メッセージ・差出名!$C$21="","",②メッセージ・差出名!$C$21)</f>
        <v/>
      </c>
      <c r="AP143" s="396" t="str">
        <f>IF(②メッセージ・差出名!$C$22="","",②メッセージ・差出名!$C$22)</f>
        <v/>
      </c>
      <c r="AQ143" s="396" t="str">
        <f>IF(②メッセージ・差出名!$C$23="","",②メッセージ・差出名!$C$23)</f>
        <v/>
      </c>
      <c r="AR143" s="397" t="str">
        <f>IF(②メッセージ・差出名!$C$27="","",②メッセージ・差出名!$C$27)</f>
        <v/>
      </c>
      <c r="AS143" s="397" t="str">
        <f>IF(②メッセージ・差出名!$C$28="","",②メッセージ・差出名!$C$28)</f>
        <v/>
      </c>
      <c r="AT143" s="397" t="str">
        <f>IF(②メッセージ・差出名!$C$29="","",②メッセージ・差出名!$C$29)</f>
        <v/>
      </c>
      <c r="AU143" s="398" t="str">
        <f>IF(②メッセージ・差出名!$C$30="","",②メッセージ・差出名!$C$30)</f>
        <v/>
      </c>
      <c r="AV143" s="431"/>
      <c r="AW143" s="286"/>
      <c r="AX143" s="287"/>
      <c r="AY143" s="287"/>
      <c r="AZ143" s="287"/>
      <c r="BA143" s="287"/>
      <c r="BB143" s="287"/>
      <c r="BC143" s="287"/>
      <c r="BD143" s="287"/>
      <c r="BE143" s="287"/>
      <c r="BF143" s="287"/>
      <c r="BG143" s="287"/>
      <c r="BH143" s="287"/>
      <c r="BI143" s="288"/>
      <c r="BJ143" s="260">
        <f t="shared" si="80"/>
        <v>0</v>
      </c>
      <c r="BK143" s="260">
        <f t="shared" si="84"/>
        <v>0</v>
      </c>
      <c r="BL143" s="260">
        <f t="shared" si="85"/>
        <v>0</v>
      </c>
      <c r="BM143" s="260">
        <f t="shared" si="86"/>
        <v>0</v>
      </c>
      <c r="BN143" s="260">
        <f t="shared" si="87"/>
        <v>0</v>
      </c>
      <c r="BO143" s="260">
        <f t="shared" si="88"/>
        <v>0</v>
      </c>
      <c r="BP143" s="260">
        <f t="shared" si="89"/>
        <v>0</v>
      </c>
      <c r="BQ143" s="260">
        <f t="shared" si="90"/>
        <v>0</v>
      </c>
      <c r="BR143" s="267">
        <f t="shared" si="91"/>
        <v>1</v>
      </c>
      <c r="BS143" s="260">
        <f t="shared" si="92"/>
        <v>0</v>
      </c>
      <c r="BT143" s="267">
        <f t="shared" si="93"/>
        <v>0</v>
      </c>
      <c r="BU143" s="260">
        <f t="shared" si="94"/>
        <v>0</v>
      </c>
      <c r="BV143" s="260">
        <f t="shared" ref="BV143:BV163" si="95">LEN(R143)</f>
        <v>3</v>
      </c>
      <c r="BW143" s="260">
        <f t="shared" ref="BW143:BW163" si="96">LEN(S143)</f>
        <v>1</v>
      </c>
      <c r="BX143" s="260">
        <f t="shared" ref="BX143:BX163" si="97">LEN(T143)</f>
        <v>1</v>
      </c>
      <c r="BY143" s="260">
        <f t="shared" ref="BY143:BY163" si="98">LEN(U143)</f>
        <v>2</v>
      </c>
      <c r="BZ143" s="260">
        <f t="shared" ref="BZ143:BZ163" si="99">LEN(V143)</f>
        <v>5</v>
      </c>
      <c r="CA143" s="260">
        <f t="shared" ref="CA143:CA163" si="100">LEN(W143)</f>
        <v>4</v>
      </c>
      <c r="CB143" s="260">
        <f t="shared" ref="CB143:CB163" si="101">LEN(X143)</f>
        <v>0</v>
      </c>
      <c r="CC143" s="260">
        <f t="shared" ref="CC143:CC163" si="102">LEN(Y143)</f>
        <v>0</v>
      </c>
      <c r="CD143" s="260">
        <f t="shared" ref="CD143:CD163" si="103">LEN(Z143)</f>
        <v>0</v>
      </c>
      <c r="CE143" s="260">
        <f t="shared" ref="CE143:CE163" si="104">LEN(AA143)</f>
        <v>0</v>
      </c>
      <c r="CF143" s="260">
        <f t="shared" ref="CF143:CF163" si="105">LEN(AB143)</f>
        <v>0</v>
      </c>
      <c r="CG143" s="260">
        <f t="shared" ref="CG143:CG163" si="106">LEN(AC143)</f>
        <v>0</v>
      </c>
      <c r="CH143" s="260">
        <f t="shared" ref="CH143:CH163" si="107">LEN(AD143)</f>
        <v>0</v>
      </c>
      <c r="CI143" s="260">
        <f t="shared" ref="CI143:CI163" si="108">LEN(AE143)</f>
        <v>0</v>
      </c>
      <c r="CJ143" s="267">
        <f t="shared" ref="CJ143:CJ163" si="109">LEN(AF143)</f>
        <v>0</v>
      </c>
      <c r="CK143" s="267">
        <f t="shared" ref="CK143:CK163" si="110">LEN(AG143)</f>
        <v>1</v>
      </c>
      <c r="CL143" s="267">
        <f t="shared" ref="CL143:CL163" si="111">LEN(AH143)</f>
        <v>0</v>
      </c>
      <c r="CM143" s="267">
        <f t="shared" ref="CM143:CM163" si="112">LEN(AI143)</f>
        <v>0</v>
      </c>
      <c r="CN143" s="267">
        <f t="shared" ref="CN143:CN163" si="113">LEN(AJ143)</f>
        <v>0</v>
      </c>
      <c r="CO143" s="267">
        <f t="shared" ref="CO143:CO163" si="114">LEN(AK143)</f>
        <v>0</v>
      </c>
      <c r="CP143" s="267">
        <f t="shared" ref="CP143:CP163" si="115">LEN(AL143)</f>
        <v>0</v>
      </c>
      <c r="CQ143" s="267">
        <f t="shared" ref="CQ143:CQ163" si="116">LEN(AM143)</f>
        <v>0</v>
      </c>
      <c r="CR143" s="267">
        <f t="shared" ref="CR143:CR163" si="117">LEN(AN143)</f>
        <v>0</v>
      </c>
      <c r="CS143" s="267">
        <f t="shared" ref="CS143:CS163" si="118">LEN(AO143)</f>
        <v>0</v>
      </c>
      <c r="CT143" s="267">
        <f t="shared" ref="CT143:CT163" si="119">LEN(AP143)</f>
        <v>0</v>
      </c>
      <c r="CU143" s="267">
        <f t="shared" ref="CU143:CU163" si="120">LEN(AQ143)</f>
        <v>0</v>
      </c>
      <c r="CV143" s="268">
        <f t="shared" ref="CV143:CV163" si="121">LEN(AR143)</f>
        <v>0</v>
      </c>
      <c r="CW143" s="268">
        <f t="shared" ref="CW143:CW163" si="122">LEN(AS143)</f>
        <v>0</v>
      </c>
      <c r="CX143" s="268">
        <f t="shared" ref="CX143:CX163" si="123">LEN(AT143)</f>
        <v>0</v>
      </c>
      <c r="CY143" s="268">
        <f t="shared" si="81"/>
        <v>0</v>
      </c>
      <c r="CZ143" s="260">
        <f t="shared" ref="CZ143:CZ163" si="124">LEN(AV143)</f>
        <v>0</v>
      </c>
      <c r="DA143" s="3"/>
    </row>
    <row r="144" spans="1:105" ht="17.25" customHeight="1">
      <c r="A144" s="8">
        <v>130</v>
      </c>
      <c r="B144" s="447"/>
      <c r="C144" s="293"/>
      <c r="D144" s="6" t="str">
        <f>ASC(①基本情報!$C$8)</f>
        <v/>
      </c>
      <c r="E144" s="5" t="str">
        <f>ASC(①基本情報!$C$9)</f>
        <v/>
      </c>
      <c r="F144" s="347"/>
      <c r="G144" s="287"/>
      <c r="H144" s="287"/>
      <c r="I144" s="287"/>
      <c r="J144" s="287"/>
      <c r="K144" s="287"/>
      <c r="L144" s="287"/>
      <c r="M144" s="287"/>
      <c r="N144" s="57" t="str">
        <f t="shared" ref="N144:N163" si="125">IF(O144="",$N$14,"")</f>
        <v>様</v>
      </c>
      <c r="O144" s="4"/>
      <c r="P144" s="57" t="str">
        <f t="shared" ref="P144:P163" si="126">IF(N144="",$P$14,"")</f>
        <v/>
      </c>
      <c r="Q144" s="287"/>
      <c r="R144" s="244" t="str">
        <f>①基本情報!$C$20&amp;""</f>
        <v>C07</v>
      </c>
      <c r="S144" s="244">
        <f>VLOOKUP(①基本情報!$C$21,①基本情報!$S:$T,2,0)</f>
        <v>0</v>
      </c>
      <c r="T144" s="244">
        <f>VLOOKUP(①基本情報!$C$22,①基本情報!$Q:$R,2,0)</f>
        <v>1</v>
      </c>
      <c r="U144" s="244">
        <v>10</v>
      </c>
      <c r="V144" s="246">
        <f>①基本情報!$C$28</f>
        <v>45859</v>
      </c>
      <c r="W144" s="244" t="str">
        <f>IF(①基本情報!$D$28="","",①基本情報!$D$28)</f>
        <v>その日中</v>
      </c>
      <c r="X144" s="375" t="str">
        <f>IF(①基本情報!$C$27="","",①基本情報!$C$27)</f>
        <v/>
      </c>
      <c r="Y144" s="376" t="str">
        <f>IF(①基本情報!$D$27="","",①基本情報!$D$27)</f>
        <v/>
      </c>
      <c r="Z144" s="59"/>
      <c r="AA144" s="59"/>
      <c r="AB144" s="59"/>
      <c r="AC144" s="59"/>
      <c r="AD144" s="59"/>
      <c r="AE144" s="59"/>
      <c r="AF144" s="57" t="str">
        <f t="shared" si="82"/>
        <v/>
      </c>
      <c r="AG144" s="57" t="str">
        <f t="shared" si="83"/>
        <v>様</v>
      </c>
      <c r="AH144" s="396" t="str">
        <f>IF(②メッセージ・差出名!$C$14="","",②メッセージ・差出名!$C$14)</f>
        <v/>
      </c>
      <c r="AI144" s="396" t="str">
        <f>IF(②メッセージ・差出名!$C$15="","",②メッセージ・差出名!$C$15)</f>
        <v/>
      </c>
      <c r="AJ144" s="396" t="str">
        <f>IF(②メッセージ・差出名!$C$16="","",②メッセージ・差出名!$C$16)</f>
        <v/>
      </c>
      <c r="AK144" s="396" t="str">
        <f>IF(②メッセージ・差出名!$C$17="","",②メッセージ・差出名!$C$17)</f>
        <v/>
      </c>
      <c r="AL144" s="396" t="str">
        <f>IF(②メッセージ・差出名!$C$18="","",②メッセージ・差出名!$C$18)</f>
        <v/>
      </c>
      <c r="AM144" s="396" t="str">
        <f>IF(②メッセージ・差出名!$C$19="","",②メッセージ・差出名!$C$19)</f>
        <v/>
      </c>
      <c r="AN144" s="396" t="str">
        <f>IF(②メッセージ・差出名!$C$20="","",②メッセージ・差出名!$C$20)</f>
        <v/>
      </c>
      <c r="AO144" s="396" t="str">
        <f>IF(②メッセージ・差出名!$C$21="","",②メッセージ・差出名!$C$21)</f>
        <v/>
      </c>
      <c r="AP144" s="396" t="str">
        <f>IF(②メッセージ・差出名!$C$22="","",②メッセージ・差出名!$C$22)</f>
        <v/>
      </c>
      <c r="AQ144" s="396" t="str">
        <f>IF(②メッセージ・差出名!$C$23="","",②メッセージ・差出名!$C$23)</f>
        <v/>
      </c>
      <c r="AR144" s="397" t="str">
        <f>IF(②メッセージ・差出名!$C$27="","",②メッセージ・差出名!$C$27)</f>
        <v/>
      </c>
      <c r="AS144" s="397" t="str">
        <f>IF(②メッセージ・差出名!$C$28="","",②メッセージ・差出名!$C$28)</f>
        <v/>
      </c>
      <c r="AT144" s="397" t="str">
        <f>IF(②メッセージ・差出名!$C$29="","",②メッセージ・差出名!$C$29)</f>
        <v/>
      </c>
      <c r="AU144" s="398" t="str">
        <f>IF(②メッセージ・差出名!$C$30="","",②メッセージ・差出名!$C$30)</f>
        <v/>
      </c>
      <c r="AV144" s="431"/>
      <c r="AW144" s="286"/>
      <c r="AX144" s="287"/>
      <c r="AY144" s="287"/>
      <c r="AZ144" s="287"/>
      <c r="BA144" s="287"/>
      <c r="BB144" s="287"/>
      <c r="BC144" s="287"/>
      <c r="BD144" s="287"/>
      <c r="BE144" s="287"/>
      <c r="BF144" s="287"/>
      <c r="BG144" s="287"/>
      <c r="BH144" s="287"/>
      <c r="BI144" s="288"/>
      <c r="BJ144" s="260">
        <f t="shared" ref="BJ144:BJ163" si="127">LEN(F144)</f>
        <v>0</v>
      </c>
      <c r="BK144" s="260">
        <f t="shared" si="84"/>
        <v>0</v>
      </c>
      <c r="BL144" s="260">
        <f t="shared" si="85"/>
        <v>0</v>
      </c>
      <c r="BM144" s="260">
        <f t="shared" si="86"/>
        <v>0</v>
      </c>
      <c r="BN144" s="260">
        <f t="shared" si="87"/>
        <v>0</v>
      </c>
      <c r="BO144" s="260">
        <f t="shared" si="88"/>
        <v>0</v>
      </c>
      <c r="BP144" s="260">
        <f t="shared" si="89"/>
        <v>0</v>
      </c>
      <c r="BQ144" s="260">
        <f t="shared" si="90"/>
        <v>0</v>
      </c>
      <c r="BR144" s="267">
        <f t="shared" si="91"/>
        <v>1</v>
      </c>
      <c r="BS144" s="260">
        <f t="shared" si="92"/>
        <v>0</v>
      </c>
      <c r="BT144" s="267">
        <f t="shared" si="93"/>
        <v>0</v>
      </c>
      <c r="BU144" s="260">
        <f t="shared" si="94"/>
        <v>0</v>
      </c>
      <c r="BV144" s="260">
        <f t="shared" si="95"/>
        <v>3</v>
      </c>
      <c r="BW144" s="260">
        <f t="shared" si="96"/>
        <v>1</v>
      </c>
      <c r="BX144" s="260">
        <f t="shared" si="97"/>
        <v>1</v>
      </c>
      <c r="BY144" s="260">
        <f t="shared" si="98"/>
        <v>2</v>
      </c>
      <c r="BZ144" s="260">
        <f t="shared" si="99"/>
        <v>5</v>
      </c>
      <c r="CA144" s="260">
        <f t="shared" si="100"/>
        <v>4</v>
      </c>
      <c r="CB144" s="260">
        <f t="shared" si="101"/>
        <v>0</v>
      </c>
      <c r="CC144" s="260">
        <f t="shared" si="102"/>
        <v>0</v>
      </c>
      <c r="CD144" s="260">
        <f t="shared" si="103"/>
        <v>0</v>
      </c>
      <c r="CE144" s="260">
        <f t="shared" si="104"/>
        <v>0</v>
      </c>
      <c r="CF144" s="260">
        <f t="shared" si="105"/>
        <v>0</v>
      </c>
      <c r="CG144" s="260">
        <f t="shared" si="106"/>
        <v>0</v>
      </c>
      <c r="CH144" s="260">
        <f t="shared" si="107"/>
        <v>0</v>
      </c>
      <c r="CI144" s="260">
        <f t="shared" si="108"/>
        <v>0</v>
      </c>
      <c r="CJ144" s="267">
        <f t="shared" si="109"/>
        <v>0</v>
      </c>
      <c r="CK144" s="267">
        <f t="shared" si="110"/>
        <v>1</v>
      </c>
      <c r="CL144" s="267">
        <f t="shared" si="111"/>
        <v>0</v>
      </c>
      <c r="CM144" s="267">
        <f t="shared" si="112"/>
        <v>0</v>
      </c>
      <c r="CN144" s="267">
        <f t="shared" si="113"/>
        <v>0</v>
      </c>
      <c r="CO144" s="267">
        <f t="shared" si="114"/>
        <v>0</v>
      </c>
      <c r="CP144" s="267">
        <f t="shared" si="115"/>
        <v>0</v>
      </c>
      <c r="CQ144" s="267">
        <f t="shared" si="116"/>
        <v>0</v>
      </c>
      <c r="CR144" s="267">
        <f t="shared" si="117"/>
        <v>0</v>
      </c>
      <c r="CS144" s="267">
        <f t="shared" si="118"/>
        <v>0</v>
      </c>
      <c r="CT144" s="267">
        <f t="shared" si="119"/>
        <v>0</v>
      </c>
      <c r="CU144" s="267">
        <f t="shared" si="120"/>
        <v>0</v>
      </c>
      <c r="CV144" s="268">
        <f t="shared" si="121"/>
        <v>0</v>
      </c>
      <c r="CW144" s="268">
        <f t="shared" si="122"/>
        <v>0</v>
      </c>
      <c r="CX144" s="268">
        <f t="shared" si="123"/>
        <v>0</v>
      </c>
      <c r="CY144" s="268">
        <f t="shared" ref="CY144:CY163" si="128">LEN(AU144)</f>
        <v>0</v>
      </c>
      <c r="CZ144" s="260">
        <f t="shared" si="124"/>
        <v>0</v>
      </c>
      <c r="DA144" s="3"/>
    </row>
    <row r="145" spans="1:256" ht="17.25" customHeight="1">
      <c r="A145" s="8">
        <v>131</v>
      </c>
      <c r="B145" s="447"/>
      <c r="C145" s="293"/>
      <c r="D145" s="6" t="str">
        <f>ASC(①基本情報!$C$8)</f>
        <v/>
      </c>
      <c r="E145" s="5" t="str">
        <f>ASC(①基本情報!$C$9)</f>
        <v/>
      </c>
      <c r="F145" s="347"/>
      <c r="G145" s="287"/>
      <c r="H145" s="287"/>
      <c r="I145" s="287"/>
      <c r="J145" s="287"/>
      <c r="K145" s="287"/>
      <c r="L145" s="287"/>
      <c r="M145" s="287"/>
      <c r="N145" s="57" t="str">
        <f t="shared" si="125"/>
        <v>様</v>
      </c>
      <c r="O145" s="4"/>
      <c r="P145" s="57" t="str">
        <f t="shared" si="126"/>
        <v/>
      </c>
      <c r="Q145" s="287"/>
      <c r="R145" s="244" t="str">
        <f>①基本情報!$C$20&amp;""</f>
        <v>C07</v>
      </c>
      <c r="S145" s="244">
        <f>VLOOKUP(①基本情報!$C$21,①基本情報!$S:$T,2,0)</f>
        <v>0</v>
      </c>
      <c r="T145" s="244">
        <f>VLOOKUP(①基本情報!$C$22,①基本情報!$Q:$R,2,0)</f>
        <v>1</v>
      </c>
      <c r="U145" s="244">
        <v>10</v>
      </c>
      <c r="V145" s="246">
        <f>①基本情報!$C$28</f>
        <v>45859</v>
      </c>
      <c r="W145" s="244" t="str">
        <f>IF(①基本情報!$D$28="","",①基本情報!$D$28)</f>
        <v>その日中</v>
      </c>
      <c r="X145" s="375" t="str">
        <f>IF(①基本情報!$C$27="","",①基本情報!$C$27)</f>
        <v/>
      </c>
      <c r="Y145" s="376" t="str">
        <f>IF(①基本情報!$D$27="","",①基本情報!$D$27)</f>
        <v/>
      </c>
      <c r="Z145" s="59"/>
      <c r="AA145" s="59"/>
      <c r="AB145" s="59"/>
      <c r="AC145" s="59"/>
      <c r="AD145" s="59"/>
      <c r="AE145" s="59"/>
      <c r="AF145" s="57" t="str">
        <f t="shared" ref="AF145:AF163" si="129">IF(O145="",M145,O145)&amp;""</f>
        <v/>
      </c>
      <c r="AG145" s="57" t="str">
        <f t="shared" ref="AG145:AG163" si="130">IF(N145="",P145,N145)</f>
        <v>様</v>
      </c>
      <c r="AH145" s="396" t="str">
        <f>IF(②メッセージ・差出名!$C$14="","",②メッセージ・差出名!$C$14)</f>
        <v/>
      </c>
      <c r="AI145" s="396" t="str">
        <f>IF(②メッセージ・差出名!$C$15="","",②メッセージ・差出名!$C$15)</f>
        <v/>
      </c>
      <c r="AJ145" s="396" t="str">
        <f>IF(②メッセージ・差出名!$C$16="","",②メッセージ・差出名!$C$16)</f>
        <v/>
      </c>
      <c r="AK145" s="396" t="str">
        <f>IF(②メッセージ・差出名!$C$17="","",②メッセージ・差出名!$C$17)</f>
        <v/>
      </c>
      <c r="AL145" s="396" t="str">
        <f>IF(②メッセージ・差出名!$C$18="","",②メッセージ・差出名!$C$18)</f>
        <v/>
      </c>
      <c r="AM145" s="396" t="str">
        <f>IF(②メッセージ・差出名!$C$19="","",②メッセージ・差出名!$C$19)</f>
        <v/>
      </c>
      <c r="AN145" s="396" t="str">
        <f>IF(②メッセージ・差出名!$C$20="","",②メッセージ・差出名!$C$20)</f>
        <v/>
      </c>
      <c r="AO145" s="396" t="str">
        <f>IF(②メッセージ・差出名!$C$21="","",②メッセージ・差出名!$C$21)</f>
        <v/>
      </c>
      <c r="AP145" s="396" t="str">
        <f>IF(②メッセージ・差出名!$C$22="","",②メッセージ・差出名!$C$22)</f>
        <v/>
      </c>
      <c r="AQ145" s="396" t="str">
        <f>IF(②メッセージ・差出名!$C$23="","",②メッセージ・差出名!$C$23)</f>
        <v/>
      </c>
      <c r="AR145" s="397" t="str">
        <f>IF(②メッセージ・差出名!$C$27="","",②メッセージ・差出名!$C$27)</f>
        <v/>
      </c>
      <c r="AS145" s="397" t="str">
        <f>IF(②メッセージ・差出名!$C$28="","",②メッセージ・差出名!$C$28)</f>
        <v/>
      </c>
      <c r="AT145" s="397" t="str">
        <f>IF(②メッセージ・差出名!$C$29="","",②メッセージ・差出名!$C$29)</f>
        <v/>
      </c>
      <c r="AU145" s="398" t="str">
        <f>IF(②メッセージ・差出名!$C$30="","",②メッセージ・差出名!$C$30)</f>
        <v/>
      </c>
      <c r="AV145" s="431"/>
      <c r="AW145" s="286"/>
      <c r="AX145" s="287"/>
      <c r="AY145" s="287"/>
      <c r="AZ145" s="287"/>
      <c r="BA145" s="287"/>
      <c r="BB145" s="287"/>
      <c r="BC145" s="287"/>
      <c r="BD145" s="287"/>
      <c r="BE145" s="287"/>
      <c r="BF145" s="287"/>
      <c r="BG145" s="287"/>
      <c r="BH145" s="287"/>
      <c r="BI145" s="288"/>
      <c r="BJ145" s="260">
        <f t="shared" si="127"/>
        <v>0</v>
      </c>
      <c r="BK145" s="260">
        <f t="shared" si="84"/>
        <v>0</v>
      </c>
      <c r="BL145" s="260">
        <f t="shared" si="85"/>
        <v>0</v>
      </c>
      <c r="BM145" s="260">
        <f t="shared" si="86"/>
        <v>0</v>
      </c>
      <c r="BN145" s="260">
        <f t="shared" si="87"/>
        <v>0</v>
      </c>
      <c r="BO145" s="260">
        <f t="shared" si="88"/>
        <v>0</v>
      </c>
      <c r="BP145" s="260">
        <f t="shared" si="89"/>
        <v>0</v>
      </c>
      <c r="BQ145" s="260">
        <f t="shared" si="90"/>
        <v>0</v>
      </c>
      <c r="BR145" s="267">
        <f t="shared" si="91"/>
        <v>1</v>
      </c>
      <c r="BS145" s="260">
        <f t="shared" si="92"/>
        <v>0</v>
      </c>
      <c r="BT145" s="267">
        <f t="shared" si="93"/>
        <v>0</v>
      </c>
      <c r="BU145" s="260">
        <f t="shared" si="94"/>
        <v>0</v>
      </c>
      <c r="BV145" s="260">
        <f t="shared" si="95"/>
        <v>3</v>
      </c>
      <c r="BW145" s="260">
        <f t="shared" si="96"/>
        <v>1</v>
      </c>
      <c r="BX145" s="260">
        <f t="shared" si="97"/>
        <v>1</v>
      </c>
      <c r="BY145" s="260">
        <f t="shared" si="98"/>
        <v>2</v>
      </c>
      <c r="BZ145" s="260">
        <f t="shared" si="99"/>
        <v>5</v>
      </c>
      <c r="CA145" s="260">
        <f t="shared" si="100"/>
        <v>4</v>
      </c>
      <c r="CB145" s="260">
        <f t="shared" si="101"/>
        <v>0</v>
      </c>
      <c r="CC145" s="260">
        <f t="shared" si="102"/>
        <v>0</v>
      </c>
      <c r="CD145" s="260">
        <f t="shared" si="103"/>
        <v>0</v>
      </c>
      <c r="CE145" s="260">
        <f t="shared" si="104"/>
        <v>0</v>
      </c>
      <c r="CF145" s="260">
        <f t="shared" si="105"/>
        <v>0</v>
      </c>
      <c r="CG145" s="260">
        <f t="shared" si="106"/>
        <v>0</v>
      </c>
      <c r="CH145" s="260">
        <f t="shared" si="107"/>
        <v>0</v>
      </c>
      <c r="CI145" s="260">
        <f t="shared" si="108"/>
        <v>0</v>
      </c>
      <c r="CJ145" s="267">
        <f t="shared" si="109"/>
        <v>0</v>
      </c>
      <c r="CK145" s="267">
        <f t="shared" si="110"/>
        <v>1</v>
      </c>
      <c r="CL145" s="267">
        <f t="shared" si="111"/>
        <v>0</v>
      </c>
      <c r="CM145" s="267">
        <f t="shared" si="112"/>
        <v>0</v>
      </c>
      <c r="CN145" s="267">
        <f t="shared" si="113"/>
        <v>0</v>
      </c>
      <c r="CO145" s="267">
        <f t="shared" si="114"/>
        <v>0</v>
      </c>
      <c r="CP145" s="267">
        <f t="shared" si="115"/>
        <v>0</v>
      </c>
      <c r="CQ145" s="267">
        <f t="shared" si="116"/>
        <v>0</v>
      </c>
      <c r="CR145" s="267">
        <f t="shared" si="117"/>
        <v>0</v>
      </c>
      <c r="CS145" s="267">
        <f t="shared" si="118"/>
        <v>0</v>
      </c>
      <c r="CT145" s="267">
        <f t="shared" si="119"/>
        <v>0</v>
      </c>
      <c r="CU145" s="267">
        <f t="shared" si="120"/>
        <v>0</v>
      </c>
      <c r="CV145" s="268">
        <f t="shared" si="121"/>
        <v>0</v>
      </c>
      <c r="CW145" s="268">
        <f t="shared" si="122"/>
        <v>0</v>
      </c>
      <c r="CX145" s="268">
        <f t="shared" si="123"/>
        <v>0</v>
      </c>
      <c r="CY145" s="268">
        <f t="shared" si="128"/>
        <v>0</v>
      </c>
      <c r="CZ145" s="260">
        <f t="shared" si="124"/>
        <v>0</v>
      </c>
      <c r="DA145" s="3"/>
    </row>
    <row r="146" spans="1:256" ht="17.25" customHeight="1">
      <c r="A146" s="8">
        <v>132</v>
      </c>
      <c r="B146" s="447"/>
      <c r="C146" s="293"/>
      <c r="D146" s="6" t="str">
        <f>ASC(①基本情報!$C$8)</f>
        <v/>
      </c>
      <c r="E146" s="5" t="str">
        <f>ASC(①基本情報!$C$9)</f>
        <v/>
      </c>
      <c r="F146" s="347"/>
      <c r="G146" s="287"/>
      <c r="H146" s="287"/>
      <c r="I146" s="287"/>
      <c r="J146" s="287"/>
      <c r="K146" s="287"/>
      <c r="L146" s="287"/>
      <c r="M146" s="287"/>
      <c r="N146" s="57" t="str">
        <f t="shared" si="125"/>
        <v>様</v>
      </c>
      <c r="O146" s="4"/>
      <c r="P146" s="57" t="str">
        <f t="shared" si="126"/>
        <v/>
      </c>
      <c r="Q146" s="287"/>
      <c r="R146" s="244" t="str">
        <f>①基本情報!$C$20&amp;""</f>
        <v>C07</v>
      </c>
      <c r="S146" s="244">
        <f>VLOOKUP(①基本情報!$C$21,①基本情報!$S:$T,2,0)</f>
        <v>0</v>
      </c>
      <c r="T146" s="244">
        <f>VLOOKUP(①基本情報!$C$22,①基本情報!$Q:$R,2,0)</f>
        <v>1</v>
      </c>
      <c r="U146" s="244">
        <v>10</v>
      </c>
      <c r="V146" s="246">
        <f>①基本情報!$C$28</f>
        <v>45859</v>
      </c>
      <c r="W146" s="244" t="str">
        <f>IF(①基本情報!$D$28="","",①基本情報!$D$28)</f>
        <v>その日中</v>
      </c>
      <c r="X146" s="375" t="str">
        <f>IF(①基本情報!$C$27="","",①基本情報!$C$27)</f>
        <v/>
      </c>
      <c r="Y146" s="376" t="str">
        <f>IF(①基本情報!$D$27="","",①基本情報!$D$27)</f>
        <v/>
      </c>
      <c r="Z146" s="59"/>
      <c r="AA146" s="59"/>
      <c r="AB146" s="59"/>
      <c r="AC146" s="59"/>
      <c r="AD146" s="59"/>
      <c r="AE146" s="59"/>
      <c r="AF146" s="57" t="str">
        <f t="shared" si="129"/>
        <v/>
      </c>
      <c r="AG146" s="57" t="str">
        <f t="shared" si="130"/>
        <v>様</v>
      </c>
      <c r="AH146" s="396" t="str">
        <f>IF(②メッセージ・差出名!$C$14="","",②メッセージ・差出名!$C$14)</f>
        <v/>
      </c>
      <c r="AI146" s="396" t="str">
        <f>IF(②メッセージ・差出名!$C$15="","",②メッセージ・差出名!$C$15)</f>
        <v/>
      </c>
      <c r="AJ146" s="396" t="str">
        <f>IF(②メッセージ・差出名!$C$16="","",②メッセージ・差出名!$C$16)</f>
        <v/>
      </c>
      <c r="AK146" s="396" t="str">
        <f>IF(②メッセージ・差出名!$C$17="","",②メッセージ・差出名!$C$17)</f>
        <v/>
      </c>
      <c r="AL146" s="396" t="str">
        <f>IF(②メッセージ・差出名!$C$18="","",②メッセージ・差出名!$C$18)</f>
        <v/>
      </c>
      <c r="AM146" s="396" t="str">
        <f>IF(②メッセージ・差出名!$C$19="","",②メッセージ・差出名!$C$19)</f>
        <v/>
      </c>
      <c r="AN146" s="396" t="str">
        <f>IF(②メッセージ・差出名!$C$20="","",②メッセージ・差出名!$C$20)</f>
        <v/>
      </c>
      <c r="AO146" s="396" t="str">
        <f>IF(②メッセージ・差出名!$C$21="","",②メッセージ・差出名!$C$21)</f>
        <v/>
      </c>
      <c r="AP146" s="396" t="str">
        <f>IF(②メッセージ・差出名!$C$22="","",②メッセージ・差出名!$C$22)</f>
        <v/>
      </c>
      <c r="AQ146" s="396" t="str">
        <f>IF(②メッセージ・差出名!$C$23="","",②メッセージ・差出名!$C$23)</f>
        <v/>
      </c>
      <c r="AR146" s="397" t="str">
        <f>IF(②メッセージ・差出名!$C$27="","",②メッセージ・差出名!$C$27)</f>
        <v/>
      </c>
      <c r="AS146" s="397" t="str">
        <f>IF(②メッセージ・差出名!$C$28="","",②メッセージ・差出名!$C$28)</f>
        <v/>
      </c>
      <c r="AT146" s="397" t="str">
        <f>IF(②メッセージ・差出名!$C$29="","",②メッセージ・差出名!$C$29)</f>
        <v/>
      </c>
      <c r="AU146" s="398" t="str">
        <f>IF(②メッセージ・差出名!$C$30="","",②メッセージ・差出名!$C$30)</f>
        <v/>
      </c>
      <c r="AV146" s="431"/>
      <c r="AW146" s="286"/>
      <c r="AX146" s="287"/>
      <c r="AY146" s="287"/>
      <c r="AZ146" s="287"/>
      <c r="BA146" s="287"/>
      <c r="BB146" s="287"/>
      <c r="BC146" s="287"/>
      <c r="BD146" s="287"/>
      <c r="BE146" s="287"/>
      <c r="BF146" s="287"/>
      <c r="BG146" s="287"/>
      <c r="BH146" s="287"/>
      <c r="BI146" s="288"/>
      <c r="BJ146" s="260">
        <f t="shared" si="127"/>
        <v>0</v>
      </c>
      <c r="BK146" s="260">
        <f t="shared" si="84"/>
        <v>0</v>
      </c>
      <c r="BL146" s="260">
        <f t="shared" si="85"/>
        <v>0</v>
      </c>
      <c r="BM146" s="260">
        <f t="shared" si="86"/>
        <v>0</v>
      </c>
      <c r="BN146" s="260">
        <f t="shared" si="87"/>
        <v>0</v>
      </c>
      <c r="BO146" s="260">
        <f t="shared" si="88"/>
        <v>0</v>
      </c>
      <c r="BP146" s="260">
        <f t="shared" si="89"/>
        <v>0</v>
      </c>
      <c r="BQ146" s="260">
        <f t="shared" si="90"/>
        <v>0</v>
      </c>
      <c r="BR146" s="267">
        <f t="shared" si="91"/>
        <v>1</v>
      </c>
      <c r="BS146" s="260">
        <f t="shared" si="92"/>
        <v>0</v>
      </c>
      <c r="BT146" s="267">
        <f t="shared" si="93"/>
        <v>0</v>
      </c>
      <c r="BU146" s="260">
        <f t="shared" si="94"/>
        <v>0</v>
      </c>
      <c r="BV146" s="260">
        <f t="shared" si="95"/>
        <v>3</v>
      </c>
      <c r="BW146" s="260">
        <f t="shared" si="96"/>
        <v>1</v>
      </c>
      <c r="BX146" s="260">
        <f t="shared" si="97"/>
        <v>1</v>
      </c>
      <c r="BY146" s="260">
        <f t="shared" si="98"/>
        <v>2</v>
      </c>
      <c r="BZ146" s="260">
        <f t="shared" si="99"/>
        <v>5</v>
      </c>
      <c r="CA146" s="260">
        <f t="shared" si="100"/>
        <v>4</v>
      </c>
      <c r="CB146" s="260">
        <f t="shared" si="101"/>
        <v>0</v>
      </c>
      <c r="CC146" s="260">
        <f t="shared" si="102"/>
        <v>0</v>
      </c>
      <c r="CD146" s="260">
        <f t="shared" si="103"/>
        <v>0</v>
      </c>
      <c r="CE146" s="260">
        <f t="shared" si="104"/>
        <v>0</v>
      </c>
      <c r="CF146" s="260">
        <f t="shared" si="105"/>
        <v>0</v>
      </c>
      <c r="CG146" s="260">
        <f t="shared" si="106"/>
        <v>0</v>
      </c>
      <c r="CH146" s="260">
        <f t="shared" si="107"/>
        <v>0</v>
      </c>
      <c r="CI146" s="260">
        <f t="shared" si="108"/>
        <v>0</v>
      </c>
      <c r="CJ146" s="267">
        <f t="shared" si="109"/>
        <v>0</v>
      </c>
      <c r="CK146" s="267">
        <f t="shared" si="110"/>
        <v>1</v>
      </c>
      <c r="CL146" s="267">
        <f t="shared" si="111"/>
        <v>0</v>
      </c>
      <c r="CM146" s="267">
        <f t="shared" si="112"/>
        <v>0</v>
      </c>
      <c r="CN146" s="267">
        <f t="shared" si="113"/>
        <v>0</v>
      </c>
      <c r="CO146" s="267">
        <f t="shared" si="114"/>
        <v>0</v>
      </c>
      <c r="CP146" s="267">
        <f t="shared" si="115"/>
        <v>0</v>
      </c>
      <c r="CQ146" s="267">
        <f t="shared" si="116"/>
        <v>0</v>
      </c>
      <c r="CR146" s="267">
        <f t="shared" si="117"/>
        <v>0</v>
      </c>
      <c r="CS146" s="267">
        <f t="shared" si="118"/>
        <v>0</v>
      </c>
      <c r="CT146" s="267">
        <f t="shared" si="119"/>
        <v>0</v>
      </c>
      <c r="CU146" s="267">
        <f t="shared" si="120"/>
        <v>0</v>
      </c>
      <c r="CV146" s="268">
        <f t="shared" si="121"/>
        <v>0</v>
      </c>
      <c r="CW146" s="268">
        <f t="shared" si="122"/>
        <v>0</v>
      </c>
      <c r="CX146" s="268">
        <f t="shared" si="123"/>
        <v>0</v>
      </c>
      <c r="CY146" s="268">
        <f t="shared" si="128"/>
        <v>0</v>
      </c>
      <c r="CZ146" s="260">
        <f t="shared" si="124"/>
        <v>0</v>
      </c>
      <c r="DA146" s="3"/>
    </row>
    <row r="147" spans="1:256" ht="17.25" customHeight="1">
      <c r="A147" s="8">
        <v>133</v>
      </c>
      <c r="B147" s="447"/>
      <c r="C147" s="293"/>
      <c r="D147" s="6" t="str">
        <f>ASC(①基本情報!$C$8)</f>
        <v/>
      </c>
      <c r="E147" s="5" t="str">
        <f>ASC(①基本情報!$C$9)</f>
        <v/>
      </c>
      <c r="F147" s="347"/>
      <c r="G147" s="287"/>
      <c r="H147" s="287"/>
      <c r="I147" s="287"/>
      <c r="J147" s="287"/>
      <c r="K147" s="287"/>
      <c r="L147" s="287"/>
      <c r="M147" s="287"/>
      <c r="N147" s="57" t="str">
        <f t="shared" si="125"/>
        <v>様</v>
      </c>
      <c r="O147" s="4"/>
      <c r="P147" s="57" t="str">
        <f t="shared" si="126"/>
        <v/>
      </c>
      <c r="Q147" s="287"/>
      <c r="R147" s="244" t="str">
        <f>①基本情報!$C$20&amp;""</f>
        <v>C07</v>
      </c>
      <c r="S147" s="244">
        <f>VLOOKUP(①基本情報!$C$21,①基本情報!$S:$T,2,0)</f>
        <v>0</v>
      </c>
      <c r="T147" s="244">
        <f>VLOOKUP(①基本情報!$C$22,①基本情報!$Q:$R,2,0)</f>
        <v>1</v>
      </c>
      <c r="U147" s="244">
        <v>10</v>
      </c>
      <c r="V147" s="246">
        <f>①基本情報!$C$28</f>
        <v>45859</v>
      </c>
      <c r="W147" s="244" t="str">
        <f>IF(①基本情報!$D$28="","",①基本情報!$D$28)</f>
        <v>その日中</v>
      </c>
      <c r="X147" s="375" t="str">
        <f>IF(①基本情報!$C$27="","",①基本情報!$C$27)</f>
        <v/>
      </c>
      <c r="Y147" s="376" t="str">
        <f>IF(①基本情報!$D$27="","",①基本情報!$D$27)</f>
        <v/>
      </c>
      <c r="Z147" s="59"/>
      <c r="AA147" s="59"/>
      <c r="AB147" s="59"/>
      <c r="AC147" s="59"/>
      <c r="AD147" s="59"/>
      <c r="AE147" s="59"/>
      <c r="AF147" s="57" t="str">
        <f t="shared" si="129"/>
        <v/>
      </c>
      <c r="AG147" s="57" t="str">
        <f t="shared" si="130"/>
        <v>様</v>
      </c>
      <c r="AH147" s="396" t="str">
        <f>IF(②メッセージ・差出名!$C$14="","",②メッセージ・差出名!$C$14)</f>
        <v/>
      </c>
      <c r="AI147" s="396" t="str">
        <f>IF(②メッセージ・差出名!$C$15="","",②メッセージ・差出名!$C$15)</f>
        <v/>
      </c>
      <c r="AJ147" s="396" t="str">
        <f>IF(②メッセージ・差出名!$C$16="","",②メッセージ・差出名!$C$16)</f>
        <v/>
      </c>
      <c r="AK147" s="396" t="str">
        <f>IF(②メッセージ・差出名!$C$17="","",②メッセージ・差出名!$C$17)</f>
        <v/>
      </c>
      <c r="AL147" s="396" t="str">
        <f>IF(②メッセージ・差出名!$C$18="","",②メッセージ・差出名!$C$18)</f>
        <v/>
      </c>
      <c r="AM147" s="396" t="str">
        <f>IF(②メッセージ・差出名!$C$19="","",②メッセージ・差出名!$C$19)</f>
        <v/>
      </c>
      <c r="AN147" s="396" t="str">
        <f>IF(②メッセージ・差出名!$C$20="","",②メッセージ・差出名!$C$20)</f>
        <v/>
      </c>
      <c r="AO147" s="396" t="str">
        <f>IF(②メッセージ・差出名!$C$21="","",②メッセージ・差出名!$C$21)</f>
        <v/>
      </c>
      <c r="AP147" s="396" t="str">
        <f>IF(②メッセージ・差出名!$C$22="","",②メッセージ・差出名!$C$22)</f>
        <v/>
      </c>
      <c r="AQ147" s="396" t="str">
        <f>IF(②メッセージ・差出名!$C$23="","",②メッセージ・差出名!$C$23)</f>
        <v/>
      </c>
      <c r="AR147" s="397" t="str">
        <f>IF(②メッセージ・差出名!$C$27="","",②メッセージ・差出名!$C$27)</f>
        <v/>
      </c>
      <c r="AS147" s="397" t="str">
        <f>IF(②メッセージ・差出名!$C$28="","",②メッセージ・差出名!$C$28)</f>
        <v/>
      </c>
      <c r="AT147" s="397" t="str">
        <f>IF(②メッセージ・差出名!$C$29="","",②メッセージ・差出名!$C$29)</f>
        <v/>
      </c>
      <c r="AU147" s="398" t="str">
        <f>IF(②メッセージ・差出名!$C$30="","",②メッセージ・差出名!$C$30)</f>
        <v/>
      </c>
      <c r="AV147" s="431"/>
      <c r="AW147" s="286"/>
      <c r="AX147" s="287"/>
      <c r="AY147" s="287"/>
      <c r="AZ147" s="287"/>
      <c r="BA147" s="287"/>
      <c r="BB147" s="287"/>
      <c r="BC147" s="287"/>
      <c r="BD147" s="287"/>
      <c r="BE147" s="287"/>
      <c r="BF147" s="287"/>
      <c r="BG147" s="287"/>
      <c r="BH147" s="287"/>
      <c r="BI147" s="288"/>
      <c r="BJ147" s="260">
        <f t="shared" si="127"/>
        <v>0</v>
      </c>
      <c r="BK147" s="260">
        <f t="shared" si="84"/>
        <v>0</v>
      </c>
      <c r="BL147" s="260">
        <f t="shared" si="85"/>
        <v>0</v>
      </c>
      <c r="BM147" s="260">
        <f t="shared" si="86"/>
        <v>0</v>
      </c>
      <c r="BN147" s="260">
        <f t="shared" si="87"/>
        <v>0</v>
      </c>
      <c r="BO147" s="260">
        <f t="shared" si="88"/>
        <v>0</v>
      </c>
      <c r="BP147" s="260">
        <f t="shared" si="89"/>
        <v>0</v>
      </c>
      <c r="BQ147" s="260">
        <f t="shared" si="90"/>
        <v>0</v>
      </c>
      <c r="BR147" s="267">
        <f t="shared" si="91"/>
        <v>1</v>
      </c>
      <c r="BS147" s="260">
        <f t="shared" si="92"/>
        <v>0</v>
      </c>
      <c r="BT147" s="267">
        <f t="shared" si="93"/>
        <v>0</v>
      </c>
      <c r="BU147" s="260">
        <f t="shared" si="94"/>
        <v>0</v>
      </c>
      <c r="BV147" s="260">
        <f t="shared" si="95"/>
        <v>3</v>
      </c>
      <c r="BW147" s="260">
        <f t="shared" si="96"/>
        <v>1</v>
      </c>
      <c r="BX147" s="260">
        <f t="shared" si="97"/>
        <v>1</v>
      </c>
      <c r="BY147" s="260">
        <f t="shared" si="98"/>
        <v>2</v>
      </c>
      <c r="BZ147" s="260">
        <f t="shared" si="99"/>
        <v>5</v>
      </c>
      <c r="CA147" s="260">
        <f t="shared" si="100"/>
        <v>4</v>
      </c>
      <c r="CB147" s="260">
        <f t="shared" si="101"/>
        <v>0</v>
      </c>
      <c r="CC147" s="260">
        <f t="shared" si="102"/>
        <v>0</v>
      </c>
      <c r="CD147" s="260">
        <f t="shared" si="103"/>
        <v>0</v>
      </c>
      <c r="CE147" s="260">
        <f t="shared" si="104"/>
        <v>0</v>
      </c>
      <c r="CF147" s="260">
        <f t="shared" si="105"/>
        <v>0</v>
      </c>
      <c r="CG147" s="260">
        <f t="shared" si="106"/>
        <v>0</v>
      </c>
      <c r="CH147" s="260">
        <f t="shared" si="107"/>
        <v>0</v>
      </c>
      <c r="CI147" s="260">
        <f t="shared" si="108"/>
        <v>0</v>
      </c>
      <c r="CJ147" s="267">
        <f t="shared" si="109"/>
        <v>0</v>
      </c>
      <c r="CK147" s="267">
        <f t="shared" si="110"/>
        <v>1</v>
      </c>
      <c r="CL147" s="267">
        <f t="shared" si="111"/>
        <v>0</v>
      </c>
      <c r="CM147" s="267">
        <f t="shared" si="112"/>
        <v>0</v>
      </c>
      <c r="CN147" s="267">
        <f t="shared" si="113"/>
        <v>0</v>
      </c>
      <c r="CO147" s="267">
        <f t="shared" si="114"/>
        <v>0</v>
      </c>
      <c r="CP147" s="267">
        <f t="shared" si="115"/>
        <v>0</v>
      </c>
      <c r="CQ147" s="267">
        <f t="shared" si="116"/>
        <v>0</v>
      </c>
      <c r="CR147" s="267">
        <f t="shared" si="117"/>
        <v>0</v>
      </c>
      <c r="CS147" s="267">
        <f t="shared" si="118"/>
        <v>0</v>
      </c>
      <c r="CT147" s="267">
        <f t="shared" si="119"/>
        <v>0</v>
      </c>
      <c r="CU147" s="267">
        <f t="shared" si="120"/>
        <v>0</v>
      </c>
      <c r="CV147" s="268">
        <f t="shared" si="121"/>
        <v>0</v>
      </c>
      <c r="CW147" s="268">
        <f t="shared" si="122"/>
        <v>0</v>
      </c>
      <c r="CX147" s="268">
        <f t="shared" si="123"/>
        <v>0</v>
      </c>
      <c r="CY147" s="268">
        <f t="shared" si="128"/>
        <v>0</v>
      </c>
      <c r="CZ147" s="260">
        <f t="shared" si="124"/>
        <v>0</v>
      </c>
      <c r="DA147" s="3"/>
    </row>
    <row r="148" spans="1:256" ht="17.25" customHeight="1">
      <c r="A148" s="8">
        <v>134</v>
      </c>
      <c r="B148" s="447"/>
      <c r="C148" s="293"/>
      <c r="D148" s="6" t="str">
        <f>ASC(①基本情報!$C$8)</f>
        <v/>
      </c>
      <c r="E148" s="5" t="str">
        <f>ASC(①基本情報!$C$9)</f>
        <v/>
      </c>
      <c r="F148" s="347"/>
      <c r="G148" s="287"/>
      <c r="H148" s="287"/>
      <c r="I148" s="287"/>
      <c r="J148" s="287"/>
      <c r="K148" s="287"/>
      <c r="L148" s="287"/>
      <c r="M148" s="287"/>
      <c r="N148" s="57" t="str">
        <f t="shared" si="125"/>
        <v>様</v>
      </c>
      <c r="O148" s="4"/>
      <c r="P148" s="57" t="str">
        <f t="shared" si="126"/>
        <v/>
      </c>
      <c r="Q148" s="287"/>
      <c r="R148" s="244" t="str">
        <f>①基本情報!$C$20&amp;""</f>
        <v>C07</v>
      </c>
      <c r="S148" s="244">
        <f>VLOOKUP(①基本情報!$C$21,①基本情報!$S:$T,2,0)</f>
        <v>0</v>
      </c>
      <c r="T148" s="244">
        <f>VLOOKUP(①基本情報!$C$22,①基本情報!$Q:$R,2,0)</f>
        <v>1</v>
      </c>
      <c r="U148" s="244">
        <v>10</v>
      </c>
      <c r="V148" s="246">
        <f>①基本情報!$C$28</f>
        <v>45859</v>
      </c>
      <c r="W148" s="244" t="str">
        <f>IF(①基本情報!$D$28="","",①基本情報!$D$28)</f>
        <v>その日中</v>
      </c>
      <c r="X148" s="375" t="str">
        <f>IF(①基本情報!$C$27="","",①基本情報!$C$27)</f>
        <v/>
      </c>
      <c r="Y148" s="376" t="str">
        <f>IF(①基本情報!$D$27="","",①基本情報!$D$27)</f>
        <v/>
      </c>
      <c r="Z148" s="59"/>
      <c r="AA148" s="59"/>
      <c r="AB148" s="59"/>
      <c r="AC148" s="59"/>
      <c r="AD148" s="59"/>
      <c r="AE148" s="59"/>
      <c r="AF148" s="57" t="str">
        <f t="shared" si="129"/>
        <v/>
      </c>
      <c r="AG148" s="57" t="str">
        <f t="shared" si="130"/>
        <v>様</v>
      </c>
      <c r="AH148" s="396" t="str">
        <f>IF(②メッセージ・差出名!$C$14="","",②メッセージ・差出名!$C$14)</f>
        <v/>
      </c>
      <c r="AI148" s="396" t="str">
        <f>IF(②メッセージ・差出名!$C$15="","",②メッセージ・差出名!$C$15)</f>
        <v/>
      </c>
      <c r="AJ148" s="396" t="str">
        <f>IF(②メッセージ・差出名!$C$16="","",②メッセージ・差出名!$C$16)</f>
        <v/>
      </c>
      <c r="AK148" s="396" t="str">
        <f>IF(②メッセージ・差出名!$C$17="","",②メッセージ・差出名!$C$17)</f>
        <v/>
      </c>
      <c r="AL148" s="396" t="str">
        <f>IF(②メッセージ・差出名!$C$18="","",②メッセージ・差出名!$C$18)</f>
        <v/>
      </c>
      <c r="AM148" s="396" t="str">
        <f>IF(②メッセージ・差出名!$C$19="","",②メッセージ・差出名!$C$19)</f>
        <v/>
      </c>
      <c r="AN148" s="396" t="str">
        <f>IF(②メッセージ・差出名!$C$20="","",②メッセージ・差出名!$C$20)</f>
        <v/>
      </c>
      <c r="AO148" s="396" t="str">
        <f>IF(②メッセージ・差出名!$C$21="","",②メッセージ・差出名!$C$21)</f>
        <v/>
      </c>
      <c r="AP148" s="396" t="str">
        <f>IF(②メッセージ・差出名!$C$22="","",②メッセージ・差出名!$C$22)</f>
        <v/>
      </c>
      <c r="AQ148" s="396" t="str">
        <f>IF(②メッセージ・差出名!$C$23="","",②メッセージ・差出名!$C$23)</f>
        <v/>
      </c>
      <c r="AR148" s="397" t="str">
        <f>IF(②メッセージ・差出名!$C$27="","",②メッセージ・差出名!$C$27)</f>
        <v/>
      </c>
      <c r="AS148" s="397" t="str">
        <f>IF(②メッセージ・差出名!$C$28="","",②メッセージ・差出名!$C$28)</f>
        <v/>
      </c>
      <c r="AT148" s="397" t="str">
        <f>IF(②メッセージ・差出名!$C$29="","",②メッセージ・差出名!$C$29)</f>
        <v/>
      </c>
      <c r="AU148" s="398" t="str">
        <f>IF(②メッセージ・差出名!$C$30="","",②メッセージ・差出名!$C$30)</f>
        <v/>
      </c>
      <c r="AV148" s="431"/>
      <c r="AW148" s="286"/>
      <c r="AX148" s="287"/>
      <c r="AY148" s="287"/>
      <c r="AZ148" s="287"/>
      <c r="BA148" s="287"/>
      <c r="BB148" s="287"/>
      <c r="BC148" s="287"/>
      <c r="BD148" s="287"/>
      <c r="BE148" s="287"/>
      <c r="BF148" s="287"/>
      <c r="BG148" s="287"/>
      <c r="BH148" s="287"/>
      <c r="BI148" s="288"/>
      <c r="BJ148" s="260">
        <f t="shared" si="127"/>
        <v>0</v>
      </c>
      <c r="BK148" s="260">
        <f t="shared" si="84"/>
        <v>0</v>
      </c>
      <c r="BL148" s="260">
        <f t="shared" si="85"/>
        <v>0</v>
      </c>
      <c r="BM148" s="260">
        <f t="shared" si="86"/>
        <v>0</v>
      </c>
      <c r="BN148" s="260">
        <f t="shared" si="87"/>
        <v>0</v>
      </c>
      <c r="BO148" s="260">
        <f t="shared" si="88"/>
        <v>0</v>
      </c>
      <c r="BP148" s="260">
        <f t="shared" si="89"/>
        <v>0</v>
      </c>
      <c r="BQ148" s="260">
        <f t="shared" si="90"/>
        <v>0</v>
      </c>
      <c r="BR148" s="267">
        <f t="shared" si="91"/>
        <v>1</v>
      </c>
      <c r="BS148" s="260">
        <f t="shared" si="92"/>
        <v>0</v>
      </c>
      <c r="BT148" s="267">
        <f t="shared" si="93"/>
        <v>0</v>
      </c>
      <c r="BU148" s="260">
        <f t="shared" si="94"/>
        <v>0</v>
      </c>
      <c r="BV148" s="260">
        <f t="shared" si="95"/>
        <v>3</v>
      </c>
      <c r="BW148" s="260">
        <f t="shared" si="96"/>
        <v>1</v>
      </c>
      <c r="BX148" s="260">
        <f t="shared" si="97"/>
        <v>1</v>
      </c>
      <c r="BY148" s="260">
        <f t="shared" si="98"/>
        <v>2</v>
      </c>
      <c r="BZ148" s="260">
        <f t="shared" si="99"/>
        <v>5</v>
      </c>
      <c r="CA148" s="260">
        <f t="shared" si="100"/>
        <v>4</v>
      </c>
      <c r="CB148" s="260">
        <f t="shared" si="101"/>
        <v>0</v>
      </c>
      <c r="CC148" s="260">
        <f t="shared" si="102"/>
        <v>0</v>
      </c>
      <c r="CD148" s="260">
        <f t="shared" si="103"/>
        <v>0</v>
      </c>
      <c r="CE148" s="260">
        <f t="shared" si="104"/>
        <v>0</v>
      </c>
      <c r="CF148" s="260">
        <f t="shared" si="105"/>
        <v>0</v>
      </c>
      <c r="CG148" s="260">
        <f t="shared" si="106"/>
        <v>0</v>
      </c>
      <c r="CH148" s="260">
        <f t="shared" si="107"/>
        <v>0</v>
      </c>
      <c r="CI148" s="260">
        <f t="shared" si="108"/>
        <v>0</v>
      </c>
      <c r="CJ148" s="267">
        <f t="shared" si="109"/>
        <v>0</v>
      </c>
      <c r="CK148" s="267">
        <f t="shared" si="110"/>
        <v>1</v>
      </c>
      <c r="CL148" s="267">
        <f t="shared" si="111"/>
        <v>0</v>
      </c>
      <c r="CM148" s="267">
        <f t="shared" si="112"/>
        <v>0</v>
      </c>
      <c r="CN148" s="267">
        <f t="shared" si="113"/>
        <v>0</v>
      </c>
      <c r="CO148" s="267">
        <f t="shared" si="114"/>
        <v>0</v>
      </c>
      <c r="CP148" s="267">
        <f t="shared" si="115"/>
        <v>0</v>
      </c>
      <c r="CQ148" s="267">
        <f t="shared" si="116"/>
        <v>0</v>
      </c>
      <c r="CR148" s="267">
        <f t="shared" si="117"/>
        <v>0</v>
      </c>
      <c r="CS148" s="267">
        <f t="shared" si="118"/>
        <v>0</v>
      </c>
      <c r="CT148" s="267">
        <f t="shared" si="119"/>
        <v>0</v>
      </c>
      <c r="CU148" s="267">
        <f t="shared" si="120"/>
        <v>0</v>
      </c>
      <c r="CV148" s="268">
        <f t="shared" si="121"/>
        <v>0</v>
      </c>
      <c r="CW148" s="268">
        <f t="shared" si="122"/>
        <v>0</v>
      </c>
      <c r="CX148" s="268">
        <f t="shared" si="123"/>
        <v>0</v>
      </c>
      <c r="CY148" s="268">
        <f t="shared" si="128"/>
        <v>0</v>
      </c>
      <c r="CZ148" s="260">
        <f t="shared" si="124"/>
        <v>0</v>
      </c>
      <c r="DA148" s="3"/>
    </row>
    <row r="149" spans="1:256" ht="17.25" customHeight="1">
      <c r="A149" s="8">
        <v>135</v>
      </c>
      <c r="B149" s="447"/>
      <c r="C149" s="293"/>
      <c r="D149" s="6" t="str">
        <f>ASC(①基本情報!$C$8)</f>
        <v/>
      </c>
      <c r="E149" s="5" t="str">
        <f>ASC(①基本情報!$C$9)</f>
        <v/>
      </c>
      <c r="F149" s="347"/>
      <c r="G149" s="287"/>
      <c r="H149" s="287"/>
      <c r="I149" s="287"/>
      <c r="J149" s="287"/>
      <c r="K149" s="287"/>
      <c r="L149" s="287"/>
      <c r="M149" s="287"/>
      <c r="N149" s="57" t="str">
        <f t="shared" si="125"/>
        <v>様</v>
      </c>
      <c r="O149" s="4"/>
      <c r="P149" s="57" t="str">
        <f t="shared" si="126"/>
        <v/>
      </c>
      <c r="Q149" s="287"/>
      <c r="R149" s="244" t="str">
        <f>①基本情報!$C$20&amp;""</f>
        <v>C07</v>
      </c>
      <c r="S149" s="244">
        <f>VLOOKUP(①基本情報!$C$21,①基本情報!$S:$T,2,0)</f>
        <v>0</v>
      </c>
      <c r="T149" s="244">
        <f>VLOOKUP(①基本情報!$C$22,①基本情報!$Q:$R,2,0)</f>
        <v>1</v>
      </c>
      <c r="U149" s="244">
        <v>10</v>
      </c>
      <c r="V149" s="246">
        <f>①基本情報!$C$28</f>
        <v>45859</v>
      </c>
      <c r="W149" s="244" t="str">
        <f>IF(①基本情報!$D$28="","",①基本情報!$D$28)</f>
        <v>その日中</v>
      </c>
      <c r="X149" s="375" t="str">
        <f>IF(①基本情報!$C$27="","",①基本情報!$C$27)</f>
        <v/>
      </c>
      <c r="Y149" s="376" t="str">
        <f>IF(①基本情報!$D$27="","",①基本情報!$D$27)</f>
        <v/>
      </c>
      <c r="Z149" s="59"/>
      <c r="AA149" s="59"/>
      <c r="AB149" s="59"/>
      <c r="AC149" s="59"/>
      <c r="AD149" s="59"/>
      <c r="AE149" s="59"/>
      <c r="AF149" s="57" t="str">
        <f t="shared" si="129"/>
        <v/>
      </c>
      <c r="AG149" s="57" t="str">
        <f t="shared" si="130"/>
        <v>様</v>
      </c>
      <c r="AH149" s="396" t="str">
        <f>IF(②メッセージ・差出名!$C$14="","",②メッセージ・差出名!$C$14)</f>
        <v/>
      </c>
      <c r="AI149" s="396" t="str">
        <f>IF(②メッセージ・差出名!$C$15="","",②メッセージ・差出名!$C$15)</f>
        <v/>
      </c>
      <c r="AJ149" s="396" t="str">
        <f>IF(②メッセージ・差出名!$C$16="","",②メッセージ・差出名!$C$16)</f>
        <v/>
      </c>
      <c r="AK149" s="396" t="str">
        <f>IF(②メッセージ・差出名!$C$17="","",②メッセージ・差出名!$C$17)</f>
        <v/>
      </c>
      <c r="AL149" s="396" t="str">
        <f>IF(②メッセージ・差出名!$C$18="","",②メッセージ・差出名!$C$18)</f>
        <v/>
      </c>
      <c r="AM149" s="396" t="str">
        <f>IF(②メッセージ・差出名!$C$19="","",②メッセージ・差出名!$C$19)</f>
        <v/>
      </c>
      <c r="AN149" s="396" t="str">
        <f>IF(②メッセージ・差出名!$C$20="","",②メッセージ・差出名!$C$20)</f>
        <v/>
      </c>
      <c r="AO149" s="396" t="str">
        <f>IF(②メッセージ・差出名!$C$21="","",②メッセージ・差出名!$C$21)</f>
        <v/>
      </c>
      <c r="AP149" s="396" t="str">
        <f>IF(②メッセージ・差出名!$C$22="","",②メッセージ・差出名!$C$22)</f>
        <v/>
      </c>
      <c r="AQ149" s="396" t="str">
        <f>IF(②メッセージ・差出名!$C$23="","",②メッセージ・差出名!$C$23)</f>
        <v/>
      </c>
      <c r="AR149" s="397" t="str">
        <f>IF(②メッセージ・差出名!$C$27="","",②メッセージ・差出名!$C$27)</f>
        <v/>
      </c>
      <c r="AS149" s="397" t="str">
        <f>IF(②メッセージ・差出名!$C$28="","",②メッセージ・差出名!$C$28)</f>
        <v/>
      </c>
      <c r="AT149" s="397" t="str">
        <f>IF(②メッセージ・差出名!$C$29="","",②メッセージ・差出名!$C$29)</f>
        <v/>
      </c>
      <c r="AU149" s="398" t="str">
        <f>IF(②メッセージ・差出名!$C$30="","",②メッセージ・差出名!$C$30)</f>
        <v/>
      </c>
      <c r="AV149" s="431"/>
      <c r="AW149" s="286"/>
      <c r="AX149" s="287"/>
      <c r="AY149" s="287"/>
      <c r="AZ149" s="287"/>
      <c r="BA149" s="287"/>
      <c r="BB149" s="287"/>
      <c r="BC149" s="287"/>
      <c r="BD149" s="287"/>
      <c r="BE149" s="287"/>
      <c r="BF149" s="287"/>
      <c r="BG149" s="287"/>
      <c r="BH149" s="287"/>
      <c r="BI149" s="288"/>
      <c r="BJ149" s="260">
        <f t="shared" si="127"/>
        <v>0</v>
      </c>
      <c r="BK149" s="260">
        <f t="shared" si="84"/>
        <v>0</v>
      </c>
      <c r="BL149" s="260">
        <f t="shared" si="85"/>
        <v>0</v>
      </c>
      <c r="BM149" s="260">
        <f t="shared" si="86"/>
        <v>0</v>
      </c>
      <c r="BN149" s="260">
        <f t="shared" si="87"/>
        <v>0</v>
      </c>
      <c r="BO149" s="260">
        <f t="shared" si="88"/>
        <v>0</v>
      </c>
      <c r="BP149" s="260">
        <f t="shared" si="89"/>
        <v>0</v>
      </c>
      <c r="BQ149" s="260">
        <f t="shared" si="90"/>
        <v>0</v>
      </c>
      <c r="BR149" s="267">
        <f t="shared" si="91"/>
        <v>1</v>
      </c>
      <c r="BS149" s="260">
        <f t="shared" si="92"/>
        <v>0</v>
      </c>
      <c r="BT149" s="267">
        <f t="shared" si="93"/>
        <v>0</v>
      </c>
      <c r="BU149" s="260">
        <f t="shared" si="94"/>
        <v>0</v>
      </c>
      <c r="BV149" s="260">
        <f t="shared" si="95"/>
        <v>3</v>
      </c>
      <c r="BW149" s="260">
        <f t="shared" si="96"/>
        <v>1</v>
      </c>
      <c r="BX149" s="260">
        <f t="shared" si="97"/>
        <v>1</v>
      </c>
      <c r="BY149" s="260">
        <f t="shared" si="98"/>
        <v>2</v>
      </c>
      <c r="BZ149" s="260">
        <f t="shared" si="99"/>
        <v>5</v>
      </c>
      <c r="CA149" s="260">
        <f t="shared" si="100"/>
        <v>4</v>
      </c>
      <c r="CB149" s="260">
        <f t="shared" si="101"/>
        <v>0</v>
      </c>
      <c r="CC149" s="260">
        <f t="shared" si="102"/>
        <v>0</v>
      </c>
      <c r="CD149" s="260">
        <f t="shared" si="103"/>
        <v>0</v>
      </c>
      <c r="CE149" s="260">
        <f t="shared" si="104"/>
        <v>0</v>
      </c>
      <c r="CF149" s="260">
        <f t="shared" si="105"/>
        <v>0</v>
      </c>
      <c r="CG149" s="260">
        <f t="shared" si="106"/>
        <v>0</v>
      </c>
      <c r="CH149" s="260">
        <f t="shared" si="107"/>
        <v>0</v>
      </c>
      <c r="CI149" s="260">
        <f t="shared" si="108"/>
        <v>0</v>
      </c>
      <c r="CJ149" s="267">
        <f t="shared" si="109"/>
        <v>0</v>
      </c>
      <c r="CK149" s="267">
        <f t="shared" si="110"/>
        <v>1</v>
      </c>
      <c r="CL149" s="267">
        <f t="shared" si="111"/>
        <v>0</v>
      </c>
      <c r="CM149" s="267">
        <f t="shared" si="112"/>
        <v>0</v>
      </c>
      <c r="CN149" s="267">
        <f t="shared" si="113"/>
        <v>0</v>
      </c>
      <c r="CO149" s="267">
        <f t="shared" si="114"/>
        <v>0</v>
      </c>
      <c r="CP149" s="267">
        <f t="shared" si="115"/>
        <v>0</v>
      </c>
      <c r="CQ149" s="267">
        <f t="shared" si="116"/>
        <v>0</v>
      </c>
      <c r="CR149" s="267">
        <f t="shared" si="117"/>
        <v>0</v>
      </c>
      <c r="CS149" s="267">
        <f t="shared" si="118"/>
        <v>0</v>
      </c>
      <c r="CT149" s="267">
        <f t="shared" si="119"/>
        <v>0</v>
      </c>
      <c r="CU149" s="267">
        <f t="shared" si="120"/>
        <v>0</v>
      </c>
      <c r="CV149" s="268">
        <f t="shared" si="121"/>
        <v>0</v>
      </c>
      <c r="CW149" s="268">
        <f t="shared" si="122"/>
        <v>0</v>
      </c>
      <c r="CX149" s="268">
        <f t="shared" si="123"/>
        <v>0</v>
      </c>
      <c r="CY149" s="268">
        <f t="shared" si="128"/>
        <v>0</v>
      </c>
      <c r="CZ149" s="260">
        <f t="shared" si="124"/>
        <v>0</v>
      </c>
      <c r="DA149" s="3"/>
    </row>
    <row r="150" spans="1:256" ht="17.25" customHeight="1">
      <c r="A150" s="8">
        <v>136</v>
      </c>
      <c r="B150" s="447"/>
      <c r="C150" s="293"/>
      <c r="D150" s="6" t="str">
        <f>ASC(①基本情報!$C$8)</f>
        <v/>
      </c>
      <c r="E150" s="5" t="str">
        <f>ASC(①基本情報!$C$9)</f>
        <v/>
      </c>
      <c r="F150" s="347"/>
      <c r="G150" s="287"/>
      <c r="H150" s="287"/>
      <c r="I150" s="287"/>
      <c r="J150" s="287"/>
      <c r="K150" s="287"/>
      <c r="L150" s="287"/>
      <c r="M150" s="287"/>
      <c r="N150" s="57" t="str">
        <f t="shared" si="125"/>
        <v>様</v>
      </c>
      <c r="O150" s="4"/>
      <c r="P150" s="57" t="str">
        <f t="shared" si="126"/>
        <v/>
      </c>
      <c r="Q150" s="287"/>
      <c r="R150" s="244" t="str">
        <f>①基本情報!$C$20&amp;""</f>
        <v>C07</v>
      </c>
      <c r="S150" s="244">
        <f>VLOOKUP(①基本情報!$C$21,①基本情報!$S:$T,2,0)</f>
        <v>0</v>
      </c>
      <c r="T150" s="244">
        <f>VLOOKUP(①基本情報!$C$22,①基本情報!$Q:$R,2,0)</f>
        <v>1</v>
      </c>
      <c r="U150" s="244">
        <v>10</v>
      </c>
      <c r="V150" s="246">
        <f>①基本情報!$C$28</f>
        <v>45859</v>
      </c>
      <c r="W150" s="244" t="str">
        <f>IF(①基本情報!$D$28="","",①基本情報!$D$28)</f>
        <v>その日中</v>
      </c>
      <c r="X150" s="375" t="str">
        <f>IF(①基本情報!$C$27="","",①基本情報!$C$27)</f>
        <v/>
      </c>
      <c r="Y150" s="376" t="str">
        <f>IF(①基本情報!$D$27="","",①基本情報!$D$27)</f>
        <v/>
      </c>
      <c r="Z150" s="59"/>
      <c r="AA150" s="59"/>
      <c r="AB150" s="59"/>
      <c r="AC150" s="59"/>
      <c r="AD150" s="59"/>
      <c r="AE150" s="59"/>
      <c r="AF150" s="57" t="str">
        <f t="shared" si="129"/>
        <v/>
      </c>
      <c r="AG150" s="57" t="str">
        <f t="shared" si="130"/>
        <v>様</v>
      </c>
      <c r="AH150" s="396" t="str">
        <f>IF(②メッセージ・差出名!$C$14="","",②メッセージ・差出名!$C$14)</f>
        <v/>
      </c>
      <c r="AI150" s="396" t="str">
        <f>IF(②メッセージ・差出名!$C$15="","",②メッセージ・差出名!$C$15)</f>
        <v/>
      </c>
      <c r="AJ150" s="396" t="str">
        <f>IF(②メッセージ・差出名!$C$16="","",②メッセージ・差出名!$C$16)</f>
        <v/>
      </c>
      <c r="AK150" s="396" t="str">
        <f>IF(②メッセージ・差出名!$C$17="","",②メッセージ・差出名!$C$17)</f>
        <v/>
      </c>
      <c r="AL150" s="396" t="str">
        <f>IF(②メッセージ・差出名!$C$18="","",②メッセージ・差出名!$C$18)</f>
        <v/>
      </c>
      <c r="AM150" s="396" t="str">
        <f>IF(②メッセージ・差出名!$C$19="","",②メッセージ・差出名!$C$19)</f>
        <v/>
      </c>
      <c r="AN150" s="396" t="str">
        <f>IF(②メッセージ・差出名!$C$20="","",②メッセージ・差出名!$C$20)</f>
        <v/>
      </c>
      <c r="AO150" s="396" t="str">
        <f>IF(②メッセージ・差出名!$C$21="","",②メッセージ・差出名!$C$21)</f>
        <v/>
      </c>
      <c r="AP150" s="396" t="str">
        <f>IF(②メッセージ・差出名!$C$22="","",②メッセージ・差出名!$C$22)</f>
        <v/>
      </c>
      <c r="AQ150" s="396" t="str">
        <f>IF(②メッセージ・差出名!$C$23="","",②メッセージ・差出名!$C$23)</f>
        <v/>
      </c>
      <c r="AR150" s="397" t="str">
        <f>IF(②メッセージ・差出名!$C$27="","",②メッセージ・差出名!$C$27)</f>
        <v/>
      </c>
      <c r="AS150" s="397" t="str">
        <f>IF(②メッセージ・差出名!$C$28="","",②メッセージ・差出名!$C$28)</f>
        <v/>
      </c>
      <c r="AT150" s="397" t="str">
        <f>IF(②メッセージ・差出名!$C$29="","",②メッセージ・差出名!$C$29)</f>
        <v/>
      </c>
      <c r="AU150" s="398" t="str">
        <f>IF(②メッセージ・差出名!$C$30="","",②メッセージ・差出名!$C$30)</f>
        <v/>
      </c>
      <c r="AV150" s="431"/>
      <c r="AW150" s="286"/>
      <c r="AX150" s="287"/>
      <c r="AY150" s="287"/>
      <c r="AZ150" s="287"/>
      <c r="BA150" s="287"/>
      <c r="BB150" s="287"/>
      <c r="BC150" s="287"/>
      <c r="BD150" s="287"/>
      <c r="BE150" s="287"/>
      <c r="BF150" s="287"/>
      <c r="BG150" s="287"/>
      <c r="BH150" s="287"/>
      <c r="BI150" s="288"/>
      <c r="BJ150" s="260">
        <f t="shared" si="127"/>
        <v>0</v>
      </c>
      <c r="BK150" s="260">
        <f t="shared" si="84"/>
        <v>0</v>
      </c>
      <c r="BL150" s="260">
        <f t="shared" si="85"/>
        <v>0</v>
      </c>
      <c r="BM150" s="260">
        <f t="shared" si="86"/>
        <v>0</v>
      </c>
      <c r="BN150" s="260">
        <f t="shared" si="87"/>
        <v>0</v>
      </c>
      <c r="BO150" s="260">
        <f t="shared" si="88"/>
        <v>0</v>
      </c>
      <c r="BP150" s="260">
        <f t="shared" si="89"/>
        <v>0</v>
      </c>
      <c r="BQ150" s="260">
        <f t="shared" si="90"/>
        <v>0</v>
      </c>
      <c r="BR150" s="267">
        <f t="shared" si="91"/>
        <v>1</v>
      </c>
      <c r="BS150" s="260">
        <f t="shared" si="92"/>
        <v>0</v>
      </c>
      <c r="BT150" s="267">
        <f t="shared" si="93"/>
        <v>0</v>
      </c>
      <c r="BU150" s="260">
        <f t="shared" si="94"/>
        <v>0</v>
      </c>
      <c r="BV150" s="260">
        <f t="shared" si="95"/>
        <v>3</v>
      </c>
      <c r="BW150" s="260">
        <f t="shared" si="96"/>
        <v>1</v>
      </c>
      <c r="BX150" s="260">
        <f t="shared" si="97"/>
        <v>1</v>
      </c>
      <c r="BY150" s="260">
        <f t="shared" si="98"/>
        <v>2</v>
      </c>
      <c r="BZ150" s="260">
        <f t="shared" si="99"/>
        <v>5</v>
      </c>
      <c r="CA150" s="260">
        <f t="shared" si="100"/>
        <v>4</v>
      </c>
      <c r="CB150" s="260">
        <f t="shared" si="101"/>
        <v>0</v>
      </c>
      <c r="CC150" s="260">
        <f t="shared" si="102"/>
        <v>0</v>
      </c>
      <c r="CD150" s="260">
        <f t="shared" si="103"/>
        <v>0</v>
      </c>
      <c r="CE150" s="260">
        <f t="shared" si="104"/>
        <v>0</v>
      </c>
      <c r="CF150" s="260">
        <f t="shared" si="105"/>
        <v>0</v>
      </c>
      <c r="CG150" s="260">
        <f t="shared" si="106"/>
        <v>0</v>
      </c>
      <c r="CH150" s="260">
        <f t="shared" si="107"/>
        <v>0</v>
      </c>
      <c r="CI150" s="260">
        <f t="shared" si="108"/>
        <v>0</v>
      </c>
      <c r="CJ150" s="267">
        <f t="shared" si="109"/>
        <v>0</v>
      </c>
      <c r="CK150" s="267">
        <f t="shared" si="110"/>
        <v>1</v>
      </c>
      <c r="CL150" s="267">
        <f t="shared" si="111"/>
        <v>0</v>
      </c>
      <c r="CM150" s="267">
        <f t="shared" si="112"/>
        <v>0</v>
      </c>
      <c r="CN150" s="267">
        <f t="shared" si="113"/>
        <v>0</v>
      </c>
      <c r="CO150" s="267">
        <f t="shared" si="114"/>
        <v>0</v>
      </c>
      <c r="CP150" s="267">
        <f t="shared" si="115"/>
        <v>0</v>
      </c>
      <c r="CQ150" s="267">
        <f t="shared" si="116"/>
        <v>0</v>
      </c>
      <c r="CR150" s="267">
        <f t="shared" si="117"/>
        <v>0</v>
      </c>
      <c r="CS150" s="267">
        <f t="shared" si="118"/>
        <v>0</v>
      </c>
      <c r="CT150" s="267">
        <f t="shared" si="119"/>
        <v>0</v>
      </c>
      <c r="CU150" s="267">
        <f t="shared" si="120"/>
        <v>0</v>
      </c>
      <c r="CV150" s="268">
        <f t="shared" si="121"/>
        <v>0</v>
      </c>
      <c r="CW150" s="268">
        <f t="shared" si="122"/>
        <v>0</v>
      </c>
      <c r="CX150" s="268">
        <f t="shared" si="123"/>
        <v>0</v>
      </c>
      <c r="CY150" s="268">
        <f t="shared" si="128"/>
        <v>0</v>
      </c>
      <c r="CZ150" s="260">
        <f t="shared" si="124"/>
        <v>0</v>
      </c>
      <c r="DA150" s="3"/>
    </row>
    <row r="151" spans="1:256" s="10" customFormat="1" ht="17.25" customHeight="1">
      <c r="A151" s="8">
        <v>137</v>
      </c>
      <c r="B151" s="447"/>
      <c r="C151" s="293"/>
      <c r="D151" s="6" t="str">
        <f>ASC(①基本情報!$C$8)</f>
        <v/>
      </c>
      <c r="E151" s="5" t="str">
        <f>ASC(①基本情報!$C$9)</f>
        <v/>
      </c>
      <c r="F151" s="347"/>
      <c r="G151" s="287"/>
      <c r="H151" s="287"/>
      <c r="I151" s="287"/>
      <c r="J151" s="287"/>
      <c r="K151" s="287"/>
      <c r="L151" s="287"/>
      <c r="M151" s="287"/>
      <c r="N151" s="57" t="str">
        <f t="shared" si="125"/>
        <v>様</v>
      </c>
      <c r="O151" s="4"/>
      <c r="P151" s="57" t="str">
        <f t="shared" si="126"/>
        <v/>
      </c>
      <c r="Q151" s="287"/>
      <c r="R151" s="244" t="str">
        <f>①基本情報!$C$20&amp;""</f>
        <v>C07</v>
      </c>
      <c r="S151" s="244">
        <f>VLOOKUP(①基本情報!$C$21,①基本情報!$S:$T,2,0)</f>
        <v>0</v>
      </c>
      <c r="T151" s="244">
        <f>VLOOKUP(①基本情報!$C$22,①基本情報!$Q:$R,2,0)</f>
        <v>1</v>
      </c>
      <c r="U151" s="244">
        <v>10</v>
      </c>
      <c r="V151" s="246">
        <f>①基本情報!$C$28</f>
        <v>45859</v>
      </c>
      <c r="W151" s="244" t="str">
        <f>IF(①基本情報!$D$28="","",①基本情報!$D$28)</f>
        <v>その日中</v>
      </c>
      <c r="X151" s="375" t="str">
        <f>IF(①基本情報!$C$27="","",①基本情報!$C$27)</f>
        <v/>
      </c>
      <c r="Y151" s="376" t="str">
        <f>IF(①基本情報!$D$27="","",①基本情報!$D$27)</f>
        <v/>
      </c>
      <c r="Z151" s="59"/>
      <c r="AA151" s="59"/>
      <c r="AB151" s="59"/>
      <c r="AC151" s="59"/>
      <c r="AD151" s="59"/>
      <c r="AE151" s="59"/>
      <c r="AF151" s="57" t="str">
        <f t="shared" si="129"/>
        <v/>
      </c>
      <c r="AG151" s="57" t="str">
        <f t="shared" si="130"/>
        <v>様</v>
      </c>
      <c r="AH151" s="396" t="str">
        <f>IF(②メッセージ・差出名!$C$14="","",②メッセージ・差出名!$C$14)</f>
        <v/>
      </c>
      <c r="AI151" s="396" t="str">
        <f>IF(②メッセージ・差出名!$C$15="","",②メッセージ・差出名!$C$15)</f>
        <v/>
      </c>
      <c r="AJ151" s="396" t="str">
        <f>IF(②メッセージ・差出名!$C$16="","",②メッセージ・差出名!$C$16)</f>
        <v/>
      </c>
      <c r="AK151" s="396" t="str">
        <f>IF(②メッセージ・差出名!$C$17="","",②メッセージ・差出名!$C$17)</f>
        <v/>
      </c>
      <c r="AL151" s="396" t="str">
        <f>IF(②メッセージ・差出名!$C$18="","",②メッセージ・差出名!$C$18)</f>
        <v/>
      </c>
      <c r="AM151" s="396" t="str">
        <f>IF(②メッセージ・差出名!$C$19="","",②メッセージ・差出名!$C$19)</f>
        <v/>
      </c>
      <c r="AN151" s="396" t="str">
        <f>IF(②メッセージ・差出名!$C$20="","",②メッセージ・差出名!$C$20)</f>
        <v/>
      </c>
      <c r="AO151" s="396" t="str">
        <f>IF(②メッセージ・差出名!$C$21="","",②メッセージ・差出名!$C$21)</f>
        <v/>
      </c>
      <c r="AP151" s="396" t="str">
        <f>IF(②メッセージ・差出名!$C$22="","",②メッセージ・差出名!$C$22)</f>
        <v/>
      </c>
      <c r="AQ151" s="396" t="str">
        <f>IF(②メッセージ・差出名!$C$23="","",②メッセージ・差出名!$C$23)</f>
        <v/>
      </c>
      <c r="AR151" s="397" t="str">
        <f>IF(②メッセージ・差出名!$C$27="","",②メッセージ・差出名!$C$27)</f>
        <v/>
      </c>
      <c r="AS151" s="397" t="str">
        <f>IF(②メッセージ・差出名!$C$28="","",②メッセージ・差出名!$C$28)</f>
        <v/>
      </c>
      <c r="AT151" s="397" t="str">
        <f>IF(②メッセージ・差出名!$C$29="","",②メッセージ・差出名!$C$29)</f>
        <v/>
      </c>
      <c r="AU151" s="398" t="str">
        <f>IF(②メッセージ・差出名!$C$30="","",②メッセージ・差出名!$C$30)</f>
        <v/>
      </c>
      <c r="AV151" s="431"/>
      <c r="AW151" s="286"/>
      <c r="AX151" s="287"/>
      <c r="AY151" s="287"/>
      <c r="AZ151" s="287"/>
      <c r="BA151" s="287"/>
      <c r="BB151" s="287"/>
      <c r="BC151" s="287"/>
      <c r="BD151" s="287"/>
      <c r="BE151" s="287"/>
      <c r="BF151" s="287"/>
      <c r="BG151" s="287"/>
      <c r="BH151" s="287"/>
      <c r="BI151" s="288"/>
      <c r="BJ151" s="260">
        <f t="shared" si="127"/>
        <v>0</v>
      </c>
      <c r="BK151" s="260">
        <f t="shared" si="84"/>
        <v>0</v>
      </c>
      <c r="BL151" s="260">
        <f t="shared" si="85"/>
        <v>0</v>
      </c>
      <c r="BM151" s="260">
        <f t="shared" si="86"/>
        <v>0</v>
      </c>
      <c r="BN151" s="260">
        <f t="shared" si="87"/>
        <v>0</v>
      </c>
      <c r="BO151" s="260">
        <f t="shared" si="88"/>
        <v>0</v>
      </c>
      <c r="BP151" s="260">
        <f t="shared" si="89"/>
        <v>0</v>
      </c>
      <c r="BQ151" s="260">
        <f t="shared" si="90"/>
        <v>0</v>
      </c>
      <c r="BR151" s="267">
        <f t="shared" si="91"/>
        <v>1</v>
      </c>
      <c r="BS151" s="260">
        <f t="shared" si="92"/>
        <v>0</v>
      </c>
      <c r="BT151" s="267">
        <f t="shared" si="93"/>
        <v>0</v>
      </c>
      <c r="BU151" s="260">
        <f t="shared" si="94"/>
        <v>0</v>
      </c>
      <c r="BV151" s="260">
        <f t="shared" si="95"/>
        <v>3</v>
      </c>
      <c r="BW151" s="260">
        <f t="shared" si="96"/>
        <v>1</v>
      </c>
      <c r="BX151" s="260">
        <f t="shared" si="97"/>
        <v>1</v>
      </c>
      <c r="BY151" s="260">
        <f t="shared" si="98"/>
        <v>2</v>
      </c>
      <c r="BZ151" s="260">
        <f t="shared" si="99"/>
        <v>5</v>
      </c>
      <c r="CA151" s="260">
        <f t="shared" si="100"/>
        <v>4</v>
      </c>
      <c r="CB151" s="260">
        <f t="shared" si="101"/>
        <v>0</v>
      </c>
      <c r="CC151" s="260">
        <f t="shared" si="102"/>
        <v>0</v>
      </c>
      <c r="CD151" s="260">
        <f t="shared" si="103"/>
        <v>0</v>
      </c>
      <c r="CE151" s="260">
        <f t="shared" si="104"/>
        <v>0</v>
      </c>
      <c r="CF151" s="260">
        <f t="shared" si="105"/>
        <v>0</v>
      </c>
      <c r="CG151" s="260">
        <f t="shared" si="106"/>
        <v>0</v>
      </c>
      <c r="CH151" s="260">
        <f t="shared" si="107"/>
        <v>0</v>
      </c>
      <c r="CI151" s="260">
        <f t="shared" si="108"/>
        <v>0</v>
      </c>
      <c r="CJ151" s="267">
        <f t="shared" si="109"/>
        <v>0</v>
      </c>
      <c r="CK151" s="267">
        <f t="shared" si="110"/>
        <v>1</v>
      </c>
      <c r="CL151" s="267">
        <f t="shared" si="111"/>
        <v>0</v>
      </c>
      <c r="CM151" s="267">
        <f t="shared" si="112"/>
        <v>0</v>
      </c>
      <c r="CN151" s="267">
        <f t="shared" si="113"/>
        <v>0</v>
      </c>
      <c r="CO151" s="267">
        <f t="shared" si="114"/>
        <v>0</v>
      </c>
      <c r="CP151" s="267">
        <f t="shared" si="115"/>
        <v>0</v>
      </c>
      <c r="CQ151" s="267">
        <f t="shared" si="116"/>
        <v>0</v>
      </c>
      <c r="CR151" s="267">
        <f t="shared" si="117"/>
        <v>0</v>
      </c>
      <c r="CS151" s="267">
        <f t="shared" si="118"/>
        <v>0</v>
      </c>
      <c r="CT151" s="267">
        <f t="shared" si="119"/>
        <v>0</v>
      </c>
      <c r="CU151" s="267">
        <f t="shared" si="120"/>
        <v>0</v>
      </c>
      <c r="CV151" s="268">
        <f t="shared" si="121"/>
        <v>0</v>
      </c>
      <c r="CW151" s="268">
        <f t="shared" si="122"/>
        <v>0</v>
      </c>
      <c r="CX151" s="268">
        <f t="shared" si="123"/>
        <v>0</v>
      </c>
      <c r="CY151" s="268">
        <f t="shared" si="128"/>
        <v>0</v>
      </c>
      <c r="CZ151" s="260">
        <f t="shared" si="124"/>
        <v>0</v>
      </c>
      <c r="DA151" s="3"/>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c r="IR151" s="1"/>
      <c r="IS151" s="1"/>
      <c r="IT151" s="1"/>
      <c r="IU151" s="1"/>
      <c r="IV151" s="1"/>
    </row>
    <row r="152" spans="1:256" ht="17.25" customHeight="1">
      <c r="A152" s="8">
        <v>138</v>
      </c>
      <c r="B152" s="447"/>
      <c r="C152" s="293"/>
      <c r="D152" s="6" t="str">
        <f>ASC(①基本情報!$C$8)</f>
        <v/>
      </c>
      <c r="E152" s="5" t="str">
        <f>ASC(①基本情報!$C$9)</f>
        <v/>
      </c>
      <c r="F152" s="347"/>
      <c r="G152" s="287"/>
      <c r="H152" s="287"/>
      <c r="I152" s="287"/>
      <c r="J152" s="287"/>
      <c r="K152" s="287"/>
      <c r="L152" s="287"/>
      <c r="M152" s="287"/>
      <c r="N152" s="57" t="str">
        <f t="shared" si="125"/>
        <v>様</v>
      </c>
      <c r="O152" s="4"/>
      <c r="P152" s="57" t="str">
        <f t="shared" si="126"/>
        <v/>
      </c>
      <c r="Q152" s="287"/>
      <c r="R152" s="244" t="str">
        <f>①基本情報!$C$20&amp;""</f>
        <v>C07</v>
      </c>
      <c r="S152" s="244">
        <f>VLOOKUP(①基本情報!$C$21,①基本情報!$S:$T,2,0)</f>
        <v>0</v>
      </c>
      <c r="T152" s="244">
        <f>VLOOKUP(①基本情報!$C$22,①基本情報!$Q:$R,2,0)</f>
        <v>1</v>
      </c>
      <c r="U152" s="244">
        <v>10</v>
      </c>
      <c r="V152" s="246">
        <f>①基本情報!$C$28</f>
        <v>45859</v>
      </c>
      <c r="W152" s="244" t="str">
        <f>IF(①基本情報!$D$28="","",①基本情報!$D$28)</f>
        <v>その日中</v>
      </c>
      <c r="X152" s="375" t="str">
        <f>IF(①基本情報!$C$27="","",①基本情報!$C$27)</f>
        <v/>
      </c>
      <c r="Y152" s="376" t="str">
        <f>IF(①基本情報!$D$27="","",①基本情報!$D$27)</f>
        <v/>
      </c>
      <c r="Z152" s="59"/>
      <c r="AA152" s="59"/>
      <c r="AB152" s="59"/>
      <c r="AC152" s="59"/>
      <c r="AD152" s="59"/>
      <c r="AE152" s="59"/>
      <c r="AF152" s="57" t="str">
        <f t="shared" si="129"/>
        <v/>
      </c>
      <c r="AG152" s="57" t="str">
        <f t="shared" si="130"/>
        <v>様</v>
      </c>
      <c r="AH152" s="396" t="str">
        <f>IF(②メッセージ・差出名!$C$14="","",②メッセージ・差出名!$C$14)</f>
        <v/>
      </c>
      <c r="AI152" s="396" t="str">
        <f>IF(②メッセージ・差出名!$C$15="","",②メッセージ・差出名!$C$15)</f>
        <v/>
      </c>
      <c r="AJ152" s="396" t="str">
        <f>IF(②メッセージ・差出名!$C$16="","",②メッセージ・差出名!$C$16)</f>
        <v/>
      </c>
      <c r="AK152" s="396" t="str">
        <f>IF(②メッセージ・差出名!$C$17="","",②メッセージ・差出名!$C$17)</f>
        <v/>
      </c>
      <c r="AL152" s="396" t="str">
        <f>IF(②メッセージ・差出名!$C$18="","",②メッセージ・差出名!$C$18)</f>
        <v/>
      </c>
      <c r="AM152" s="396" t="str">
        <f>IF(②メッセージ・差出名!$C$19="","",②メッセージ・差出名!$C$19)</f>
        <v/>
      </c>
      <c r="AN152" s="396" t="str">
        <f>IF(②メッセージ・差出名!$C$20="","",②メッセージ・差出名!$C$20)</f>
        <v/>
      </c>
      <c r="AO152" s="396" t="str">
        <f>IF(②メッセージ・差出名!$C$21="","",②メッセージ・差出名!$C$21)</f>
        <v/>
      </c>
      <c r="AP152" s="396" t="str">
        <f>IF(②メッセージ・差出名!$C$22="","",②メッセージ・差出名!$C$22)</f>
        <v/>
      </c>
      <c r="AQ152" s="396" t="str">
        <f>IF(②メッセージ・差出名!$C$23="","",②メッセージ・差出名!$C$23)</f>
        <v/>
      </c>
      <c r="AR152" s="397" t="str">
        <f>IF(②メッセージ・差出名!$C$27="","",②メッセージ・差出名!$C$27)</f>
        <v/>
      </c>
      <c r="AS152" s="397" t="str">
        <f>IF(②メッセージ・差出名!$C$28="","",②メッセージ・差出名!$C$28)</f>
        <v/>
      </c>
      <c r="AT152" s="397" t="str">
        <f>IF(②メッセージ・差出名!$C$29="","",②メッセージ・差出名!$C$29)</f>
        <v/>
      </c>
      <c r="AU152" s="398" t="str">
        <f>IF(②メッセージ・差出名!$C$30="","",②メッセージ・差出名!$C$30)</f>
        <v/>
      </c>
      <c r="AV152" s="431"/>
      <c r="AW152" s="286"/>
      <c r="AX152" s="287"/>
      <c r="AY152" s="287"/>
      <c r="AZ152" s="287"/>
      <c r="BA152" s="287"/>
      <c r="BB152" s="287"/>
      <c r="BC152" s="287"/>
      <c r="BD152" s="287"/>
      <c r="BE152" s="287"/>
      <c r="BF152" s="287"/>
      <c r="BG152" s="287"/>
      <c r="BH152" s="287"/>
      <c r="BI152" s="288"/>
      <c r="BJ152" s="260">
        <f t="shared" si="127"/>
        <v>0</v>
      </c>
      <c r="BK152" s="260">
        <f t="shared" si="84"/>
        <v>0</v>
      </c>
      <c r="BL152" s="260">
        <f t="shared" si="85"/>
        <v>0</v>
      </c>
      <c r="BM152" s="260">
        <f t="shared" si="86"/>
        <v>0</v>
      </c>
      <c r="BN152" s="260">
        <f t="shared" si="87"/>
        <v>0</v>
      </c>
      <c r="BO152" s="260">
        <f t="shared" si="88"/>
        <v>0</v>
      </c>
      <c r="BP152" s="260">
        <f t="shared" si="89"/>
        <v>0</v>
      </c>
      <c r="BQ152" s="260">
        <f t="shared" si="90"/>
        <v>0</v>
      </c>
      <c r="BR152" s="267">
        <f t="shared" si="91"/>
        <v>1</v>
      </c>
      <c r="BS152" s="260">
        <f t="shared" si="92"/>
        <v>0</v>
      </c>
      <c r="BT152" s="267">
        <f t="shared" si="93"/>
        <v>0</v>
      </c>
      <c r="BU152" s="260">
        <f t="shared" si="94"/>
        <v>0</v>
      </c>
      <c r="BV152" s="260">
        <f t="shared" si="95"/>
        <v>3</v>
      </c>
      <c r="BW152" s="260">
        <f t="shared" si="96"/>
        <v>1</v>
      </c>
      <c r="BX152" s="260">
        <f t="shared" si="97"/>
        <v>1</v>
      </c>
      <c r="BY152" s="260">
        <f t="shared" si="98"/>
        <v>2</v>
      </c>
      <c r="BZ152" s="260">
        <f t="shared" si="99"/>
        <v>5</v>
      </c>
      <c r="CA152" s="260">
        <f t="shared" si="100"/>
        <v>4</v>
      </c>
      <c r="CB152" s="260">
        <f t="shared" si="101"/>
        <v>0</v>
      </c>
      <c r="CC152" s="260">
        <f t="shared" si="102"/>
        <v>0</v>
      </c>
      <c r="CD152" s="260">
        <f t="shared" si="103"/>
        <v>0</v>
      </c>
      <c r="CE152" s="260">
        <f t="shared" si="104"/>
        <v>0</v>
      </c>
      <c r="CF152" s="260">
        <f t="shared" si="105"/>
        <v>0</v>
      </c>
      <c r="CG152" s="260">
        <f t="shared" si="106"/>
        <v>0</v>
      </c>
      <c r="CH152" s="260">
        <f t="shared" si="107"/>
        <v>0</v>
      </c>
      <c r="CI152" s="260">
        <f t="shared" si="108"/>
        <v>0</v>
      </c>
      <c r="CJ152" s="267">
        <f t="shared" si="109"/>
        <v>0</v>
      </c>
      <c r="CK152" s="267">
        <f t="shared" si="110"/>
        <v>1</v>
      </c>
      <c r="CL152" s="267">
        <f t="shared" si="111"/>
        <v>0</v>
      </c>
      <c r="CM152" s="267">
        <f t="shared" si="112"/>
        <v>0</v>
      </c>
      <c r="CN152" s="267">
        <f t="shared" si="113"/>
        <v>0</v>
      </c>
      <c r="CO152" s="267">
        <f t="shared" si="114"/>
        <v>0</v>
      </c>
      <c r="CP152" s="267">
        <f t="shared" si="115"/>
        <v>0</v>
      </c>
      <c r="CQ152" s="267">
        <f t="shared" si="116"/>
        <v>0</v>
      </c>
      <c r="CR152" s="267">
        <f t="shared" si="117"/>
        <v>0</v>
      </c>
      <c r="CS152" s="267">
        <f t="shared" si="118"/>
        <v>0</v>
      </c>
      <c r="CT152" s="267">
        <f t="shared" si="119"/>
        <v>0</v>
      </c>
      <c r="CU152" s="267">
        <f t="shared" si="120"/>
        <v>0</v>
      </c>
      <c r="CV152" s="268">
        <f t="shared" si="121"/>
        <v>0</v>
      </c>
      <c r="CW152" s="268">
        <f t="shared" si="122"/>
        <v>0</v>
      </c>
      <c r="CX152" s="268">
        <f t="shared" si="123"/>
        <v>0</v>
      </c>
      <c r="CY152" s="268">
        <f t="shared" si="128"/>
        <v>0</v>
      </c>
      <c r="CZ152" s="260">
        <f t="shared" si="124"/>
        <v>0</v>
      </c>
      <c r="DA152" s="3"/>
    </row>
    <row r="153" spans="1:256" s="9" customFormat="1" ht="17.25" customHeight="1">
      <c r="A153" s="8">
        <v>139</v>
      </c>
      <c r="B153" s="447"/>
      <c r="C153" s="293"/>
      <c r="D153" s="6" t="str">
        <f>ASC(①基本情報!$C$8)</f>
        <v/>
      </c>
      <c r="E153" s="5" t="str">
        <f>ASC(①基本情報!$C$9)</f>
        <v/>
      </c>
      <c r="F153" s="347"/>
      <c r="G153" s="287"/>
      <c r="H153" s="287"/>
      <c r="I153" s="287"/>
      <c r="J153" s="287"/>
      <c r="K153" s="287"/>
      <c r="L153" s="287"/>
      <c r="M153" s="287"/>
      <c r="N153" s="57" t="str">
        <f t="shared" si="125"/>
        <v>様</v>
      </c>
      <c r="O153" s="4"/>
      <c r="P153" s="57" t="str">
        <f t="shared" si="126"/>
        <v/>
      </c>
      <c r="Q153" s="287"/>
      <c r="R153" s="244" t="str">
        <f>①基本情報!$C$20&amp;""</f>
        <v>C07</v>
      </c>
      <c r="S153" s="244">
        <f>VLOOKUP(①基本情報!$C$21,①基本情報!$S:$T,2,0)</f>
        <v>0</v>
      </c>
      <c r="T153" s="244">
        <f>VLOOKUP(①基本情報!$C$22,①基本情報!$Q:$R,2,0)</f>
        <v>1</v>
      </c>
      <c r="U153" s="244">
        <v>10</v>
      </c>
      <c r="V153" s="246">
        <f>①基本情報!$C$28</f>
        <v>45859</v>
      </c>
      <c r="W153" s="244" t="str">
        <f>IF(①基本情報!$D$28="","",①基本情報!$D$28)</f>
        <v>その日中</v>
      </c>
      <c r="X153" s="375" t="str">
        <f>IF(①基本情報!$C$27="","",①基本情報!$C$27)</f>
        <v/>
      </c>
      <c r="Y153" s="376" t="str">
        <f>IF(①基本情報!$D$27="","",①基本情報!$D$27)</f>
        <v/>
      </c>
      <c r="Z153" s="59"/>
      <c r="AA153" s="59"/>
      <c r="AB153" s="59"/>
      <c r="AC153" s="59"/>
      <c r="AD153" s="59"/>
      <c r="AE153" s="59"/>
      <c r="AF153" s="57" t="str">
        <f t="shared" si="129"/>
        <v/>
      </c>
      <c r="AG153" s="57" t="str">
        <f t="shared" si="130"/>
        <v>様</v>
      </c>
      <c r="AH153" s="396" t="str">
        <f>IF(②メッセージ・差出名!$C$14="","",②メッセージ・差出名!$C$14)</f>
        <v/>
      </c>
      <c r="AI153" s="396" t="str">
        <f>IF(②メッセージ・差出名!$C$15="","",②メッセージ・差出名!$C$15)</f>
        <v/>
      </c>
      <c r="AJ153" s="396" t="str">
        <f>IF(②メッセージ・差出名!$C$16="","",②メッセージ・差出名!$C$16)</f>
        <v/>
      </c>
      <c r="AK153" s="396" t="str">
        <f>IF(②メッセージ・差出名!$C$17="","",②メッセージ・差出名!$C$17)</f>
        <v/>
      </c>
      <c r="AL153" s="396" t="str">
        <f>IF(②メッセージ・差出名!$C$18="","",②メッセージ・差出名!$C$18)</f>
        <v/>
      </c>
      <c r="AM153" s="396" t="str">
        <f>IF(②メッセージ・差出名!$C$19="","",②メッセージ・差出名!$C$19)</f>
        <v/>
      </c>
      <c r="AN153" s="396" t="str">
        <f>IF(②メッセージ・差出名!$C$20="","",②メッセージ・差出名!$C$20)</f>
        <v/>
      </c>
      <c r="AO153" s="396" t="str">
        <f>IF(②メッセージ・差出名!$C$21="","",②メッセージ・差出名!$C$21)</f>
        <v/>
      </c>
      <c r="AP153" s="396" t="str">
        <f>IF(②メッセージ・差出名!$C$22="","",②メッセージ・差出名!$C$22)</f>
        <v/>
      </c>
      <c r="AQ153" s="396" t="str">
        <f>IF(②メッセージ・差出名!$C$23="","",②メッセージ・差出名!$C$23)</f>
        <v/>
      </c>
      <c r="AR153" s="397" t="str">
        <f>IF(②メッセージ・差出名!$C$27="","",②メッセージ・差出名!$C$27)</f>
        <v/>
      </c>
      <c r="AS153" s="397" t="str">
        <f>IF(②メッセージ・差出名!$C$28="","",②メッセージ・差出名!$C$28)</f>
        <v/>
      </c>
      <c r="AT153" s="397" t="str">
        <f>IF(②メッセージ・差出名!$C$29="","",②メッセージ・差出名!$C$29)</f>
        <v/>
      </c>
      <c r="AU153" s="398" t="str">
        <f>IF(②メッセージ・差出名!$C$30="","",②メッセージ・差出名!$C$30)</f>
        <v/>
      </c>
      <c r="AV153" s="431"/>
      <c r="AW153" s="286"/>
      <c r="AX153" s="287"/>
      <c r="AY153" s="287"/>
      <c r="AZ153" s="287"/>
      <c r="BA153" s="287"/>
      <c r="BB153" s="287"/>
      <c r="BC153" s="287"/>
      <c r="BD153" s="287"/>
      <c r="BE153" s="287"/>
      <c r="BF153" s="287"/>
      <c r="BG153" s="287"/>
      <c r="BH153" s="287"/>
      <c r="BI153" s="288"/>
      <c r="BJ153" s="260">
        <f t="shared" si="127"/>
        <v>0</v>
      </c>
      <c r="BK153" s="260">
        <f t="shared" si="84"/>
        <v>0</v>
      </c>
      <c r="BL153" s="260">
        <f t="shared" si="85"/>
        <v>0</v>
      </c>
      <c r="BM153" s="260">
        <f t="shared" si="86"/>
        <v>0</v>
      </c>
      <c r="BN153" s="260">
        <f t="shared" si="87"/>
        <v>0</v>
      </c>
      <c r="BO153" s="260">
        <f t="shared" si="88"/>
        <v>0</v>
      </c>
      <c r="BP153" s="260">
        <f t="shared" si="89"/>
        <v>0</v>
      </c>
      <c r="BQ153" s="260">
        <f t="shared" si="90"/>
        <v>0</v>
      </c>
      <c r="BR153" s="267">
        <f t="shared" si="91"/>
        <v>1</v>
      </c>
      <c r="BS153" s="260">
        <f t="shared" si="92"/>
        <v>0</v>
      </c>
      <c r="BT153" s="267">
        <f t="shared" si="93"/>
        <v>0</v>
      </c>
      <c r="BU153" s="260">
        <f t="shared" si="94"/>
        <v>0</v>
      </c>
      <c r="BV153" s="260">
        <f t="shared" si="95"/>
        <v>3</v>
      </c>
      <c r="BW153" s="260">
        <f t="shared" si="96"/>
        <v>1</v>
      </c>
      <c r="BX153" s="260">
        <f t="shared" si="97"/>
        <v>1</v>
      </c>
      <c r="BY153" s="260">
        <f t="shared" si="98"/>
        <v>2</v>
      </c>
      <c r="BZ153" s="260">
        <f t="shared" si="99"/>
        <v>5</v>
      </c>
      <c r="CA153" s="260">
        <f t="shared" si="100"/>
        <v>4</v>
      </c>
      <c r="CB153" s="260">
        <f t="shared" si="101"/>
        <v>0</v>
      </c>
      <c r="CC153" s="260">
        <f t="shared" si="102"/>
        <v>0</v>
      </c>
      <c r="CD153" s="260">
        <f t="shared" si="103"/>
        <v>0</v>
      </c>
      <c r="CE153" s="260">
        <f t="shared" si="104"/>
        <v>0</v>
      </c>
      <c r="CF153" s="260">
        <f t="shared" si="105"/>
        <v>0</v>
      </c>
      <c r="CG153" s="260">
        <f t="shared" si="106"/>
        <v>0</v>
      </c>
      <c r="CH153" s="260">
        <f t="shared" si="107"/>
        <v>0</v>
      </c>
      <c r="CI153" s="260">
        <f t="shared" si="108"/>
        <v>0</v>
      </c>
      <c r="CJ153" s="267">
        <f t="shared" si="109"/>
        <v>0</v>
      </c>
      <c r="CK153" s="267">
        <f t="shared" si="110"/>
        <v>1</v>
      </c>
      <c r="CL153" s="267">
        <f t="shared" si="111"/>
        <v>0</v>
      </c>
      <c r="CM153" s="267">
        <f t="shared" si="112"/>
        <v>0</v>
      </c>
      <c r="CN153" s="267">
        <f t="shared" si="113"/>
        <v>0</v>
      </c>
      <c r="CO153" s="267">
        <f t="shared" si="114"/>
        <v>0</v>
      </c>
      <c r="CP153" s="267">
        <f t="shared" si="115"/>
        <v>0</v>
      </c>
      <c r="CQ153" s="267">
        <f t="shared" si="116"/>
        <v>0</v>
      </c>
      <c r="CR153" s="267">
        <f t="shared" si="117"/>
        <v>0</v>
      </c>
      <c r="CS153" s="267">
        <f t="shared" si="118"/>
        <v>0</v>
      </c>
      <c r="CT153" s="267">
        <f t="shared" si="119"/>
        <v>0</v>
      </c>
      <c r="CU153" s="267">
        <f t="shared" si="120"/>
        <v>0</v>
      </c>
      <c r="CV153" s="268">
        <f t="shared" si="121"/>
        <v>0</v>
      </c>
      <c r="CW153" s="268">
        <f t="shared" si="122"/>
        <v>0</v>
      </c>
      <c r="CX153" s="268">
        <f t="shared" si="123"/>
        <v>0</v>
      </c>
      <c r="CY153" s="268">
        <f t="shared" si="128"/>
        <v>0</v>
      </c>
      <c r="CZ153" s="260">
        <f t="shared" si="124"/>
        <v>0</v>
      </c>
      <c r="DA153" s="3"/>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c r="IR153" s="1"/>
      <c r="IS153" s="1"/>
      <c r="IT153" s="1"/>
      <c r="IU153" s="1"/>
      <c r="IV153" s="1"/>
    </row>
    <row r="154" spans="1:256" s="9" customFormat="1" ht="17.25" customHeight="1">
      <c r="A154" s="8">
        <v>140</v>
      </c>
      <c r="B154" s="447"/>
      <c r="C154" s="293"/>
      <c r="D154" s="6" t="str">
        <f>ASC(①基本情報!$C$8)</f>
        <v/>
      </c>
      <c r="E154" s="5" t="str">
        <f>ASC(①基本情報!$C$9)</f>
        <v/>
      </c>
      <c r="F154" s="347"/>
      <c r="G154" s="287"/>
      <c r="H154" s="287"/>
      <c r="I154" s="287"/>
      <c r="J154" s="287"/>
      <c r="K154" s="287"/>
      <c r="L154" s="287"/>
      <c r="M154" s="287"/>
      <c r="N154" s="57" t="str">
        <f t="shared" si="125"/>
        <v>様</v>
      </c>
      <c r="O154" s="4"/>
      <c r="P154" s="57" t="str">
        <f t="shared" si="126"/>
        <v/>
      </c>
      <c r="Q154" s="287"/>
      <c r="R154" s="244" t="str">
        <f>①基本情報!$C$20&amp;""</f>
        <v>C07</v>
      </c>
      <c r="S154" s="244">
        <f>VLOOKUP(①基本情報!$C$21,①基本情報!$S:$T,2,0)</f>
        <v>0</v>
      </c>
      <c r="T154" s="244">
        <f>VLOOKUP(①基本情報!$C$22,①基本情報!$Q:$R,2,0)</f>
        <v>1</v>
      </c>
      <c r="U154" s="244">
        <v>10</v>
      </c>
      <c r="V154" s="246">
        <f>①基本情報!$C$28</f>
        <v>45859</v>
      </c>
      <c r="W154" s="244" t="str">
        <f>IF(①基本情報!$D$28="","",①基本情報!$D$28)</f>
        <v>その日中</v>
      </c>
      <c r="X154" s="375" t="str">
        <f>IF(①基本情報!$C$27="","",①基本情報!$C$27)</f>
        <v/>
      </c>
      <c r="Y154" s="376" t="str">
        <f>IF(①基本情報!$D$27="","",①基本情報!$D$27)</f>
        <v/>
      </c>
      <c r="Z154" s="59"/>
      <c r="AA154" s="59"/>
      <c r="AB154" s="59"/>
      <c r="AC154" s="59"/>
      <c r="AD154" s="59"/>
      <c r="AE154" s="59"/>
      <c r="AF154" s="57" t="str">
        <f t="shared" si="129"/>
        <v/>
      </c>
      <c r="AG154" s="57" t="str">
        <f t="shared" si="130"/>
        <v>様</v>
      </c>
      <c r="AH154" s="396" t="str">
        <f>IF(②メッセージ・差出名!$C$14="","",②メッセージ・差出名!$C$14)</f>
        <v/>
      </c>
      <c r="AI154" s="396" t="str">
        <f>IF(②メッセージ・差出名!$C$15="","",②メッセージ・差出名!$C$15)</f>
        <v/>
      </c>
      <c r="AJ154" s="396" t="str">
        <f>IF(②メッセージ・差出名!$C$16="","",②メッセージ・差出名!$C$16)</f>
        <v/>
      </c>
      <c r="AK154" s="396" t="str">
        <f>IF(②メッセージ・差出名!$C$17="","",②メッセージ・差出名!$C$17)</f>
        <v/>
      </c>
      <c r="AL154" s="396" t="str">
        <f>IF(②メッセージ・差出名!$C$18="","",②メッセージ・差出名!$C$18)</f>
        <v/>
      </c>
      <c r="AM154" s="396" t="str">
        <f>IF(②メッセージ・差出名!$C$19="","",②メッセージ・差出名!$C$19)</f>
        <v/>
      </c>
      <c r="AN154" s="396" t="str">
        <f>IF(②メッセージ・差出名!$C$20="","",②メッセージ・差出名!$C$20)</f>
        <v/>
      </c>
      <c r="AO154" s="396" t="str">
        <f>IF(②メッセージ・差出名!$C$21="","",②メッセージ・差出名!$C$21)</f>
        <v/>
      </c>
      <c r="AP154" s="396" t="str">
        <f>IF(②メッセージ・差出名!$C$22="","",②メッセージ・差出名!$C$22)</f>
        <v/>
      </c>
      <c r="AQ154" s="396" t="str">
        <f>IF(②メッセージ・差出名!$C$23="","",②メッセージ・差出名!$C$23)</f>
        <v/>
      </c>
      <c r="AR154" s="397" t="str">
        <f>IF(②メッセージ・差出名!$C$27="","",②メッセージ・差出名!$C$27)</f>
        <v/>
      </c>
      <c r="AS154" s="397" t="str">
        <f>IF(②メッセージ・差出名!$C$28="","",②メッセージ・差出名!$C$28)</f>
        <v/>
      </c>
      <c r="AT154" s="397" t="str">
        <f>IF(②メッセージ・差出名!$C$29="","",②メッセージ・差出名!$C$29)</f>
        <v/>
      </c>
      <c r="AU154" s="398" t="str">
        <f>IF(②メッセージ・差出名!$C$30="","",②メッセージ・差出名!$C$30)</f>
        <v/>
      </c>
      <c r="AV154" s="431"/>
      <c r="AW154" s="286"/>
      <c r="AX154" s="287"/>
      <c r="AY154" s="287"/>
      <c r="AZ154" s="287"/>
      <c r="BA154" s="287"/>
      <c r="BB154" s="287"/>
      <c r="BC154" s="287"/>
      <c r="BD154" s="287"/>
      <c r="BE154" s="287"/>
      <c r="BF154" s="287"/>
      <c r="BG154" s="287"/>
      <c r="BH154" s="287"/>
      <c r="BI154" s="288"/>
      <c r="BJ154" s="260">
        <f t="shared" si="127"/>
        <v>0</v>
      </c>
      <c r="BK154" s="260">
        <f t="shared" si="84"/>
        <v>0</v>
      </c>
      <c r="BL154" s="260">
        <f t="shared" si="85"/>
        <v>0</v>
      </c>
      <c r="BM154" s="260">
        <f t="shared" si="86"/>
        <v>0</v>
      </c>
      <c r="BN154" s="260">
        <f t="shared" si="87"/>
        <v>0</v>
      </c>
      <c r="BO154" s="260">
        <f t="shared" si="88"/>
        <v>0</v>
      </c>
      <c r="BP154" s="260">
        <f t="shared" si="89"/>
        <v>0</v>
      </c>
      <c r="BQ154" s="260">
        <f t="shared" si="90"/>
        <v>0</v>
      </c>
      <c r="BR154" s="267">
        <f t="shared" si="91"/>
        <v>1</v>
      </c>
      <c r="BS154" s="260">
        <f t="shared" si="92"/>
        <v>0</v>
      </c>
      <c r="BT154" s="267">
        <f t="shared" si="93"/>
        <v>0</v>
      </c>
      <c r="BU154" s="260">
        <f t="shared" si="94"/>
        <v>0</v>
      </c>
      <c r="BV154" s="260">
        <f t="shared" si="95"/>
        <v>3</v>
      </c>
      <c r="BW154" s="260">
        <f t="shared" si="96"/>
        <v>1</v>
      </c>
      <c r="BX154" s="260">
        <f t="shared" si="97"/>
        <v>1</v>
      </c>
      <c r="BY154" s="260">
        <f t="shared" si="98"/>
        <v>2</v>
      </c>
      <c r="BZ154" s="260">
        <f t="shared" si="99"/>
        <v>5</v>
      </c>
      <c r="CA154" s="260">
        <f t="shared" si="100"/>
        <v>4</v>
      </c>
      <c r="CB154" s="260">
        <f t="shared" si="101"/>
        <v>0</v>
      </c>
      <c r="CC154" s="260">
        <f t="shared" si="102"/>
        <v>0</v>
      </c>
      <c r="CD154" s="260">
        <f t="shared" si="103"/>
        <v>0</v>
      </c>
      <c r="CE154" s="260">
        <f t="shared" si="104"/>
        <v>0</v>
      </c>
      <c r="CF154" s="260">
        <f t="shared" si="105"/>
        <v>0</v>
      </c>
      <c r="CG154" s="260">
        <f t="shared" si="106"/>
        <v>0</v>
      </c>
      <c r="CH154" s="260">
        <f t="shared" si="107"/>
        <v>0</v>
      </c>
      <c r="CI154" s="260">
        <f t="shared" si="108"/>
        <v>0</v>
      </c>
      <c r="CJ154" s="267">
        <f t="shared" si="109"/>
        <v>0</v>
      </c>
      <c r="CK154" s="267">
        <f t="shared" si="110"/>
        <v>1</v>
      </c>
      <c r="CL154" s="267">
        <f t="shared" si="111"/>
        <v>0</v>
      </c>
      <c r="CM154" s="267">
        <f t="shared" si="112"/>
        <v>0</v>
      </c>
      <c r="CN154" s="267">
        <f t="shared" si="113"/>
        <v>0</v>
      </c>
      <c r="CO154" s="267">
        <f t="shared" si="114"/>
        <v>0</v>
      </c>
      <c r="CP154" s="267">
        <f t="shared" si="115"/>
        <v>0</v>
      </c>
      <c r="CQ154" s="267">
        <f t="shared" si="116"/>
        <v>0</v>
      </c>
      <c r="CR154" s="267">
        <f t="shared" si="117"/>
        <v>0</v>
      </c>
      <c r="CS154" s="267">
        <f t="shared" si="118"/>
        <v>0</v>
      </c>
      <c r="CT154" s="267">
        <f t="shared" si="119"/>
        <v>0</v>
      </c>
      <c r="CU154" s="267">
        <f t="shared" si="120"/>
        <v>0</v>
      </c>
      <c r="CV154" s="268">
        <f t="shared" si="121"/>
        <v>0</v>
      </c>
      <c r="CW154" s="268">
        <f t="shared" si="122"/>
        <v>0</v>
      </c>
      <c r="CX154" s="268">
        <f t="shared" si="123"/>
        <v>0</v>
      </c>
      <c r="CY154" s="268">
        <f t="shared" si="128"/>
        <v>0</v>
      </c>
      <c r="CZ154" s="260">
        <f t="shared" si="124"/>
        <v>0</v>
      </c>
      <c r="DA154" s="3"/>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c r="IS154" s="1"/>
      <c r="IT154" s="1"/>
      <c r="IU154" s="1"/>
      <c r="IV154" s="1"/>
    </row>
    <row r="155" spans="1:256" ht="17.25" customHeight="1">
      <c r="A155" s="8">
        <v>141</v>
      </c>
      <c r="B155" s="447"/>
      <c r="C155" s="293"/>
      <c r="D155" s="6" t="str">
        <f>ASC(①基本情報!$C$8)</f>
        <v/>
      </c>
      <c r="E155" s="5" t="str">
        <f>ASC(①基本情報!$C$9)</f>
        <v/>
      </c>
      <c r="F155" s="347"/>
      <c r="G155" s="287"/>
      <c r="H155" s="287"/>
      <c r="I155" s="287"/>
      <c r="J155" s="287"/>
      <c r="K155" s="287"/>
      <c r="L155" s="287"/>
      <c r="M155" s="287"/>
      <c r="N155" s="57" t="str">
        <f t="shared" si="125"/>
        <v>様</v>
      </c>
      <c r="O155" s="4"/>
      <c r="P155" s="57" t="str">
        <f t="shared" si="126"/>
        <v/>
      </c>
      <c r="Q155" s="287"/>
      <c r="R155" s="244" t="str">
        <f>①基本情報!$C$20&amp;""</f>
        <v>C07</v>
      </c>
      <c r="S155" s="244">
        <f>VLOOKUP(①基本情報!$C$21,①基本情報!$S:$T,2,0)</f>
        <v>0</v>
      </c>
      <c r="T155" s="244">
        <f>VLOOKUP(①基本情報!$C$22,①基本情報!$Q:$R,2,0)</f>
        <v>1</v>
      </c>
      <c r="U155" s="244">
        <v>10</v>
      </c>
      <c r="V155" s="246">
        <f>①基本情報!$C$28</f>
        <v>45859</v>
      </c>
      <c r="W155" s="244" t="str">
        <f>IF(①基本情報!$D$28="","",①基本情報!$D$28)</f>
        <v>その日中</v>
      </c>
      <c r="X155" s="375" t="str">
        <f>IF(①基本情報!$C$27="","",①基本情報!$C$27)</f>
        <v/>
      </c>
      <c r="Y155" s="376" t="str">
        <f>IF(①基本情報!$D$27="","",①基本情報!$D$27)</f>
        <v/>
      </c>
      <c r="Z155" s="59"/>
      <c r="AA155" s="59"/>
      <c r="AB155" s="59"/>
      <c r="AC155" s="59"/>
      <c r="AD155" s="59"/>
      <c r="AE155" s="59"/>
      <c r="AF155" s="57" t="str">
        <f t="shared" si="129"/>
        <v/>
      </c>
      <c r="AG155" s="57" t="str">
        <f t="shared" si="130"/>
        <v>様</v>
      </c>
      <c r="AH155" s="396" t="str">
        <f>IF(②メッセージ・差出名!$C$14="","",②メッセージ・差出名!$C$14)</f>
        <v/>
      </c>
      <c r="AI155" s="396" t="str">
        <f>IF(②メッセージ・差出名!$C$15="","",②メッセージ・差出名!$C$15)</f>
        <v/>
      </c>
      <c r="AJ155" s="396" t="str">
        <f>IF(②メッセージ・差出名!$C$16="","",②メッセージ・差出名!$C$16)</f>
        <v/>
      </c>
      <c r="AK155" s="396" t="str">
        <f>IF(②メッセージ・差出名!$C$17="","",②メッセージ・差出名!$C$17)</f>
        <v/>
      </c>
      <c r="AL155" s="396" t="str">
        <f>IF(②メッセージ・差出名!$C$18="","",②メッセージ・差出名!$C$18)</f>
        <v/>
      </c>
      <c r="AM155" s="396" t="str">
        <f>IF(②メッセージ・差出名!$C$19="","",②メッセージ・差出名!$C$19)</f>
        <v/>
      </c>
      <c r="AN155" s="396" t="str">
        <f>IF(②メッセージ・差出名!$C$20="","",②メッセージ・差出名!$C$20)</f>
        <v/>
      </c>
      <c r="AO155" s="396" t="str">
        <f>IF(②メッセージ・差出名!$C$21="","",②メッセージ・差出名!$C$21)</f>
        <v/>
      </c>
      <c r="AP155" s="396" t="str">
        <f>IF(②メッセージ・差出名!$C$22="","",②メッセージ・差出名!$C$22)</f>
        <v/>
      </c>
      <c r="AQ155" s="396" t="str">
        <f>IF(②メッセージ・差出名!$C$23="","",②メッセージ・差出名!$C$23)</f>
        <v/>
      </c>
      <c r="AR155" s="397" t="str">
        <f>IF(②メッセージ・差出名!$C$27="","",②メッセージ・差出名!$C$27)</f>
        <v/>
      </c>
      <c r="AS155" s="397" t="str">
        <f>IF(②メッセージ・差出名!$C$28="","",②メッセージ・差出名!$C$28)</f>
        <v/>
      </c>
      <c r="AT155" s="397" t="str">
        <f>IF(②メッセージ・差出名!$C$29="","",②メッセージ・差出名!$C$29)</f>
        <v/>
      </c>
      <c r="AU155" s="398" t="str">
        <f>IF(②メッセージ・差出名!$C$30="","",②メッセージ・差出名!$C$30)</f>
        <v/>
      </c>
      <c r="AV155" s="431"/>
      <c r="AW155" s="286"/>
      <c r="AX155" s="287"/>
      <c r="AY155" s="287"/>
      <c r="AZ155" s="287"/>
      <c r="BA155" s="287"/>
      <c r="BB155" s="287"/>
      <c r="BC155" s="287"/>
      <c r="BD155" s="287"/>
      <c r="BE155" s="287"/>
      <c r="BF155" s="287"/>
      <c r="BG155" s="287"/>
      <c r="BH155" s="287"/>
      <c r="BI155" s="288"/>
      <c r="BJ155" s="260">
        <f t="shared" si="127"/>
        <v>0</v>
      </c>
      <c r="BK155" s="260">
        <f t="shared" si="84"/>
        <v>0</v>
      </c>
      <c r="BL155" s="260">
        <f t="shared" si="85"/>
        <v>0</v>
      </c>
      <c r="BM155" s="260">
        <f t="shared" si="86"/>
        <v>0</v>
      </c>
      <c r="BN155" s="260">
        <f t="shared" si="87"/>
        <v>0</v>
      </c>
      <c r="BO155" s="260">
        <f t="shared" si="88"/>
        <v>0</v>
      </c>
      <c r="BP155" s="260">
        <f t="shared" si="89"/>
        <v>0</v>
      </c>
      <c r="BQ155" s="260">
        <f t="shared" si="90"/>
        <v>0</v>
      </c>
      <c r="BR155" s="267">
        <f t="shared" si="91"/>
        <v>1</v>
      </c>
      <c r="BS155" s="260">
        <f t="shared" si="92"/>
        <v>0</v>
      </c>
      <c r="BT155" s="267">
        <f t="shared" si="93"/>
        <v>0</v>
      </c>
      <c r="BU155" s="260">
        <f t="shared" si="94"/>
        <v>0</v>
      </c>
      <c r="BV155" s="260">
        <f t="shared" si="95"/>
        <v>3</v>
      </c>
      <c r="BW155" s="260">
        <f t="shared" si="96"/>
        <v>1</v>
      </c>
      <c r="BX155" s="260">
        <f t="shared" si="97"/>
        <v>1</v>
      </c>
      <c r="BY155" s="260">
        <f t="shared" si="98"/>
        <v>2</v>
      </c>
      <c r="BZ155" s="260">
        <f t="shared" si="99"/>
        <v>5</v>
      </c>
      <c r="CA155" s="260">
        <f t="shared" si="100"/>
        <v>4</v>
      </c>
      <c r="CB155" s="260">
        <f t="shared" si="101"/>
        <v>0</v>
      </c>
      <c r="CC155" s="260">
        <f t="shared" si="102"/>
        <v>0</v>
      </c>
      <c r="CD155" s="260">
        <f t="shared" si="103"/>
        <v>0</v>
      </c>
      <c r="CE155" s="260">
        <f t="shared" si="104"/>
        <v>0</v>
      </c>
      <c r="CF155" s="260">
        <f t="shared" si="105"/>
        <v>0</v>
      </c>
      <c r="CG155" s="260">
        <f t="shared" si="106"/>
        <v>0</v>
      </c>
      <c r="CH155" s="260">
        <f t="shared" si="107"/>
        <v>0</v>
      </c>
      <c r="CI155" s="260">
        <f t="shared" si="108"/>
        <v>0</v>
      </c>
      <c r="CJ155" s="267">
        <f t="shared" si="109"/>
        <v>0</v>
      </c>
      <c r="CK155" s="267">
        <f t="shared" si="110"/>
        <v>1</v>
      </c>
      <c r="CL155" s="267">
        <f t="shared" si="111"/>
        <v>0</v>
      </c>
      <c r="CM155" s="267">
        <f t="shared" si="112"/>
        <v>0</v>
      </c>
      <c r="CN155" s="267">
        <f t="shared" si="113"/>
        <v>0</v>
      </c>
      <c r="CO155" s="267">
        <f t="shared" si="114"/>
        <v>0</v>
      </c>
      <c r="CP155" s="267">
        <f t="shared" si="115"/>
        <v>0</v>
      </c>
      <c r="CQ155" s="267">
        <f t="shared" si="116"/>
        <v>0</v>
      </c>
      <c r="CR155" s="267">
        <f t="shared" si="117"/>
        <v>0</v>
      </c>
      <c r="CS155" s="267">
        <f t="shared" si="118"/>
        <v>0</v>
      </c>
      <c r="CT155" s="267">
        <f t="shared" si="119"/>
        <v>0</v>
      </c>
      <c r="CU155" s="267">
        <f t="shared" si="120"/>
        <v>0</v>
      </c>
      <c r="CV155" s="268">
        <f t="shared" si="121"/>
        <v>0</v>
      </c>
      <c r="CW155" s="268">
        <f t="shared" si="122"/>
        <v>0</v>
      </c>
      <c r="CX155" s="268">
        <f t="shared" si="123"/>
        <v>0</v>
      </c>
      <c r="CY155" s="268">
        <f t="shared" si="128"/>
        <v>0</v>
      </c>
      <c r="CZ155" s="260">
        <f t="shared" si="124"/>
        <v>0</v>
      </c>
      <c r="DA155" s="3"/>
    </row>
    <row r="156" spans="1:256" ht="17.25" customHeight="1">
      <c r="A156" s="8">
        <v>142</v>
      </c>
      <c r="B156" s="447"/>
      <c r="C156" s="293"/>
      <c r="D156" s="6" t="str">
        <f>ASC(①基本情報!$C$8)</f>
        <v/>
      </c>
      <c r="E156" s="5" t="str">
        <f>ASC(①基本情報!$C$9)</f>
        <v/>
      </c>
      <c r="F156" s="347"/>
      <c r="G156" s="287"/>
      <c r="H156" s="287"/>
      <c r="I156" s="287"/>
      <c r="J156" s="287"/>
      <c r="K156" s="287"/>
      <c r="L156" s="287"/>
      <c r="M156" s="287"/>
      <c r="N156" s="57" t="str">
        <f t="shared" si="125"/>
        <v>様</v>
      </c>
      <c r="O156" s="4"/>
      <c r="P156" s="57" t="str">
        <f t="shared" si="126"/>
        <v/>
      </c>
      <c r="Q156" s="287"/>
      <c r="R156" s="244" t="str">
        <f>①基本情報!$C$20&amp;""</f>
        <v>C07</v>
      </c>
      <c r="S156" s="244">
        <f>VLOOKUP(①基本情報!$C$21,①基本情報!$S:$T,2,0)</f>
        <v>0</v>
      </c>
      <c r="T156" s="244">
        <f>VLOOKUP(①基本情報!$C$22,①基本情報!$Q:$R,2,0)</f>
        <v>1</v>
      </c>
      <c r="U156" s="244">
        <v>10</v>
      </c>
      <c r="V156" s="246">
        <f>①基本情報!$C$28</f>
        <v>45859</v>
      </c>
      <c r="W156" s="244" t="str">
        <f>IF(①基本情報!$D$28="","",①基本情報!$D$28)</f>
        <v>その日中</v>
      </c>
      <c r="X156" s="375" t="str">
        <f>IF(①基本情報!$C$27="","",①基本情報!$C$27)</f>
        <v/>
      </c>
      <c r="Y156" s="376" t="str">
        <f>IF(①基本情報!$D$27="","",①基本情報!$D$27)</f>
        <v/>
      </c>
      <c r="Z156" s="59"/>
      <c r="AA156" s="59"/>
      <c r="AB156" s="59"/>
      <c r="AC156" s="59"/>
      <c r="AD156" s="59"/>
      <c r="AE156" s="59"/>
      <c r="AF156" s="57" t="str">
        <f t="shared" si="129"/>
        <v/>
      </c>
      <c r="AG156" s="57" t="str">
        <f t="shared" si="130"/>
        <v>様</v>
      </c>
      <c r="AH156" s="396" t="str">
        <f>IF(②メッセージ・差出名!$C$14="","",②メッセージ・差出名!$C$14)</f>
        <v/>
      </c>
      <c r="AI156" s="396" t="str">
        <f>IF(②メッセージ・差出名!$C$15="","",②メッセージ・差出名!$C$15)</f>
        <v/>
      </c>
      <c r="AJ156" s="396" t="str">
        <f>IF(②メッセージ・差出名!$C$16="","",②メッセージ・差出名!$C$16)</f>
        <v/>
      </c>
      <c r="AK156" s="396" t="str">
        <f>IF(②メッセージ・差出名!$C$17="","",②メッセージ・差出名!$C$17)</f>
        <v/>
      </c>
      <c r="AL156" s="396" t="str">
        <f>IF(②メッセージ・差出名!$C$18="","",②メッセージ・差出名!$C$18)</f>
        <v/>
      </c>
      <c r="AM156" s="396" t="str">
        <f>IF(②メッセージ・差出名!$C$19="","",②メッセージ・差出名!$C$19)</f>
        <v/>
      </c>
      <c r="AN156" s="396" t="str">
        <f>IF(②メッセージ・差出名!$C$20="","",②メッセージ・差出名!$C$20)</f>
        <v/>
      </c>
      <c r="AO156" s="396" t="str">
        <f>IF(②メッセージ・差出名!$C$21="","",②メッセージ・差出名!$C$21)</f>
        <v/>
      </c>
      <c r="AP156" s="396" t="str">
        <f>IF(②メッセージ・差出名!$C$22="","",②メッセージ・差出名!$C$22)</f>
        <v/>
      </c>
      <c r="AQ156" s="396" t="str">
        <f>IF(②メッセージ・差出名!$C$23="","",②メッセージ・差出名!$C$23)</f>
        <v/>
      </c>
      <c r="AR156" s="397" t="str">
        <f>IF(②メッセージ・差出名!$C$27="","",②メッセージ・差出名!$C$27)</f>
        <v/>
      </c>
      <c r="AS156" s="397" t="str">
        <f>IF(②メッセージ・差出名!$C$28="","",②メッセージ・差出名!$C$28)</f>
        <v/>
      </c>
      <c r="AT156" s="397" t="str">
        <f>IF(②メッセージ・差出名!$C$29="","",②メッセージ・差出名!$C$29)</f>
        <v/>
      </c>
      <c r="AU156" s="398" t="str">
        <f>IF(②メッセージ・差出名!$C$30="","",②メッセージ・差出名!$C$30)</f>
        <v/>
      </c>
      <c r="AV156" s="431"/>
      <c r="AW156" s="286"/>
      <c r="AX156" s="287"/>
      <c r="AY156" s="287"/>
      <c r="AZ156" s="287"/>
      <c r="BA156" s="287"/>
      <c r="BB156" s="287"/>
      <c r="BC156" s="287"/>
      <c r="BD156" s="287"/>
      <c r="BE156" s="287"/>
      <c r="BF156" s="287"/>
      <c r="BG156" s="287"/>
      <c r="BH156" s="287"/>
      <c r="BI156" s="288"/>
      <c r="BJ156" s="260">
        <f t="shared" si="127"/>
        <v>0</v>
      </c>
      <c r="BK156" s="260">
        <f t="shared" si="84"/>
        <v>0</v>
      </c>
      <c r="BL156" s="260">
        <f t="shared" si="85"/>
        <v>0</v>
      </c>
      <c r="BM156" s="260">
        <f t="shared" si="86"/>
        <v>0</v>
      </c>
      <c r="BN156" s="260">
        <f t="shared" si="87"/>
        <v>0</v>
      </c>
      <c r="BO156" s="260">
        <f t="shared" si="88"/>
        <v>0</v>
      </c>
      <c r="BP156" s="260">
        <f t="shared" si="89"/>
        <v>0</v>
      </c>
      <c r="BQ156" s="260">
        <f t="shared" si="90"/>
        <v>0</v>
      </c>
      <c r="BR156" s="267">
        <f t="shared" si="91"/>
        <v>1</v>
      </c>
      <c r="BS156" s="260">
        <f t="shared" si="92"/>
        <v>0</v>
      </c>
      <c r="BT156" s="267">
        <f t="shared" si="93"/>
        <v>0</v>
      </c>
      <c r="BU156" s="260">
        <f t="shared" si="94"/>
        <v>0</v>
      </c>
      <c r="BV156" s="260">
        <f t="shared" si="95"/>
        <v>3</v>
      </c>
      <c r="BW156" s="260">
        <f t="shared" si="96"/>
        <v>1</v>
      </c>
      <c r="BX156" s="260">
        <f t="shared" si="97"/>
        <v>1</v>
      </c>
      <c r="BY156" s="260">
        <f t="shared" si="98"/>
        <v>2</v>
      </c>
      <c r="BZ156" s="260">
        <f t="shared" si="99"/>
        <v>5</v>
      </c>
      <c r="CA156" s="260">
        <f t="shared" si="100"/>
        <v>4</v>
      </c>
      <c r="CB156" s="260">
        <f t="shared" si="101"/>
        <v>0</v>
      </c>
      <c r="CC156" s="260">
        <f t="shared" si="102"/>
        <v>0</v>
      </c>
      <c r="CD156" s="260">
        <f t="shared" si="103"/>
        <v>0</v>
      </c>
      <c r="CE156" s="260">
        <f t="shared" si="104"/>
        <v>0</v>
      </c>
      <c r="CF156" s="260">
        <f t="shared" si="105"/>
        <v>0</v>
      </c>
      <c r="CG156" s="260">
        <f t="shared" si="106"/>
        <v>0</v>
      </c>
      <c r="CH156" s="260">
        <f t="shared" si="107"/>
        <v>0</v>
      </c>
      <c r="CI156" s="260">
        <f t="shared" si="108"/>
        <v>0</v>
      </c>
      <c r="CJ156" s="267">
        <f t="shared" si="109"/>
        <v>0</v>
      </c>
      <c r="CK156" s="267">
        <f t="shared" si="110"/>
        <v>1</v>
      </c>
      <c r="CL156" s="267">
        <f t="shared" si="111"/>
        <v>0</v>
      </c>
      <c r="CM156" s="267">
        <f t="shared" si="112"/>
        <v>0</v>
      </c>
      <c r="CN156" s="267">
        <f t="shared" si="113"/>
        <v>0</v>
      </c>
      <c r="CO156" s="267">
        <f t="shared" si="114"/>
        <v>0</v>
      </c>
      <c r="CP156" s="267">
        <f t="shared" si="115"/>
        <v>0</v>
      </c>
      <c r="CQ156" s="267">
        <f t="shared" si="116"/>
        <v>0</v>
      </c>
      <c r="CR156" s="267">
        <f t="shared" si="117"/>
        <v>0</v>
      </c>
      <c r="CS156" s="267">
        <f t="shared" si="118"/>
        <v>0</v>
      </c>
      <c r="CT156" s="267">
        <f t="shared" si="119"/>
        <v>0</v>
      </c>
      <c r="CU156" s="267">
        <f t="shared" si="120"/>
        <v>0</v>
      </c>
      <c r="CV156" s="268">
        <f t="shared" si="121"/>
        <v>0</v>
      </c>
      <c r="CW156" s="268">
        <f t="shared" si="122"/>
        <v>0</v>
      </c>
      <c r="CX156" s="268">
        <f t="shared" si="123"/>
        <v>0</v>
      </c>
      <c r="CY156" s="268">
        <f t="shared" si="128"/>
        <v>0</v>
      </c>
      <c r="CZ156" s="260">
        <f t="shared" si="124"/>
        <v>0</v>
      </c>
      <c r="DA156" s="3"/>
    </row>
    <row r="157" spans="1:256" s="9" customFormat="1" ht="17.25" customHeight="1">
      <c r="A157" s="8">
        <v>143</v>
      </c>
      <c r="B157" s="447"/>
      <c r="C157" s="293"/>
      <c r="D157" s="6" t="str">
        <f>ASC(①基本情報!$C$8)</f>
        <v/>
      </c>
      <c r="E157" s="5" t="str">
        <f>ASC(①基本情報!$C$9)</f>
        <v/>
      </c>
      <c r="F157" s="347"/>
      <c r="G157" s="287"/>
      <c r="H157" s="287"/>
      <c r="I157" s="287"/>
      <c r="J157" s="287"/>
      <c r="K157" s="287"/>
      <c r="L157" s="287"/>
      <c r="M157" s="287"/>
      <c r="N157" s="57" t="str">
        <f t="shared" si="125"/>
        <v>様</v>
      </c>
      <c r="O157" s="4"/>
      <c r="P157" s="57" t="str">
        <f t="shared" si="126"/>
        <v/>
      </c>
      <c r="Q157" s="287"/>
      <c r="R157" s="244" t="str">
        <f>①基本情報!$C$20&amp;""</f>
        <v>C07</v>
      </c>
      <c r="S157" s="244">
        <f>VLOOKUP(①基本情報!$C$21,①基本情報!$S:$T,2,0)</f>
        <v>0</v>
      </c>
      <c r="T157" s="244">
        <f>VLOOKUP(①基本情報!$C$22,①基本情報!$Q:$R,2,0)</f>
        <v>1</v>
      </c>
      <c r="U157" s="244">
        <v>10</v>
      </c>
      <c r="V157" s="246">
        <f>①基本情報!$C$28</f>
        <v>45859</v>
      </c>
      <c r="W157" s="244" t="str">
        <f>IF(①基本情報!$D$28="","",①基本情報!$D$28)</f>
        <v>その日中</v>
      </c>
      <c r="X157" s="375" t="str">
        <f>IF(①基本情報!$C$27="","",①基本情報!$C$27)</f>
        <v/>
      </c>
      <c r="Y157" s="376" t="str">
        <f>IF(①基本情報!$D$27="","",①基本情報!$D$27)</f>
        <v/>
      </c>
      <c r="Z157" s="59"/>
      <c r="AA157" s="59"/>
      <c r="AB157" s="59"/>
      <c r="AC157" s="59"/>
      <c r="AD157" s="59"/>
      <c r="AE157" s="59"/>
      <c r="AF157" s="57" t="str">
        <f t="shared" si="129"/>
        <v/>
      </c>
      <c r="AG157" s="57" t="str">
        <f t="shared" si="130"/>
        <v>様</v>
      </c>
      <c r="AH157" s="396" t="str">
        <f>IF(②メッセージ・差出名!$C$14="","",②メッセージ・差出名!$C$14)</f>
        <v/>
      </c>
      <c r="AI157" s="396" t="str">
        <f>IF(②メッセージ・差出名!$C$15="","",②メッセージ・差出名!$C$15)</f>
        <v/>
      </c>
      <c r="AJ157" s="396" t="str">
        <f>IF(②メッセージ・差出名!$C$16="","",②メッセージ・差出名!$C$16)</f>
        <v/>
      </c>
      <c r="AK157" s="396" t="str">
        <f>IF(②メッセージ・差出名!$C$17="","",②メッセージ・差出名!$C$17)</f>
        <v/>
      </c>
      <c r="AL157" s="396" t="str">
        <f>IF(②メッセージ・差出名!$C$18="","",②メッセージ・差出名!$C$18)</f>
        <v/>
      </c>
      <c r="AM157" s="396" t="str">
        <f>IF(②メッセージ・差出名!$C$19="","",②メッセージ・差出名!$C$19)</f>
        <v/>
      </c>
      <c r="AN157" s="396" t="str">
        <f>IF(②メッセージ・差出名!$C$20="","",②メッセージ・差出名!$C$20)</f>
        <v/>
      </c>
      <c r="AO157" s="396" t="str">
        <f>IF(②メッセージ・差出名!$C$21="","",②メッセージ・差出名!$C$21)</f>
        <v/>
      </c>
      <c r="AP157" s="396" t="str">
        <f>IF(②メッセージ・差出名!$C$22="","",②メッセージ・差出名!$C$22)</f>
        <v/>
      </c>
      <c r="AQ157" s="396" t="str">
        <f>IF(②メッセージ・差出名!$C$23="","",②メッセージ・差出名!$C$23)</f>
        <v/>
      </c>
      <c r="AR157" s="397" t="str">
        <f>IF(②メッセージ・差出名!$C$27="","",②メッセージ・差出名!$C$27)</f>
        <v/>
      </c>
      <c r="AS157" s="397" t="str">
        <f>IF(②メッセージ・差出名!$C$28="","",②メッセージ・差出名!$C$28)</f>
        <v/>
      </c>
      <c r="AT157" s="397" t="str">
        <f>IF(②メッセージ・差出名!$C$29="","",②メッセージ・差出名!$C$29)</f>
        <v/>
      </c>
      <c r="AU157" s="398" t="str">
        <f>IF(②メッセージ・差出名!$C$30="","",②メッセージ・差出名!$C$30)</f>
        <v/>
      </c>
      <c r="AV157" s="431"/>
      <c r="AW157" s="286"/>
      <c r="AX157" s="287"/>
      <c r="AY157" s="287"/>
      <c r="AZ157" s="287"/>
      <c r="BA157" s="287"/>
      <c r="BB157" s="287"/>
      <c r="BC157" s="287"/>
      <c r="BD157" s="287"/>
      <c r="BE157" s="287"/>
      <c r="BF157" s="287"/>
      <c r="BG157" s="287"/>
      <c r="BH157" s="287"/>
      <c r="BI157" s="288"/>
      <c r="BJ157" s="260">
        <f t="shared" si="127"/>
        <v>0</v>
      </c>
      <c r="BK157" s="260">
        <f t="shared" si="84"/>
        <v>0</v>
      </c>
      <c r="BL157" s="260">
        <f t="shared" si="85"/>
        <v>0</v>
      </c>
      <c r="BM157" s="260">
        <f t="shared" si="86"/>
        <v>0</v>
      </c>
      <c r="BN157" s="260">
        <f t="shared" si="87"/>
        <v>0</v>
      </c>
      <c r="BO157" s="260">
        <f t="shared" si="88"/>
        <v>0</v>
      </c>
      <c r="BP157" s="260">
        <f t="shared" si="89"/>
        <v>0</v>
      </c>
      <c r="BQ157" s="260">
        <f t="shared" si="90"/>
        <v>0</v>
      </c>
      <c r="BR157" s="267">
        <f t="shared" si="91"/>
        <v>1</v>
      </c>
      <c r="BS157" s="260">
        <f t="shared" si="92"/>
        <v>0</v>
      </c>
      <c r="BT157" s="267">
        <f t="shared" si="93"/>
        <v>0</v>
      </c>
      <c r="BU157" s="260">
        <f t="shared" si="94"/>
        <v>0</v>
      </c>
      <c r="BV157" s="260">
        <f t="shared" si="95"/>
        <v>3</v>
      </c>
      <c r="BW157" s="260">
        <f t="shared" si="96"/>
        <v>1</v>
      </c>
      <c r="BX157" s="260">
        <f t="shared" si="97"/>
        <v>1</v>
      </c>
      <c r="BY157" s="260">
        <f t="shared" si="98"/>
        <v>2</v>
      </c>
      <c r="BZ157" s="260">
        <f t="shared" si="99"/>
        <v>5</v>
      </c>
      <c r="CA157" s="260">
        <f t="shared" si="100"/>
        <v>4</v>
      </c>
      <c r="CB157" s="260">
        <f t="shared" si="101"/>
        <v>0</v>
      </c>
      <c r="CC157" s="260">
        <f t="shared" si="102"/>
        <v>0</v>
      </c>
      <c r="CD157" s="260">
        <f t="shared" si="103"/>
        <v>0</v>
      </c>
      <c r="CE157" s="260">
        <f t="shared" si="104"/>
        <v>0</v>
      </c>
      <c r="CF157" s="260">
        <f t="shared" si="105"/>
        <v>0</v>
      </c>
      <c r="CG157" s="260">
        <f t="shared" si="106"/>
        <v>0</v>
      </c>
      <c r="CH157" s="260">
        <f t="shared" si="107"/>
        <v>0</v>
      </c>
      <c r="CI157" s="260">
        <f t="shared" si="108"/>
        <v>0</v>
      </c>
      <c r="CJ157" s="267">
        <f t="shared" si="109"/>
        <v>0</v>
      </c>
      <c r="CK157" s="267">
        <f t="shared" si="110"/>
        <v>1</v>
      </c>
      <c r="CL157" s="267">
        <f t="shared" si="111"/>
        <v>0</v>
      </c>
      <c r="CM157" s="267">
        <f t="shared" si="112"/>
        <v>0</v>
      </c>
      <c r="CN157" s="267">
        <f t="shared" si="113"/>
        <v>0</v>
      </c>
      <c r="CO157" s="267">
        <f t="shared" si="114"/>
        <v>0</v>
      </c>
      <c r="CP157" s="267">
        <f t="shared" si="115"/>
        <v>0</v>
      </c>
      <c r="CQ157" s="267">
        <f t="shared" si="116"/>
        <v>0</v>
      </c>
      <c r="CR157" s="267">
        <f t="shared" si="117"/>
        <v>0</v>
      </c>
      <c r="CS157" s="267">
        <f t="shared" si="118"/>
        <v>0</v>
      </c>
      <c r="CT157" s="267">
        <f t="shared" si="119"/>
        <v>0</v>
      </c>
      <c r="CU157" s="267">
        <f t="shared" si="120"/>
        <v>0</v>
      </c>
      <c r="CV157" s="268">
        <f t="shared" si="121"/>
        <v>0</v>
      </c>
      <c r="CW157" s="268">
        <f t="shared" si="122"/>
        <v>0</v>
      </c>
      <c r="CX157" s="268">
        <f t="shared" si="123"/>
        <v>0</v>
      </c>
      <c r="CY157" s="268">
        <f t="shared" si="128"/>
        <v>0</v>
      </c>
      <c r="CZ157" s="260">
        <f t="shared" si="124"/>
        <v>0</v>
      </c>
      <c r="DA157" s="3"/>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c r="IP157" s="1"/>
      <c r="IQ157" s="1"/>
      <c r="IR157" s="1"/>
      <c r="IS157" s="1"/>
      <c r="IT157" s="1"/>
      <c r="IU157" s="1"/>
      <c r="IV157" s="1"/>
    </row>
    <row r="158" spans="1:256" ht="17.25" customHeight="1">
      <c r="A158" s="8">
        <v>144</v>
      </c>
      <c r="B158" s="447"/>
      <c r="C158" s="293"/>
      <c r="D158" s="6" t="str">
        <f>ASC(①基本情報!$C$8)</f>
        <v/>
      </c>
      <c r="E158" s="5" t="str">
        <f>ASC(①基本情報!$C$9)</f>
        <v/>
      </c>
      <c r="F158" s="347"/>
      <c r="G158" s="287"/>
      <c r="H158" s="287"/>
      <c r="I158" s="287"/>
      <c r="J158" s="287"/>
      <c r="K158" s="287"/>
      <c r="L158" s="287"/>
      <c r="M158" s="287"/>
      <c r="N158" s="57" t="str">
        <f t="shared" si="125"/>
        <v>様</v>
      </c>
      <c r="O158" s="4"/>
      <c r="P158" s="57" t="str">
        <f t="shared" si="126"/>
        <v/>
      </c>
      <c r="Q158" s="287"/>
      <c r="R158" s="244" t="str">
        <f>①基本情報!$C$20&amp;""</f>
        <v>C07</v>
      </c>
      <c r="S158" s="244">
        <f>VLOOKUP(①基本情報!$C$21,①基本情報!$S:$T,2,0)</f>
        <v>0</v>
      </c>
      <c r="T158" s="244">
        <f>VLOOKUP(①基本情報!$C$22,①基本情報!$Q:$R,2,0)</f>
        <v>1</v>
      </c>
      <c r="U158" s="244">
        <v>10</v>
      </c>
      <c r="V158" s="246">
        <f>①基本情報!$C$28</f>
        <v>45859</v>
      </c>
      <c r="W158" s="244" t="str">
        <f>IF(①基本情報!$D$28="","",①基本情報!$D$28)</f>
        <v>その日中</v>
      </c>
      <c r="X158" s="375" t="str">
        <f>IF(①基本情報!$C$27="","",①基本情報!$C$27)</f>
        <v/>
      </c>
      <c r="Y158" s="376" t="str">
        <f>IF(①基本情報!$D$27="","",①基本情報!$D$27)</f>
        <v/>
      </c>
      <c r="Z158" s="59"/>
      <c r="AA158" s="59"/>
      <c r="AB158" s="59"/>
      <c r="AC158" s="59"/>
      <c r="AD158" s="59"/>
      <c r="AE158" s="59"/>
      <c r="AF158" s="57" t="str">
        <f t="shared" si="129"/>
        <v/>
      </c>
      <c r="AG158" s="57" t="str">
        <f t="shared" si="130"/>
        <v>様</v>
      </c>
      <c r="AH158" s="396" t="str">
        <f>IF(②メッセージ・差出名!$C$14="","",②メッセージ・差出名!$C$14)</f>
        <v/>
      </c>
      <c r="AI158" s="396" t="str">
        <f>IF(②メッセージ・差出名!$C$15="","",②メッセージ・差出名!$C$15)</f>
        <v/>
      </c>
      <c r="AJ158" s="396" t="str">
        <f>IF(②メッセージ・差出名!$C$16="","",②メッセージ・差出名!$C$16)</f>
        <v/>
      </c>
      <c r="AK158" s="396" t="str">
        <f>IF(②メッセージ・差出名!$C$17="","",②メッセージ・差出名!$C$17)</f>
        <v/>
      </c>
      <c r="AL158" s="396" t="str">
        <f>IF(②メッセージ・差出名!$C$18="","",②メッセージ・差出名!$C$18)</f>
        <v/>
      </c>
      <c r="AM158" s="396" t="str">
        <f>IF(②メッセージ・差出名!$C$19="","",②メッセージ・差出名!$C$19)</f>
        <v/>
      </c>
      <c r="AN158" s="396" t="str">
        <f>IF(②メッセージ・差出名!$C$20="","",②メッセージ・差出名!$C$20)</f>
        <v/>
      </c>
      <c r="AO158" s="396" t="str">
        <f>IF(②メッセージ・差出名!$C$21="","",②メッセージ・差出名!$C$21)</f>
        <v/>
      </c>
      <c r="AP158" s="396" t="str">
        <f>IF(②メッセージ・差出名!$C$22="","",②メッセージ・差出名!$C$22)</f>
        <v/>
      </c>
      <c r="AQ158" s="396" t="str">
        <f>IF(②メッセージ・差出名!$C$23="","",②メッセージ・差出名!$C$23)</f>
        <v/>
      </c>
      <c r="AR158" s="397" t="str">
        <f>IF(②メッセージ・差出名!$C$27="","",②メッセージ・差出名!$C$27)</f>
        <v/>
      </c>
      <c r="AS158" s="397" t="str">
        <f>IF(②メッセージ・差出名!$C$28="","",②メッセージ・差出名!$C$28)</f>
        <v/>
      </c>
      <c r="AT158" s="397" t="str">
        <f>IF(②メッセージ・差出名!$C$29="","",②メッセージ・差出名!$C$29)</f>
        <v/>
      </c>
      <c r="AU158" s="398" t="str">
        <f>IF(②メッセージ・差出名!$C$30="","",②メッセージ・差出名!$C$30)</f>
        <v/>
      </c>
      <c r="AV158" s="431"/>
      <c r="AW158" s="286"/>
      <c r="AX158" s="287"/>
      <c r="AY158" s="287"/>
      <c r="AZ158" s="287"/>
      <c r="BA158" s="287"/>
      <c r="BB158" s="287"/>
      <c r="BC158" s="287"/>
      <c r="BD158" s="287"/>
      <c r="BE158" s="287"/>
      <c r="BF158" s="287"/>
      <c r="BG158" s="287"/>
      <c r="BH158" s="287"/>
      <c r="BI158" s="288"/>
      <c r="BJ158" s="260">
        <f t="shared" si="127"/>
        <v>0</v>
      </c>
      <c r="BK158" s="260">
        <f t="shared" si="84"/>
        <v>0</v>
      </c>
      <c r="BL158" s="260">
        <f t="shared" si="85"/>
        <v>0</v>
      </c>
      <c r="BM158" s="260">
        <f t="shared" si="86"/>
        <v>0</v>
      </c>
      <c r="BN158" s="260">
        <f t="shared" si="87"/>
        <v>0</v>
      </c>
      <c r="BO158" s="260">
        <f t="shared" si="88"/>
        <v>0</v>
      </c>
      <c r="BP158" s="260">
        <f t="shared" si="89"/>
        <v>0</v>
      </c>
      <c r="BQ158" s="260">
        <f t="shared" si="90"/>
        <v>0</v>
      </c>
      <c r="BR158" s="267">
        <f t="shared" si="91"/>
        <v>1</v>
      </c>
      <c r="BS158" s="260">
        <f t="shared" si="92"/>
        <v>0</v>
      </c>
      <c r="BT158" s="267">
        <f t="shared" si="93"/>
        <v>0</v>
      </c>
      <c r="BU158" s="260">
        <f t="shared" si="94"/>
        <v>0</v>
      </c>
      <c r="BV158" s="260">
        <f t="shared" si="95"/>
        <v>3</v>
      </c>
      <c r="BW158" s="260">
        <f t="shared" si="96"/>
        <v>1</v>
      </c>
      <c r="BX158" s="260">
        <f t="shared" si="97"/>
        <v>1</v>
      </c>
      <c r="BY158" s="260">
        <f t="shared" si="98"/>
        <v>2</v>
      </c>
      <c r="BZ158" s="260">
        <f t="shared" si="99"/>
        <v>5</v>
      </c>
      <c r="CA158" s="260">
        <f t="shared" si="100"/>
        <v>4</v>
      </c>
      <c r="CB158" s="260">
        <f t="shared" si="101"/>
        <v>0</v>
      </c>
      <c r="CC158" s="260">
        <f t="shared" si="102"/>
        <v>0</v>
      </c>
      <c r="CD158" s="260">
        <f t="shared" si="103"/>
        <v>0</v>
      </c>
      <c r="CE158" s="260">
        <f t="shared" si="104"/>
        <v>0</v>
      </c>
      <c r="CF158" s="260">
        <f t="shared" si="105"/>
        <v>0</v>
      </c>
      <c r="CG158" s="260">
        <f t="shared" si="106"/>
        <v>0</v>
      </c>
      <c r="CH158" s="260">
        <f t="shared" si="107"/>
        <v>0</v>
      </c>
      <c r="CI158" s="260">
        <f t="shared" si="108"/>
        <v>0</v>
      </c>
      <c r="CJ158" s="267">
        <f t="shared" si="109"/>
        <v>0</v>
      </c>
      <c r="CK158" s="267">
        <f t="shared" si="110"/>
        <v>1</v>
      </c>
      <c r="CL158" s="267">
        <f t="shared" si="111"/>
        <v>0</v>
      </c>
      <c r="CM158" s="267">
        <f t="shared" si="112"/>
        <v>0</v>
      </c>
      <c r="CN158" s="267">
        <f t="shared" si="113"/>
        <v>0</v>
      </c>
      <c r="CO158" s="267">
        <f t="shared" si="114"/>
        <v>0</v>
      </c>
      <c r="CP158" s="267">
        <f t="shared" si="115"/>
        <v>0</v>
      </c>
      <c r="CQ158" s="267">
        <f t="shared" si="116"/>
        <v>0</v>
      </c>
      <c r="CR158" s="267">
        <f t="shared" si="117"/>
        <v>0</v>
      </c>
      <c r="CS158" s="267">
        <f t="shared" si="118"/>
        <v>0</v>
      </c>
      <c r="CT158" s="267">
        <f t="shared" si="119"/>
        <v>0</v>
      </c>
      <c r="CU158" s="267">
        <f t="shared" si="120"/>
        <v>0</v>
      </c>
      <c r="CV158" s="268">
        <f t="shared" si="121"/>
        <v>0</v>
      </c>
      <c r="CW158" s="268">
        <f t="shared" si="122"/>
        <v>0</v>
      </c>
      <c r="CX158" s="268">
        <f t="shared" si="123"/>
        <v>0</v>
      </c>
      <c r="CY158" s="268">
        <f t="shared" si="128"/>
        <v>0</v>
      </c>
      <c r="CZ158" s="260">
        <f t="shared" si="124"/>
        <v>0</v>
      </c>
      <c r="DA158" s="3"/>
    </row>
    <row r="159" spans="1:256" ht="17.25" customHeight="1">
      <c r="A159" s="8">
        <v>145</v>
      </c>
      <c r="B159" s="447"/>
      <c r="C159" s="293"/>
      <c r="D159" s="6" t="str">
        <f>ASC(①基本情報!$C$8)</f>
        <v/>
      </c>
      <c r="E159" s="5" t="str">
        <f>ASC(①基本情報!$C$9)</f>
        <v/>
      </c>
      <c r="F159" s="347"/>
      <c r="G159" s="287"/>
      <c r="H159" s="287"/>
      <c r="I159" s="287"/>
      <c r="J159" s="287"/>
      <c r="K159" s="287"/>
      <c r="L159" s="287"/>
      <c r="M159" s="287"/>
      <c r="N159" s="57" t="str">
        <f t="shared" si="125"/>
        <v>様</v>
      </c>
      <c r="O159" s="4"/>
      <c r="P159" s="57" t="str">
        <f t="shared" si="126"/>
        <v/>
      </c>
      <c r="Q159" s="287"/>
      <c r="R159" s="244" t="str">
        <f>①基本情報!$C$20&amp;""</f>
        <v>C07</v>
      </c>
      <c r="S159" s="244">
        <f>VLOOKUP(①基本情報!$C$21,①基本情報!$S:$T,2,0)</f>
        <v>0</v>
      </c>
      <c r="T159" s="244">
        <f>VLOOKUP(①基本情報!$C$22,①基本情報!$Q:$R,2,0)</f>
        <v>1</v>
      </c>
      <c r="U159" s="244">
        <v>10</v>
      </c>
      <c r="V159" s="246">
        <f>①基本情報!$C$28</f>
        <v>45859</v>
      </c>
      <c r="W159" s="244" t="str">
        <f>IF(①基本情報!$D$28="","",①基本情報!$D$28)</f>
        <v>その日中</v>
      </c>
      <c r="X159" s="375" t="str">
        <f>IF(①基本情報!$C$27="","",①基本情報!$C$27)</f>
        <v/>
      </c>
      <c r="Y159" s="376" t="str">
        <f>IF(①基本情報!$D$27="","",①基本情報!$D$27)</f>
        <v/>
      </c>
      <c r="Z159" s="59"/>
      <c r="AA159" s="59"/>
      <c r="AB159" s="59"/>
      <c r="AC159" s="59"/>
      <c r="AD159" s="59"/>
      <c r="AE159" s="59"/>
      <c r="AF159" s="57" t="str">
        <f t="shared" si="129"/>
        <v/>
      </c>
      <c r="AG159" s="57" t="str">
        <f t="shared" si="130"/>
        <v>様</v>
      </c>
      <c r="AH159" s="396" t="str">
        <f>IF(②メッセージ・差出名!$C$14="","",②メッセージ・差出名!$C$14)</f>
        <v/>
      </c>
      <c r="AI159" s="396" t="str">
        <f>IF(②メッセージ・差出名!$C$15="","",②メッセージ・差出名!$C$15)</f>
        <v/>
      </c>
      <c r="AJ159" s="396" t="str">
        <f>IF(②メッセージ・差出名!$C$16="","",②メッセージ・差出名!$C$16)</f>
        <v/>
      </c>
      <c r="AK159" s="396" t="str">
        <f>IF(②メッセージ・差出名!$C$17="","",②メッセージ・差出名!$C$17)</f>
        <v/>
      </c>
      <c r="AL159" s="396" t="str">
        <f>IF(②メッセージ・差出名!$C$18="","",②メッセージ・差出名!$C$18)</f>
        <v/>
      </c>
      <c r="AM159" s="396" t="str">
        <f>IF(②メッセージ・差出名!$C$19="","",②メッセージ・差出名!$C$19)</f>
        <v/>
      </c>
      <c r="AN159" s="396" t="str">
        <f>IF(②メッセージ・差出名!$C$20="","",②メッセージ・差出名!$C$20)</f>
        <v/>
      </c>
      <c r="AO159" s="396" t="str">
        <f>IF(②メッセージ・差出名!$C$21="","",②メッセージ・差出名!$C$21)</f>
        <v/>
      </c>
      <c r="AP159" s="396" t="str">
        <f>IF(②メッセージ・差出名!$C$22="","",②メッセージ・差出名!$C$22)</f>
        <v/>
      </c>
      <c r="AQ159" s="396" t="str">
        <f>IF(②メッセージ・差出名!$C$23="","",②メッセージ・差出名!$C$23)</f>
        <v/>
      </c>
      <c r="AR159" s="397" t="str">
        <f>IF(②メッセージ・差出名!$C$27="","",②メッセージ・差出名!$C$27)</f>
        <v/>
      </c>
      <c r="AS159" s="397" t="str">
        <f>IF(②メッセージ・差出名!$C$28="","",②メッセージ・差出名!$C$28)</f>
        <v/>
      </c>
      <c r="AT159" s="397" t="str">
        <f>IF(②メッセージ・差出名!$C$29="","",②メッセージ・差出名!$C$29)</f>
        <v/>
      </c>
      <c r="AU159" s="398" t="str">
        <f>IF(②メッセージ・差出名!$C$30="","",②メッセージ・差出名!$C$30)</f>
        <v/>
      </c>
      <c r="AV159" s="431"/>
      <c r="AW159" s="286"/>
      <c r="AX159" s="287"/>
      <c r="AY159" s="287"/>
      <c r="AZ159" s="287"/>
      <c r="BA159" s="287"/>
      <c r="BB159" s="287"/>
      <c r="BC159" s="287"/>
      <c r="BD159" s="287"/>
      <c r="BE159" s="287"/>
      <c r="BF159" s="287"/>
      <c r="BG159" s="287"/>
      <c r="BH159" s="287"/>
      <c r="BI159" s="288"/>
      <c r="BJ159" s="260">
        <f t="shared" si="127"/>
        <v>0</v>
      </c>
      <c r="BK159" s="260">
        <f t="shared" ref="BK159:BU163" si="131">LEN(G159)</f>
        <v>0</v>
      </c>
      <c r="BL159" s="260">
        <f t="shared" si="131"/>
        <v>0</v>
      </c>
      <c r="BM159" s="260">
        <f t="shared" si="131"/>
        <v>0</v>
      </c>
      <c r="BN159" s="260">
        <f t="shared" si="131"/>
        <v>0</v>
      </c>
      <c r="BO159" s="260">
        <f t="shared" si="131"/>
        <v>0</v>
      </c>
      <c r="BP159" s="260">
        <f t="shared" si="131"/>
        <v>0</v>
      </c>
      <c r="BQ159" s="260">
        <f t="shared" si="131"/>
        <v>0</v>
      </c>
      <c r="BR159" s="267">
        <f t="shared" si="131"/>
        <v>1</v>
      </c>
      <c r="BS159" s="260">
        <f t="shared" si="131"/>
        <v>0</v>
      </c>
      <c r="BT159" s="267">
        <f t="shared" si="131"/>
        <v>0</v>
      </c>
      <c r="BU159" s="260">
        <f t="shared" si="131"/>
        <v>0</v>
      </c>
      <c r="BV159" s="260">
        <f t="shared" si="95"/>
        <v>3</v>
      </c>
      <c r="BW159" s="260">
        <f t="shared" si="96"/>
        <v>1</v>
      </c>
      <c r="BX159" s="260">
        <f t="shared" si="97"/>
        <v>1</v>
      </c>
      <c r="BY159" s="260">
        <f t="shared" si="98"/>
        <v>2</v>
      </c>
      <c r="BZ159" s="260">
        <f t="shared" si="99"/>
        <v>5</v>
      </c>
      <c r="CA159" s="260">
        <f t="shared" si="100"/>
        <v>4</v>
      </c>
      <c r="CB159" s="260">
        <f t="shared" si="101"/>
        <v>0</v>
      </c>
      <c r="CC159" s="260">
        <f t="shared" si="102"/>
        <v>0</v>
      </c>
      <c r="CD159" s="260">
        <f t="shared" si="103"/>
        <v>0</v>
      </c>
      <c r="CE159" s="260">
        <f t="shared" si="104"/>
        <v>0</v>
      </c>
      <c r="CF159" s="260">
        <f t="shared" si="105"/>
        <v>0</v>
      </c>
      <c r="CG159" s="260">
        <f t="shared" si="106"/>
        <v>0</v>
      </c>
      <c r="CH159" s="260">
        <f t="shared" si="107"/>
        <v>0</v>
      </c>
      <c r="CI159" s="260">
        <f t="shared" si="108"/>
        <v>0</v>
      </c>
      <c r="CJ159" s="267">
        <f t="shared" si="109"/>
        <v>0</v>
      </c>
      <c r="CK159" s="267">
        <f t="shared" si="110"/>
        <v>1</v>
      </c>
      <c r="CL159" s="267">
        <f t="shared" si="111"/>
        <v>0</v>
      </c>
      <c r="CM159" s="267">
        <f t="shared" si="112"/>
        <v>0</v>
      </c>
      <c r="CN159" s="267">
        <f t="shared" si="113"/>
        <v>0</v>
      </c>
      <c r="CO159" s="267">
        <f t="shared" si="114"/>
        <v>0</v>
      </c>
      <c r="CP159" s="267">
        <f t="shared" si="115"/>
        <v>0</v>
      </c>
      <c r="CQ159" s="267">
        <f t="shared" si="116"/>
        <v>0</v>
      </c>
      <c r="CR159" s="267">
        <f t="shared" si="117"/>
        <v>0</v>
      </c>
      <c r="CS159" s="267">
        <f t="shared" si="118"/>
        <v>0</v>
      </c>
      <c r="CT159" s="267">
        <f t="shared" si="119"/>
        <v>0</v>
      </c>
      <c r="CU159" s="267">
        <f t="shared" si="120"/>
        <v>0</v>
      </c>
      <c r="CV159" s="268">
        <f t="shared" si="121"/>
        <v>0</v>
      </c>
      <c r="CW159" s="268">
        <f t="shared" si="122"/>
        <v>0</v>
      </c>
      <c r="CX159" s="268">
        <f t="shared" si="123"/>
        <v>0</v>
      </c>
      <c r="CY159" s="268">
        <f t="shared" si="128"/>
        <v>0</v>
      </c>
      <c r="CZ159" s="260">
        <f t="shared" si="124"/>
        <v>0</v>
      </c>
      <c r="DA159" s="3"/>
    </row>
    <row r="160" spans="1:256" ht="17.25" customHeight="1">
      <c r="A160" s="8">
        <v>146</v>
      </c>
      <c r="B160" s="447"/>
      <c r="C160" s="293"/>
      <c r="D160" s="6" t="str">
        <f>ASC(①基本情報!$C$8)</f>
        <v/>
      </c>
      <c r="E160" s="5" t="str">
        <f>ASC(①基本情報!$C$9)</f>
        <v/>
      </c>
      <c r="F160" s="347"/>
      <c r="G160" s="287"/>
      <c r="H160" s="287"/>
      <c r="I160" s="287"/>
      <c r="J160" s="287"/>
      <c r="K160" s="287"/>
      <c r="L160" s="287"/>
      <c r="M160" s="287"/>
      <c r="N160" s="57" t="str">
        <f t="shared" si="125"/>
        <v>様</v>
      </c>
      <c r="O160" s="4"/>
      <c r="P160" s="57" t="str">
        <f t="shared" si="126"/>
        <v/>
      </c>
      <c r="Q160" s="287"/>
      <c r="R160" s="244" t="str">
        <f>①基本情報!$C$20&amp;""</f>
        <v>C07</v>
      </c>
      <c r="S160" s="244">
        <f>VLOOKUP(①基本情報!$C$21,①基本情報!$S:$T,2,0)</f>
        <v>0</v>
      </c>
      <c r="T160" s="244">
        <f>VLOOKUP(①基本情報!$C$22,①基本情報!$Q:$R,2,0)</f>
        <v>1</v>
      </c>
      <c r="U160" s="244">
        <v>10</v>
      </c>
      <c r="V160" s="246">
        <f>①基本情報!$C$28</f>
        <v>45859</v>
      </c>
      <c r="W160" s="244" t="str">
        <f>IF(①基本情報!$D$28="","",①基本情報!$D$28)</f>
        <v>その日中</v>
      </c>
      <c r="X160" s="375" t="str">
        <f>IF(①基本情報!$C$27="","",①基本情報!$C$27)</f>
        <v/>
      </c>
      <c r="Y160" s="376" t="str">
        <f>IF(①基本情報!$D$27="","",①基本情報!$D$27)</f>
        <v/>
      </c>
      <c r="Z160" s="59"/>
      <c r="AA160" s="59"/>
      <c r="AB160" s="59"/>
      <c r="AC160" s="59"/>
      <c r="AD160" s="59"/>
      <c r="AE160" s="59"/>
      <c r="AF160" s="57" t="str">
        <f t="shared" si="129"/>
        <v/>
      </c>
      <c r="AG160" s="57" t="str">
        <f t="shared" si="130"/>
        <v>様</v>
      </c>
      <c r="AH160" s="396" t="str">
        <f>IF(②メッセージ・差出名!$C$14="","",②メッセージ・差出名!$C$14)</f>
        <v/>
      </c>
      <c r="AI160" s="396" t="str">
        <f>IF(②メッセージ・差出名!$C$15="","",②メッセージ・差出名!$C$15)</f>
        <v/>
      </c>
      <c r="AJ160" s="396" t="str">
        <f>IF(②メッセージ・差出名!$C$16="","",②メッセージ・差出名!$C$16)</f>
        <v/>
      </c>
      <c r="AK160" s="396" t="str">
        <f>IF(②メッセージ・差出名!$C$17="","",②メッセージ・差出名!$C$17)</f>
        <v/>
      </c>
      <c r="AL160" s="396" t="str">
        <f>IF(②メッセージ・差出名!$C$18="","",②メッセージ・差出名!$C$18)</f>
        <v/>
      </c>
      <c r="AM160" s="396" t="str">
        <f>IF(②メッセージ・差出名!$C$19="","",②メッセージ・差出名!$C$19)</f>
        <v/>
      </c>
      <c r="AN160" s="396" t="str">
        <f>IF(②メッセージ・差出名!$C$20="","",②メッセージ・差出名!$C$20)</f>
        <v/>
      </c>
      <c r="AO160" s="396" t="str">
        <f>IF(②メッセージ・差出名!$C$21="","",②メッセージ・差出名!$C$21)</f>
        <v/>
      </c>
      <c r="AP160" s="396" t="str">
        <f>IF(②メッセージ・差出名!$C$22="","",②メッセージ・差出名!$C$22)</f>
        <v/>
      </c>
      <c r="AQ160" s="396" t="str">
        <f>IF(②メッセージ・差出名!$C$23="","",②メッセージ・差出名!$C$23)</f>
        <v/>
      </c>
      <c r="AR160" s="397" t="str">
        <f>IF(②メッセージ・差出名!$C$27="","",②メッセージ・差出名!$C$27)</f>
        <v/>
      </c>
      <c r="AS160" s="397" t="str">
        <f>IF(②メッセージ・差出名!$C$28="","",②メッセージ・差出名!$C$28)</f>
        <v/>
      </c>
      <c r="AT160" s="397" t="str">
        <f>IF(②メッセージ・差出名!$C$29="","",②メッセージ・差出名!$C$29)</f>
        <v/>
      </c>
      <c r="AU160" s="398" t="str">
        <f>IF(②メッセージ・差出名!$C$30="","",②メッセージ・差出名!$C$30)</f>
        <v/>
      </c>
      <c r="AV160" s="431"/>
      <c r="AW160" s="286"/>
      <c r="AX160" s="287"/>
      <c r="AY160" s="287"/>
      <c r="AZ160" s="287"/>
      <c r="BA160" s="287"/>
      <c r="BB160" s="287"/>
      <c r="BC160" s="287"/>
      <c r="BD160" s="287"/>
      <c r="BE160" s="287"/>
      <c r="BF160" s="287"/>
      <c r="BG160" s="287"/>
      <c r="BH160" s="287"/>
      <c r="BI160" s="288"/>
      <c r="BJ160" s="260">
        <f t="shared" si="127"/>
        <v>0</v>
      </c>
      <c r="BK160" s="260">
        <f t="shared" si="131"/>
        <v>0</v>
      </c>
      <c r="BL160" s="260">
        <f t="shared" si="131"/>
        <v>0</v>
      </c>
      <c r="BM160" s="260">
        <f t="shared" si="131"/>
        <v>0</v>
      </c>
      <c r="BN160" s="260">
        <f t="shared" si="131"/>
        <v>0</v>
      </c>
      <c r="BO160" s="260">
        <f t="shared" si="131"/>
        <v>0</v>
      </c>
      <c r="BP160" s="260">
        <f t="shared" si="131"/>
        <v>0</v>
      </c>
      <c r="BQ160" s="260">
        <f t="shared" si="131"/>
        <v>0</v>
      </c>
      <c r="BR160" s="267">
        <f t="shared" si="131"/>
        <v>1</v>
      </c>
      <c r="BS160" s="260">
        <f t="shared" si="131"/>
        <v>0</v>
      </c>
      <c r="BT160" s="267">
        <f t="shared" si="131"/>
        <v>0</v>
      </c>
      <c r="BU160" s="260">
        <f t="shared" si="131"/>
        <v>0</v>
      </c>
      <c r="BV160" s="260">
        <f t="shared" si="95"/>
        <v>3</v>
      </c>
      <c r="BW160" s="260">
        <f t="shared" si="96"/>
        <v>1</v>
      </c>
      <c r="BX160" s="260">
        <f t="shared" si="97"/>
        <v>1</v>
      </c>
      <c r="BY160" s="260">
        <f t="shared" si="98"/>
        <v>2</v>
      </c>
      <c r="BZ160" s="260">
        <f t="shared" si="99"/>
        <v>5</v>
      </c>
      <c r="CA160" s="260">
        <f t="shared" si="100"/>
        <v>4</v>
      </c>
      <c r="CB160" s="260">
        <f t="shared" si="101"/>
        <v>0</v>
      </c>
      <c r="CC160" s="260">
        <f t="shared" si="102"/>
        <v>0</v>
      </c>
      <c r="CD160" s="260">
        <f t="shared" si="103"/>
        <v>0</v>
      </c>
      <c r="CE160" s="260">
        <f t="shared" si="104"/>
        <v>0</v>
      </c>
      <c r="CF160" s="260">
        <f t="shared" si="105"/>
        <v>0</v>
      </c>
      <c r="CG160" s="260">
        <f t="shared" si="106"/>
        <v>0</v>
      </c>
      <c r="CH160" s="260">
        <f t="shared" si="107"/>
        <v>0</v>
      </c>
      <c r="CI160" s="260">
        <f t="shared" si="108"/>
        <v>0</v>
      </c>
      <c r="CJ160" s="267">
        <f t="shared" si="109"/>
        <v>0</v>
      </c>
      <c r="CK160" s="267">
        <f t="shared" si="110"/>
        <v>1</v>
      </c>
      <c r="CL160" s="267">
        <f t="shared" si="111"/>
        <v>0</v>
      </c>
      <c r="CM160" s="267">
        <f t="shared" si="112"/>
        <v>0</v>
      </c>
      <c r="CN160" s="267">
        <f t="shared" si="113"/>
        <v>0</v>
      </c>
      <c r="CO160" s="267">
        <f t="shared" si="114"/>
        <v>0</v>
      </c>
      <c r="CP160" s="267">
        <f t="shared" si="115"/>
        <v>0</v>
      </c>
      <c r="CQ160" s="267">
        <f t="shared" si="116"/>
        <v>0</v>
      </c>
      <c r="CR160" s="267">
        <f t="shared" si="117"/>
        <v>0</v>
      </c>
      <c r="CS160" s="267">
        <f t="shared" si="118"/>
        <v>0</v>
      </c>
      <c r="CT160" s="267">
        <f t="shared" si="119"/>
        <v>0</v>
      </c>
      <c r="CU160" s="267">
        <f t="shared" si="120"/>
        <v>0</v>
      </c>
      <c r="CV160" s="268">
        <f t="shared" si="121"/>
        <v>0</v>
      </c>
      <c r="CW160" s="268">
        <f t="shared" si="122"/>
        <v>0</v>
      </c>
      <c r="CX160" s="268">
        <f t="shared" si="123"/>
        <v>0</v>
      </c>
      <c r="CY160" s="268">
        <f t="shared" si="128"/>
        <v>0</v>
      </c>
      <c r="CZ160" s="260">
        <f t="shared" si="124"/>
        <v>0</v>
      </c>
      <c r="DA160" s="3"/>
    </row>
    <row r="161" spans="1:256" ht="17.25" customHeight="1">
      <c r="A161" s="8">
        <v>147</v>
      </c>
      <c r="B161" s="447"/>
      <c r="C161" s="293"/>
      <c r="D161" s="6" t="str">
        <f>ASC(①基本情報!$C$8)</f>
        <v/>
      </c>
      <c r="E161" s="5" t="str">
        <f>ASC(①基本情報!$C$9)</f>
        <v/>
      </c>
      <c r="F161" s="347"/>
      <c r="G161" s="287"/>
      <c r="H161" s="287"/>
      <c r="I161" s="287"/>
      <c r="J161" s="287"/>
      <c r="K161" s="287"/>
      <c r="L161" s="287"/>
      <c r="M161" s="287"/>
      <c r="N161" s="57" t="str">
        <f t="shared" si="125"/>
        <v>様</v>
      </c>
      <c r="O161" s="4"/>
      <c r="P161" s="57" t="str">
        <f t="shared" si="126"/>
        <v/>
      </c>
      <c r="Q161" s="287"/>
      <c r="R161" s="244" t="str">
        <f>①基本情報!$C$20&amp;""</f>
        <v>C07</v>
      </c>
      <c r="S161" s="244">
        <f>VLOOKUP(①基本情報!$C$21,①基本情報!$S:$T,2,0)</f>
        <v>0</v>
      </c>
      <c r="T161" s="244">
        <f>VLOOKUP(①基本情報!$C$22,①基本情報!$Q:$R,2,0)</f>
        <v>1</v>
      </c>
      <c r="U161" s="244">
        <v>10</v>
      </c>
      <c r="V161" s="246">
        <f>①基本情報!$C$28</f>
        <v>45859</v>
      </c>
      <c r="W161" s="244" t="str">
        <f>IF(①基本情報!$D$28="","",①基本情報!$D$28)</f>
        <v>その日中</v>
      </c>
      <c r="X161" s="375" t="str">
        <f>IF(①基本情報!$C$27="","",①基本情報!$C$27)</f>
        <v/>
      </c>
      <c r="Y161" s="376" t="str">
        <f>IF(①基本情報!$D$27="","",①基本情報!$D$27)</f>
        <v/>
      </c>
      <c r="Z161" s="59"/>
      <c r="AA161" s="59"/>
      <c r="AB161" s="59"/>
      <c r="AC161" s="59"/>
      <c r="AD161" s="59"/>
      <c r="AE161" s="59"/>
      <c r="AF161" s="57" t="str">
        <f t="shared" si="129"/>
        <v/>
      </c>
      <c r="AG161" s="57" t="str">
        <f t="shared" si="130"/>
        <v>様</v>
      </c>
      <c r="AH161" s="396" t="str">
        <f>IF(②メッセージ・差出名!$C$14="","",②メッセージ・差出名!$C$14)</f>
        <v/>
      </c>
      <c r="AI161" s="396" t="str">
        <f>IF(②メッセージ・差出名!$C$15="","",②メッセージ・差出名!$C$15)</f>
        <v/>
      </c>
      <c r="AJ161" s="396" t="str">
        <f>IF(②メッセージ・差出名!$C$16="","",②メッセージ・差出名!$C$16)</f>
        <v/>
      </c>
      <c r="AK161" s="396" t="str">
        <f>IF(②メッセージ・差出名!$C$17="","",②メッセージ・差出名!$C$17)</f>
        <v/>
      </c>
      <c r="AL161" s="396" t="str">
        <f>IF(②メッセージ・差出名!$C$18="","",②メッセージ・差出名!$C$18)</f>
        <v/>
      </c>
      <c r="AM161" s="396" t="str">
        <f>IF(②メッセージ・差出名!$C$19="","",②メッセージ・差出名!$C$19)</f>
        <v/>
      </c>
      <c r="AN161" s="396" t="str">
        <f>IF(②メッセージ・差出名!$C$20="","",②メッセージ・差出名!$C$20)</f>
        <v/>
      </c>
      <c r="AO161" s="396" t="str">
        <f>IF(②メッセージ・差出名!$C$21="","",②メッセージ・差出名!$C$21)</f>
        <v/>
      </c>
      <c r="AP161" s="396" t="str">
        <f>IF(②メッセージ・差出名!$C$22="","",②メッセージ・差出名!$C$22)</f>
        <v/>
      </c>
      <c r="AQ161" s="396" t="str">
        <f>IF(②メッセージ・差出名!$C$23="","",②メッセージ・差出名!$C$23)</f>
        <v/>
      </c>
      <c r="AR161" s="397" t="str">
        <f>IF(②メッセージ・差出名!$C$27="","",②メッセージ・差出名!$C$27)</f>
        <v/>
      </c>
      <c r="AS161" s="397" t="str">
        <f>IF(②メッセージ・差出名!$C$28="","",②メッセージ・差出名!$C$28)</f>
        <v/>
      </c>
      <c r="AT161" s="397" t="str">
        <f>IF(②メッセージ・差出名!$C$29="","",②メッセージ・差出名!$C$29)</f>
        <v/>
      </c>
      <c r="AU161" s="398" t="str">
        <f>IF(②メッセージ・差出名!$C$30="","",②メッセージ・差出名!$C$30)</f>
        <v/>
      </c>
      <c r="AV161" s="431"/>
      <c r="AW161" s="286"/>
      <c r="AX161" s="287"/>
      <c r="AY161" s="287"/>
      <c r="AZ161" s="287"/>
      <c r="BA161" s="287"/>
      <c r="BB161" s="287"/>
      <c r="BC161" s="287"/>
      <c r="BD161" s="287"/>
      <c r="BE161" s="287"/>
      <c r="BF161" s="287"/>
      <c r="BG161" s="287"/>
      <c r="BH161" s="287"/>
      <c r="BI161" s="288"/>
      <c r="BJ161" s="260">
        <f t="shared" si="127"/>
        <v>0</v>
      </c>
      <c r="BK161" s="260">
        <f t="shared" si="131"/>
        <v>0</v>
      </c>
      <c r="BL161" s="260">
        <f t="shared" si="131"/>
        <v>0</v>
      </c>
      <c r="BM161" s="260">
        <f t="shared" si="131"/>
        <v>0</v>
      </c>
      <c r="BN161" s="260">
        <f t="shared" si="131"/>
        <v>0</v>
      </c>
      <c r="BO161" s="260">
        <f t="shared" si="131"/>
        <v>0</v>
      </c>
      <c r="BP161" s="260">
        <f t="shared" si="131"/>
        <v>0</v>
      </c>
      <c r="BQ161" s="260">
        <f t="shared" si="131"/>
        <v>0</v>
      </c>
      <c r="BR161" s="267">
        <f t="shared" si="131"/>
        <v>1</v>
      </c>
      <c r="BS161" s="260">
        <f t="shared" si="131"/>
        <v>0</v>
      </c>
      <c r="BT161" s="267">
        <f t="shared" si="131"/>
        <v>0</v>
      </c>
      <c r="BU161" s="260">
        <f t="shared" si="131"/>
        <v>0</v>
      </c>
      <c r="BV161" s="260">
        <f t="shared" si="95"/>
        <v>3</v>
      </c>
      <c r="BW161" s="260">
        <f t="shared" si="96"/>
        <v>1</v>
      </c>
      <c r="BX161" s="260">
        <f t="shared" si="97"/>
        <v>1</v>
      </c>
      <c r="BY161" s="260">
        <f t="shared" si="98"/>
        <v>2</v>
      </c>
      <c r="BZ161" s="260">
        <f t="shared" si="99"/>
        <v>5</v>
      </c>
      <c r="CA161" s="260">
        <f t="shared" si="100"/>
        <v>4</v>
      </c>
      <c r="CB161" s="260">
        <f t="shared" si="101"/>
        <v>0</v>
      </c>
      <c r="CC161" s="260">
        <f t="shared" si="102"/>
        <v>0</v>
      </c>
      <c r="CD161" s="260">
        <f t="shared" si="103"/>
        <v>0</v>
      </c>
      <c r="CE161" s="260">
        <f t="shared" si="104"/>
        <v>0</v>
      </c>
      <c r="CF161" s="260">
        <f t="shared" si="105"/>
        <v>0</v>
      </c>
      <c r="CG161" s="260">
        <f t="shared" si="106"/>
        <v>0</v>
      </c>
      <c r="CH161" s="260">
        <f t="shared" si="107"/>
        <v>0</v>
      </c>
      <c r="CI161" s="260">
        <f t="shared" si="108"/>
        <v>0</v>
      </c>
      <c r="CJ161" s="267">
        <f t="shared" si="109"/>
        <v>0</v>
      </c>
      <c r="CK161" s="267">
        <f t="shared" si="110"/>
        <v>1</v>
      </c>
      <c r="CL161" s="267">
        <f t="shared" si="111"/>
        <v>0</v>
      </c>
      <c r="CM161" s="267">
        <f t="shared" si="112"/>
        <v>0</v>
      </c>
      <c r="CN161" s="267">
        <f t="shared" si="113"/>
        <v>0</v>
      </c>
      <c r="CO161" s="267">
        <f t="shared" si="114"/>
        <v>0</v>
      </c>
      <c r="CP161" s="267">
        <f t="shared" si="115"/>
        <v>0</v>
      </c>
      <c r="CQ161" s="267">
        <f t="shared" si="116"/>
        <v>0</v>
      </c>
      <c r="CR161" s="267">
        <f t="shared" si="117"/>
        <v>0</v>
      </c>
      <c r="CS161" s="267">
        <f t="shared" si="118"/>
        <v>0</v>
      </c>
      <c r="CT161" s="267">
        <f t="shared" si="119"/>
        <v>0</v>
      </c>
      <c r="CU161" s="267">
        <f t="shared" si="120"/>
        <v>0</v>
      </c>
      <c r="CV161" s="268">
        <f t="shared" si="121"/>
        <v>0</v>
      </c>
      <c r="CW161" s="268">
        <f t="shared" si="122"/>
        <v>0</v>
      </c>
      <c r="CX161" s="268">
        <f t="shared" si="123"/>
        <v>0</v>
      </c>
      <c r="CY161" s="268">
        <f t="shared" si="128"/>
        <v>0</v>
      </c>
      <c r="CZ161" s="260">
        <f t="shared" si="124"/>
        <v>0</v>
      </c>
      <c r="DA161" s="3"/>
    </row>
    <row r="162" spans="1:256" ht="17.25" customHeight="1">
      <c r="A162" s="8">
        <v>148</v>
      </c>
      <c r="B162" s="447"/>
      <c r="C162" s="293"/>
      <c r="D162" s="6" t="str">
        <f>ASC(①基本情報!$C$8)</f>
        <v/>
      </c>
      <c r="E162" s="5" t="str">
        <f>ASC(①基本情報!$C$9)</f>
        <v/>
      </c>
      <c r="F162" s="347"/>
      <c r="G162" s="287"/>
      <c r="H162" s="287"/>
      <c r="I162" s="287"/>
      <c r="J162" s="287"/>
      <c r="K162" s="287"/>
      <c r="L162" s="287"/>
      <c r="M162" s="287"/>
      <c r="N162" s="57" t="str">
        <f t="shared" si="125"/>
        <v>様</v>
      </c>
      <c r="O162" s="4"/>
      <c r="P162" s="57" t="str">
        <f t="shared" si="126"/>
        <v/>
      </c>
      <c r="Q162" s="287"/>
      <c r="R162" s="244" t="str">
        <f>①基本情報!$C$20&amp;""</f>
        <v>C07</v>
      </c>
      <c r="S162" s="244">
        <f>VLOOKUP(①基本情報!$C$21,①基本情報!$S:$T,2,0)</f>
        <v>0</v>
      </c>
      <c r="T162" s="244">
        <f>VLOOKUP(①基本情報!$C$22,①基本情報!$Q:$R,2,0)</f>
        <v>1</v>
      </c>
      <c r="U162" s="244">
        <v>10</v>
      </c>
      <c r="V162" s="246">
        <f>①基本情報!$C$28</f>
        <v>45859</v>
      </c>
      <c r="W162" s="244" t="str">
        <f>IF(①基本情報!$D$28="","",①基本情報!$D$28)</f>
        <v>その日中</v>
      </c>
      <c r="X162" s="375" t="str">
        <f>IF(①基本情報!$C$27="","",①基本情報!$C$27)</f>
        <v/>
      </c>
      <c r="Y162" s="376" t="str">
        <f>IF(①基本情報!$D$27="","",①基本情報!$D$27)</f>
        <v/>
      </c>
      <c r="Z162" s="59"/>
      <c r="AA162" s="59"/>
      <c r="AB162" s="59"/>
      <c r="AC162" s="59"/>
      <c r="AD162" s="59"/>
      <c r="AE162" s="59"/>
      <c r="AF162" s="57" t="str">
        <f t="shared" si="129"/>
        <v/>
      </c>
      <c r="AG162" s="57" t="str">
        <f t="shared" si="130"/>
        <v>様</v>
      </c>
      <c r="AH162" s="396" t="str">
        <f>IF(②メッセージ・差出名!$C$14="","",②メッセージ・差出名!$C$14)</f>
        <v/>
      </c>
      <c r="AI162" s="396" t="str">
        <f>IF(②メッセージ・差出名!$C$15="","",②メッセージ・差出名!$C$15)</f>
        <v/>
      </c>
      <c r="AJ162" s="396" t="str">
        <f>IF(②メッセージ・差出名!$C$16="","",②メッセージ・差出名!$C$16)</f>
        <v/>
      </c>
      <c r="AK162" s="396" t="str">
        <f>IF(②メッセージ・差出名!$C$17="","",②メッセージ・差出名!$C$17)</f>
        <v/>
      </c>
      <c r="AL162" s="396" t="str">
        <f>IF(②メッセージ・差出名!$C$18="","",②メッセージ・差出名!$C$18)</f>
        <v/>
      </c>
      <c r="AM162" s="396" t="str">
        <f>IF(②メッセージ・差出名!$C$19="","",②メッセージ・差出名!$C$19)</f>
        <v/>
      </c>
      <c r="AN162" s="396" t="str">
        <f>IF(②メッセージ・差出名!$C$20="","",②メッセージ・差出名!$C$20)</f>
        <v/>
      </c>
      <c r="AO162" s="396" t="str">
        <f>IF(②メッセージ・差出名!$C$21="","",②メッセージ・差出名!$C$21)</f>
        <v/>
      </c>
      <c r="AP162" s="396" t="str">
        <f>IF(②メッセージ・差出名!$C$22="","",②メッセージ・差出名!$C$22)</f>
        <v/>
      </c>
      <c r="AQ162" s="396" t="str">
        <f>IF(②メッセージ・差出名!$C$23="","",②メッセージ・差出名!$C$23)</f>
        <v/>
      </c>
      <c r="AR162" s="397" t="str">
        <f>IF(②メッセージ・差出名!$C$27="","",②メッセージ・差出名!$C$27)</f>
        <v/>
      </c>
      <c r="AS162" s="397" t="str">
        <f>IF(②メッセージ・差出名!$C$28="","",②メッセージ・差出名!$C$28)</f>
        <v/>
      </c>
      <c r="AT162" s="397" t="str">
        <f>IF(②メッセージ・差出名!$C$29="","",②メッセージ・差出名!$C$29)</f>
        <v/>
      </c>
      <c r="AU162" s="398" t="str">
        <f>IF(②メッセージ・差出名!$C$30="","",②メッセージ・差出名!$C$30)</f>
        <v/>
      </c>
      <c r="AV162" s="431"/>
      <c r="AW162" s="286"/>
      <c r="AX162" s="287"/>
      <c r="AY162" s="287"/>
      <c r="AZ162" s="287"/>
      <c r="BA162" s="287"/>
      <c r="BB162" s="287"/>
      <c r="BC162" s="287"/>
      <c r="BD162" s="287"/>
      <c r="BE162" s="287"/>
      <c r="BF162" s="287"/>
      <c r="BG162" s="287"/>
      <c r="BH162" s="287"/>
      <c r="BI162" s="288"/>
      <c r="BJ162" s="260">
        <f t="shared" si="127"/>
        <v>0</v>
      </c>
      <c r="BK162" s="260">
        <f t="shared" si="131"/>
        <v>0</v>
      </c>
      <c r="BL162" s="260">
        <f t="shared" si="131"/>
        <v>0</v>
      </c>
      <c r="BM162" s="260">
        <f t="shared" si="131"/>
        <v>0</v>
      </c>
      <c r="BN162" s="260">
        <f t="shared" si="131"/>
        <v>0</v>
      </c>
      <c r="BO162" s="260">
        <f t="shared" si="131"/>
        <v>0</v>
      </c>
      <c r="BP162" s="260">
        <f t="shared" si="131"/>
        <v>0</v>
      </c>
      <c r="BQ162" s="260">
        <f t="shared" si="131"/>
        <v>0</v>
      </c>
      <c r="BR162" s="267">
        <f t="shared" si="131"/>
        <v>1</v>
      </c>
      <c r="BS162" s="260">
        <f t="shared" si="131"/>
        <v>0</v>
      </c>
      <c r="BT162" s="267">
        <f t="shared" si="131"/>
        <v>0</v>
      </c>
      <c r="BU162" s="260">
        <f t="shared" si="131"/>
        <v>0</v>
      </c>
      <c r="BV162" s="260">
        <f t="shared" si="95"/>
        <v>3</v>
      </c>
      <c r="BW162" s="260">
        <f t="shared" si="96"/>
        <v>1</v>
      </c>
      <c r="BX162" s="260">
        <f t="shared" si="97"/>
        <v>1</v>
      </c>
      <c r="BY162" s="260">
        <f t="shared" si="98"/>
        <v>2</v>
      </c>
      <c r="BZ162" s="260">
        <f t="shared" si="99"/>
        <v>5</v>
      </c>
      <c r="CA162" s="260">
        <f t="shared" si="100"/>
        <v>4</v>
      </c>
      <c r="CB162" s="260">
        <f t="shared" si="101"/>
        <v>0</v>
      </c>
      <c r="CC162" s="260">
        <f t="shared" si="102"/>
        <v>0</v>
      </c>
      <c r="CD162" s="260">
        <f t="shared" si="103"/>
        <v>0</v>
      </c>
      <c r="CE162" s="260">
        <f t="shared" si="104"/>
        <v>0</v>
      </c>
      <c r="CF162" s="260">
        <f t="shared" si="105"/>
        <v>0</v>
      </c>
      <c r="CG162" s="260">
        <f t="shared" si="106"/>
        <v>0</v>
      </c>
      <c r="CH162" s="260">
        <f t="shared" si="107"/>
        <v>0</v>
      </c>
      <c r="CI162" s="260">
        <f t="shared" si="108"/>
        <v>0</v>
      </c>
      <c r="CJ162" s="267">
        <f t="shared" si="109"/>
        <v>0</v>
      </c>
      <c r="CK162" s="267">
        <f t="shared" si="110"/>
        <v>1</v>
      </c>
      <c r="CL162" s="267">
        <f t="shared" si="111"/>
        <v>0</v>
      </c>
      <c r="CM162" s="267">
        <f t="shared" si="112"/>
        <v>0</v>
      </c>
      <c r="CN162" s="267">
        <f t="shared" si="113"/>
        <v>0</v>
      </c>
      <c r="CO162" s="267">
        <f t="shared" si="114"/>
        <v>0</v>
      </c>
      <c r="CP162" s="267">
        <f t="shared" si="115"/>
        <v>0</v>
      </c>
      <c r="CQ162" s="267">
        <f t="shared" si="116"/>
        <v>0</v>
      </c>
      <c r="CR162" s="267">
        <f t="shared" si="117"/>
        <v>0</v>
      </c>
      <c r="CS162" s="267">
        <f t="shared" si="118"/>
        <v>0</v>
      </c>
      <c r="CT162" s="267">
        <f t="shared" si="119"/>
        <v>0</v>
      </c>
      <c r="CU162" s="267">
        <f t="shared" si="120"/>
        <v>0</v>
      </c>
      <c r="CV162" s="268">
        <f t="shared" si="121"/>
        <v>0</v>
      </c>
      <c r="CW162" s="268">
        <f t="shared" si="122"/>
        <v>0</v>
      </c>
      <c r="CX162" s="268">
        <f t="shared" si="123"/>
        <v>0</v>
      </c>
      <c r="CY162" s="268">
        <f t="shared" si="128"/>
        <v>0</v>
      </c>
      <c r="CZ162" s="260">
        <f t="shared" si="124"/>
        <v>0</v>
      </c>
      <c r="DA162" s="3"/>
    </row>
    <row r="163" spans="1:256" ht="17.25" customHeight="1">
      <c r="A163" s="8">
        <v>149</v>
      </c>
      <c r="B163" s="447"/>
      <c r="C163" s="293"/>
      <c r="D163" s="6" t="str">
        <f>ASC(①基本情報!$C$8)</f>
        <v/>
      </c>
      <c r="E163" s="5" t="str">
        <f>ASC(①基本情報!$C$9)</f>
        <v/>
      </c>
      <c r="F163" s="347"/>
      <c r="G163" s="287"/>
      <c r="H163" s="287"/>
      <c r="I163" s="287"/>
      <c r="J163" s="287"/>
      <c r="K163" s="287"/>
      <c r="L163" s="287"/>
      <c r="M163" s="287"/>
      <c r="N163" s="57" t="str">
        <f t="shared" si="125"/>
        <v>様</v>
      </c>
      <c r="O163" s="4"/>
      <c r="P163" s="57" t="str">
        <f t="shared" si="126"/>
        <v/>
      </c>
      <c r="Q163" s="287"/>
      <c r="R163" s="244" t="str">
        <f>①基本情報!$C$20&amp;""</f>
        <v>C07</v>
      </c>
      <c r="S163" s="244">
        <f>VLOOKUP(①基本情報!$C$21,①基本情報!$S:$T,2,0)</f>
        <v>0</v>
      </c>
      <c r="T163" s="244">
        <f>VLOOKUP(①基本情報!$C$22,①基本情報!$Q:$R,2,0)</f>
        <v>1</v>
      </c>
      <c r="U163" s="244">
        <v>10</v>
      </c>
      <c r="V163" s="246">
        <f>①基本情報!$C$28</f>
        <v>45859</v>
      </c>
      <c r="W163" s="244" t="str">
        <f>IF(①基本情報!$D$28="","",①基本情報!$D$28)</f>
        <v>その日中</v>
      </c>
      <c r="X163" s="375" t="str">
        <f>IF(①基本情報!$C$27="","",①基本情報!$C$27)</f>
        <v/>
      </c>
      <c r="Y163" s="376" t="str">
        <f>IF(①基本情報!$D$27="","",①基本情報!$D$27)</f>
        <v/>
      </c>
      <c r="Z163" s="59"/>
      <c r="AA163" s="59"/>
      <c r="AB163" s="59"/>
      <c r="AC163" s="59"/>
      <c r="AD163" s="59"/>
      <c r="AE163" s="59"/>
      <c r="AF163" s="57" t="str">
        <f t="shared" si="129"/>
        <v/>
      </c>
      <c r="AG163" s="57" t="str">
        <f t="shared" si="130"/>
        <v>様</v>
      </c>
      <c r="AH163" s="396" t="str">
        <f>IF(②メッセージ・差出名!$C$14="","",②メッセージ・差出名!$C$14)</f>
        <v/>
      </c>
      <c r="AI163" s="396" t="str">
        <f>IF(②メッセージ・差出名!$C$15="","",②メッセージ・差出名!$C$15)</f>
        <v/>
      </c>
      <c r="AJ163" s="396" t="str">
        <f>IF(②メッセージ・差出名!$C$16="","",②メッセージ・差出名!$C$16)</f>
        <v/>
      </c>
      <c r="AK163" s="396" t="str">
        <f>IF(②メッセージ・差出名!$C$17="","",②メッセージ・差出名!$C$17)</f>
        <v/>
      </c>
      <c r="AL163" s="396" t="str">
        <f>IF(②メッセージ・差出名!$C$18="","",②メッセージ・差出名!$C$18)</f>
        <v/>
      </c>
      <c r="AM163" s="396" t="str">
        <f>IF(②メッセージ・差出名!$C$19="","",②メッセージ・差出名!$C$19)</f>
        <v/>
      </c>
      <c r="AN163" s="396" t="str">
        <f>IF(②メッセージ・差出名!$C$20="","",②メッセージ・差出名!$C$20)</f>
        <v/>
      </c>
      <c r="AO163" s="396" t="str">
        <f>IF(②メッセージ・差出名!$C$21="","",②メッセージ・差出名!$C$21)</f>
        <v/>
      </c>
      <c r="AP163" s="396" t="str">
        <f>IF(②メッセージ・差出名!$C$22="","",②メッセージ・差出名!$C$22)</f>
        <v/>
      </c>
      <c r="AQ163" s="396" t="str">
        <f>IF(②メッセージ・差出名!$C$23="","",②メッセージ・差出名!$C$23)</f>
        <v/>
      </c>
      <c r="AR163" s="397" t="str">
        <f>IF(②メッセージ・差出名!$C$27="","",②メッセージ・差出名!$C$27)</f>
        <v/>
      </c>
      <c r="AS163" s="397" t="str">
        <f>IF(②メッセージ・差出名!$C$28="","",②メッセージ・差出名!$C$28)</f>
        <v/>
      </c>
      <c r="AT163" s="397" t="str">
        <f>IF(②メッセージ・差出名!$C$29="","",②メッセージ・差出名!$C$29)</f>
        <v/>
      </c>
      <c r="AU163" s="398" t="str">
        <f>IF(②メッセージ・差出名!$C$30="","",②メッセージ・差出名!$C$30)</f>
        <v/>
      </c>
      <c r="AV163" s="431"/>
      <c r="AW163" s="286"/>
      <c r="AX163" s="287"/>
      <c r="AY163" s="287"/>
      <c r="AZ163" s="287"/>
      <c r="BA163" s="287"/>
      <c r="BB163" s="287"/>
      <c r="BC163" s="287"/>
      <c r="BD163" s="287"/>
      <c r="BE163" s="287"/>
      <c r="BF163" s="287"/>
      <c r="BG163" s="287"/>
      <c r="BH163" s="287"/>
      <c r="BI163" s="288"/>
      <c r="BJ163" s="260">
        <f t="shared" si="127"/>
        <v>0</v>
      </c>
      <c r="BK163" s="260">
        <f t="shared" si="131"/>
        <v>0</v>
      </c>
      <c r="BL163" s="260">
        <f t="shared" si="131"/>
        <v>0</v>
      </c>
      <c r="BM163" s="260">
        <f t="shared" si="131"/>
        <v>0</v>
      </c>
      <c r="BN163" s="260">
        <f t="shared" si="131"/>
        <v>0</v>
      </c>
      <c r="BO163" s="260">
        <f t="shared" si="131"/>
        <v>0</v>
      </c>
      <c r="BP163" s="260">
        <f t="shared" si="131"/>
        <v>0</v>
      </c>
      <c r="BQ163" s="260">
        <f t="shared" si="131"/>
        <v>0</v>
      </c>
      <c r="BR163" s="267">
        <f t="shared" si="131"/>
        <v>1</v>
      </c>
      <c r="BS163" s="260">
        <f t="shared" si="131"/>
        <v>0</v>
      </c>
      <c r="BT163" s="267">
        <f t="shared" si="131"/>
        <v>0</v>
      </c>
      <c r="BU163" s="260">
        <f t="shared" si="131"/>
        <v>0</v>
      </c>
      <c r="BV163" s="260">
        <f t="shared" si="95"/>
        <v>3</v>
      </c>
      <c r="BW163" s="260">
        <f t="shared" si="96"/>
        <v>1</v>
      </c>
      <c r="BX163" s="260">
        <f t="shared" si="97"/>
        <v>1</v>
      </c>
      <c r="BY163" s="260">
        <f t="shared" si="98"/>
        <v>2</v>
      </c>
      <c r="BZ163" s="260">
        <f t="shared" si="99"/>
        <v>5</v>
      </c>
      <c r="CA163" s="260">
        <f t="shared" si="100"/>
        <v>4</v>
      </c>
      <c r="CB163" s="260">
        <f t="shared" si="101"/>
        <v>0</v>
      </c>
      <c r="CC163" s="260">
        <f t="shared" si="102"/>
        <v>0</v>
      </c>
      <c r="CD163" s="260">
        <f t="shared" si="103"/>
        <v>0</v>
      </c>
      <c r="CE163" s="260">
        <f t="shared" si="104"/>
        <v>0</v>
      </c>
      <c r="CF163" s="260">
        <f t="shared" si="105"/>
        <v>0</v>
      </c>
      <c r="CG163" s="260">
        <f t="shared" si="106"/>
        <v>0</v>
      </c>
      <c r="CH163" s="260">
        <f t="shared" si="107"/>
        <v>0</v>
      </c>
      <c r="CI163" s="260">
        <f t="shared" si="108"/>
        <v>0</v>
      </c>
      <c r="CJ163" s="267">
        <f t="shared" si="109"/>
        <v>0</v>
      </c>
      <c r="CK163" s="267">
        <f t="shared" si="110"/>
        <v>1</v>
      </c>
      <c r="CL163" s="267">
        <f t="shared" si="111"/>
        <v>0</v>
      </c>
      <c r="CM163" s="267">
        <f t="shared" si="112"/>
        <v>0</v>
      </c>
      <c r="CN163" s="267">
        <f t="shared" si="113"/>
        <v>0</v>
      </c>
      <c r="CO163" s="267">
        <f t="shared" si="114"/>
        <v>0</v>
      </c>
      <c r="CP163" s="267">
        <f t="shared" si="115"/>
        <v>0</v>
      </c>
      <c r="CQ163" s="267">
        <f t="shared" si="116"/>
        <v>0</v>
      </c>
      <c r="CR163" s="267">
        <f t="shared" si="117"/>
        <v>0</v>
      </c>
      <c r="CS163" s="267">
        <f t="shared" si="118"/>
        <v>0</v>
      </c>
      <c r="CT163" s="267">
        <f t="shared" si="119"/>
        <v>0</v>
      </c>
      <c r="CU163" s="267">
        <f t="shared" si="120"/>
        <v>0</v>
      </c>
      <c r="CV163" s="268">
        <f t="shared" si="121"/>
        <v>0</v>
      </c>
      <c r="CW163" s="268">
        <f t="shared" si="122"/>
        <v>0</v>
      </c>
      <c r="CX163" s="268">
        <f t="shared" si="123"/>
        <v>0</v>
      </c>
      <c r="CY163" s="268">
        <f t="shared" si="128"/>
        <v>0</v>
      </c>
      <c r="CZ163" s="260">
        <f t="shared" si="124"/>
        <v>0</v>
      </c>
      <c r="DA163" s="3"/>
    </row>
    <row r="164" spans="1:256" customFormat="1" ht="17.25" customHeight="1" thickBot="1">
      <c r="A164" s="8">
        <v>150</v>
      </c>
      <c r="B164" s="447"/>
      <c r="C164" s="293"/>
      <c r="D164" s="6" t="str">
        <f>ASC(①基本情報!$C$8)</f>
        <v/>
      </c>
      <c r="E164" s="5" t="str">
        <f>ASC(①基本情報!$C$9)</f>
        <v/>
      </c>
      <c r="F164" s="347"/>
      <c r="G164" s="287"/>
      <c r="H164" s="287"/>
      <c r="I164" s="287"/>
      <c r="J164" s="287"/>
      <c r="K164" s="287"/>
      <c r="L164" s="287"/>
      <c r="M164" s="287"/>
      <c r="N164" s="57" t="str">
        <f t="shared" ref="N164:N214" si="132">IF(O164="",$N$14,"")</f>
        <v>様</v>
      </c>
      <c r="O164" s="4"/>
      <c r="P164" s="57" t="str">
        <f t="shared" ref="P164:P214" si="133">IF(N164="",$P$14,"")</f>
        <v/>
      </c>
      <c r="Q164" s="287"/>
      <c r="R164" s="244" t="str">
        <f>①基本情報!$C$20&amp;""</f>
        <v>C07</v>
      </c>
      <c r="S164" s="244">
        <f>VLOOKUP(①基本情報!$C$21,①基本情報!$S:$T,2,0)</f>
        <v>0</v>
      </c>
      <c r="T164" s="244">
        <f>VLOOKUP(①基本情報!$C$22,①基本情報!$Q:$R,2,0)</f>
        <v>1</v>
      </c>
      <c r="U164" s="244">
        <v>10</v>
      </c>
      <c r="V164" s="246">
        <f>①基本情報!$C$28</f>
        <v>45859</v>
      </c>
      <c r="W164" s="244" t="str">
        <f>IF(①基本情報!$D$28="","",①基本情報!$D$28)</f>
        <v>その日中</v>
      </c>
      <c r="X164" s="375" t="str">
        <f>IF(①基本情報!$C$27="","",①基本情報!$C$27)</f>
        <v/>
      </c>
      <c r="Y164" s="376" t="str">
        <f>IF(①基本情報!$D$27="","",①基本情報!$D$27)</f>
        <v/>
      </c>
      <c r="Z164" s="59"/>
      <c r="AA164" s="59"/>
      <c r="AB164" s="59"/>
      <c r="AC164" s="59"/>
      <c r="AD164" s="59"/>
      <c r="AE164" s="59"/>
      <c r="AF164" s="57" t="str">
        <f t="shared" ref="AF164:AF214" si="134">IF(O164="",M164,O164)&amp;""</f>
        <v/>
      </c>
      <c r="AG164" s="57" t="str">
        <f t="shared" ref="AG164:AG214" si="135">IF(N164="",P164,N164)</f>
        <v>様</v>
      </c>
      <c r="AH164" s="396" t="str">
        <f>IF(②メッセージ・差出名!$C$14="","",②メッセージ・差出名!$C$14)</f>
        <v/>
      </c>
      <c r="AI164" s="396" t="str">
        <f>IF(②メッセージ・差出名!$C$15="","",②メッセージ・差出名!$C$15)</f>
        <v/>
      </c>
      <c r="AJ164" s="396" t="str">
        <f>IF(②メッセージ・差出名!$C$16="","",②メッセージ・差出名!$C$16)</f>
        <v/>
      </c>
      <c r="AK164" s="396" t="str">
        <f>IF(②メッセージ・差出名!$C$17="","",②メッセージ・差出名!$C$17)</f>
        <v/>
      </c>
      <c r="AL164" s="396" t="str">
        <f>IF(②メッセージ・差出名!$C$18="","",②メッセージ・差出名!$C$18)</f>
        <v/>
      </c>
      <c r="AM164" s="396" t="str">
        <f>IF(②メッセージ・差出名!$C$19="","",②メッセージ・差出名!$C$19)</f>
        <v/>
      </c>
      <c r="AN164" s="396" t="str">
        <f>IF(②メッセージ・差出名!$C$20="","",②メッセージ・差出名!$C$20)</f>
        <v/>
      </c>
      <c r="AO164" s="396" t="str">
        <f>IF(②メッセージ・差出名!$C$21="","",②メッセージ・差出名!$C$21)</f>
        <v/>
      </c>
      <c r="AP164" s="396" t="str">
        <f>IF(②メッセージ・差出名!$C$22="","",②メッセージ・差出名!$C$22)</f>
        <v/>
      </c>
      <c r="AQ164" s="396" t="str">
        <f>IF(②メッセージ・差出名!$C$23="","",②メッセージ・差出名!$C$23)</f>
        <v/>
      </c>
      <c r="AR164" s="397" t="str">
        <f>IF(②メッセージ・差出名!$C$27="","",②メッセージ・差出名!$C$27)</f>
        <v/>
      </c>
      <c r="AS164" s="397" t="str">
        <f>IF(②メッセージ・差出名!$C$28="","",②メッセージ・差出名!$C$28)</f>
        <v/>
      </c>
      <c r="AT164" s="397" t="str">
        <f>IF(②メッセージ・差出名!$C$29="","",②メッセージ・差出名!$C$29)</f>
        <v/>
      </c>
      <c r="AU164" s="398" t="str">
        <f>IF(②メッセージ・差出名!$C$30="","",②メッセージ・差出名!$C$30)</f>
        <v/>
      </c>
      <c r="AV164" s="431"/>
      <c r="AW164" s="286"/>
      <c r="AX164" s="287"/>
      <c r="AY164" s="287"/>
      <c r="AZ164" s="287"/>
      <c r="BA164" s="287"/>
      <c r="BB164" s="287"/>
      <c r="BC164" s="287"/>
      <c r="BD164" s="287"/>
      <c r="BE164" s="287"/>
      <c r="BF164" s="287"/>
      <c r="BG164" s="287"/>
      <c r="BH164" s="287"/>
      <c r="BI164" s="288"/>
      <c r="BJ164" s="260">
        <f t="shared" ref="BJ164:BJ214" si="136">LEN(F164)</f>
        <v>0</v>
      </c>
      <c r="BK164" s="260">
        <f t="shared" ref="BK164:BK214" si="137">LEN(G164)</f>
        <v>0</v>
      </c>
      <c r="BL164" s="260">
        <f t="shared" ref="BL164:BL214" si="138">LEN(H164)</f>
        <v>0</v>
      </c>
      <c r="BM164" s="260">
        <f t="shared" ref="BM164:BM214" si="139">LEN(I164)</f>
        <v>0</v>
      </c>
      <c r="BN164" s="260">
        <f t="shared" ref="BN164:BN214" si="140">LEN(J164)</f>
        <v>0</v>
      </c>
      <c r="BO164" s="260">
        <f t="shared" ref="BO164:BO214" si="141">LEN(K164)</f>
        <v>0</v>
      </c>
      <c r="BP164" s="260">
        <f t="shared" ref="BP164:BP214" si="142">LEN(L164)</f>
        <v>0</v>
      </c>
      <c r="BQ164" s="260">
        <f t="shared" ref="BQ164:BQ214" si="143">LEN(M164)</f>
        <v>0</v>
      </c>
      <c r="BR164" s="267">
        <f t="shared" ref="BR164:BR214" si="144">LEN(N164)</f>
        <v>1</v>
      </c>
      <c r="BS164" s="260">
        <f t="shared" ref="BS164:BS214" si="145">LEN(O164)</f>
        <v>0</v>
      </c>
      <c r="BT164" s="267">
        <f t="shared" ref="BT164:BT214" si="146">LEN(P164)</f>
        <v>0</v>
      </c>
      <c r="BU164" s="260">
        <f t="shared" ref="BU164:BU214" si="147">LEN(Q164)</f>
        <v>0</v>
      </c>
      <c r="BV164" s="260">
        <f t="shared" ref="BV164:BV214" si="148">LEN(R164)</f>
        <v>3</v>
      </c>
      <c r="BW164" s="260">
        <f t="shared" ref="BW164:BW214" si="149">LEN(S164)</f>
        <v>1</v>
      </c>
      <c r="BX164" s="260">
        <f t="shared" ref="BX164:BX214" si="150">LEN(T164)</f>
        <v>1</v>
      </c>
      <c r="BY164" s="260">
        <f t="shared" ref="BY164:BY214" si="151">LEN(U164)</f>
        <v>2</v>
      </c>
      <c r="BZ164" s="260">
        <f t="shared" ref="BZ164:BZ214" si="152">LEN(V164)</f>
        <v>5</v>
      </c>
      <c r="CA164" s="260">
        <f t="shared" ref="CA164:CA214" si="153">LEN(W164)</f>
        <v>4</v>
      </c>
      <c r="CB164" s="260">
        <f t="shared" ref="CB164:CB214" si="154">LEN(X164)</f>
        <v>0</v>
      </c>
      <c r="CC164" s="260">
        <f t="shared" ref="CC164:CC214" si="155">LEN(Y164)</f>
        <v>0</v>
      </c>
      <c r="CD164" s="260">
        <f t="shared" ref="CD164:CD214" si="156">LEN(Z164)</f>
        <v>0</v>
      </c>
      <c r="CE164" s="260">
        <f t="shared" ref="CE164:CE214" si="157">LEN(AA164)</f>
        <v>0</v>
      </c>
      <c r="CF164" s="260">
        <f t="shared" ref="CF164:CF214" si="158">LEN(AB164)</f>
        <v>0</v>
      </c>
      <c r="CG164" s="260">
        <f t="shared" ref="CG164:CG214" si="159">LEN(AC164)</f>
        <v>0</v>
      </c>
      <c r="CH164" s="260">
        <f t="shared" ref="CH164:CH214" si="160">LEN(AD164)</f>
        <v>0</v>
      </c>
      <c r="CI164" s="260">
        <f t="shared" ref="CI164:CI214" si="161">LEN(AE164)</f>
        <v>0</v>
      </c>
      <c r="CJ164" s="267">
        <f t="shared" ref="CJ164:CJ214" si="162">LEN(AF164)</f>
        <v>0</v>
      </c>
      <c r="CK164" s="267">
        <f t="shared" ref="CK164:CK214" si="163">LEN(AG164)</f>
        <v>1</v>
      </c>
      <c r="CL164" s="267">
        <f t="shared" ref="CL164:CL214" si="164">LEN(AH164)</f>
        <v>0</v>
      </c>
      <c r="CM164" s="267">
        <f t="shared" ref="CM164:CM214" si="165">LEN(AI164)</f>
        <v>0</v>
      </c>
      <c r="CN164" s="267">
        <f t="shared" ref="CN164:CN214" si="166">LEN(AJ164)</f>
        <v>0</v>
      </c>
      <c r="CO164" s="267">
        <f t="shared" ref="CO164:CO214" si="167">LEN(AK164)</f>
        <v>0</v>
      </c>
      <c r="CP164" s="267">
        <f t="shared" ref="CP164:CP214" si="168">LEN(AL164)</f>
        <v>0</v>
      </c>
      <c r="CQ164" s="267">
        <f t="shared" ref="CQ164:CQ214" si="169">LEN(AM164)</f>
        <v>0</v>
      </c>
      <c r="CR164" s="267">
        <f t="shared" ref="CR164:CR214" si="170">LEN(AN164)</f>
        <v>0</v>
      </c>
      <c r="CS164" s="267">
        <f t="shared" ref="CS164:CS214" si="171">LEN(AO164)</f>
        <v>0</v>
      </c>
      <c r="CT164" s="267">
        <f t="shared" ref="CT164:CT214" si="172">LEN(AP164)</f>
        <v>0</v>
      </c>
      <c r="CU164" s="267">
        <f t="shared" ref="CU164:CU214" si="173">LEN(AQ164)</f>
        <v>0</v>
      </c>
      <c r="CV164" s="268">
        <f t="shared" ref="CV164:CV214" si="174">LEN(AR164)</f>
        <v>0</v>
      </c>
      <c r="CW164" s="268">
        <f t="shared" ref="CW164:CW214" si="175">LEN(AS164)</f>
        <v>0</v>
      </c>
      <c r="CX164" s="268">
        <f t="shared" ref="CX164:CX214" si="176">LEN(AT164)</f>
        <v>0</v>
      </c>
      <c r="CY164" s="268">
        <f t="shared" ref="CY164:CY214" si="177">LEN(AU164)</f>
        <v>0</v>
      </c>
      <c r="CZ164" s="260">
        <f t="shared" ref="CZ164:CZ214" si="178">LEN(AV164)</f>
        <v>0</v>
      </c>
      <c r="DA164" s="3"/>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c r="IV164" s="1"/>
    </row>
    <row r="165" spans="1:256" s="132" customFormat="1" ht="17.25" customHeight="1">
      <c r="A165" s="8">
        <v>151</v>
      </c>
      <c r="B165" s="447"/>
      <c r="C165" s="293"/>
      <c r="D165" s="6" t="str">
        <f>ASC(①基本情報!$C$8)</f>
        <v/>
      </c>
      <c r="E165" s="5" t="str">
        <f>ASC(①基本情報!$C$9)</f>
        <v/>
      </c>
      <c r="F165" s="347"/>
      <c r="G165" s="287"/>
      <c r="H165" s="287"/>
      <c r="I165" s="287"/>
      <c r="J165" s="287"/>
      <c r="K165" s="287"/>
      <c r="L165" s="287"/>
      <c r="M165" s="287"/>
      <c r="N165" s="57" t="str">
        <f t="shared" si="132"/>
        <v>様</v>
      </c>
      <c r="O165" s="4"/>
      <c r="P165" s="57" t="str">
        <f t="shared" si="133"/>
        <v/>
      </c>
      <c r="Q165" s="287"/>
      <c r="R165" s="244" t="str">
        <f>①基本情報!$C$20&amp;""</f>
        <v>C07</v>
      </c>
      <c r="S165" s="244">
        <f>VLOOKUP(①基本情報!$C$21,①基本情報!$S:$T,2,0)</f>
        <v>0</v>
      </c>
      <c r="T165" s="244">
        <f>VLOOKUP(①基本情報!$C$22,①基本情報!$Q:$R,2,0)</f>
        <v>1</v>
      </c>
      <c r="U165" s="244">
        <v>10</v>
      </c>
      <c r="V165" s="246">
        <f>①基本情報!$C$28</f>
        <v>45859</v>
      </c>
      <c r="W165" s="244" t="str">
        <f>IF(①基本情報!$D$28="","",①基本情報!$D$28)</f>
        <v>その日中</v>
      </c>
      <c r="X165" s="375" t="str">
        <f>IF(①基本情報!$C$27="","",①基本情報!$C$27)</f>
        <v/>
      </c>
      <c r="Y165" s="376" t="str">
        <f>IF(①基本情報!$D$27="","",①基本情報!$D$27)</f>
        <v/>
      </c>
      <c r="Z165" s="59"/>
      <c r="AA165" s="59"/>
      <c r="AB165" s="59"/>
      <c r="AC165" s="59"/>
      <c r="AD165" s="59"/>
      <c r="AE165" s="59"/>
      <c r="AF165" s="57" t="str">
        <f t="shared" si="134"/>
        <v/>
      </c>
      <c r="AG165" s="57" t="str">
        <f t="shared" si="135"/>
        <v>様</v>
      </c>
      <c r="AH165" s="396" t="str">
        <f>IF(②メッセージ・差出名!$C$14="","",②メッセージ・差出名!$C$14)</f>
        <v/>
      </c>
      <c r="AI165" s="396" t="str">
        <f>IF(②メッセージ・差出名!$C$15="","",②メッセージ・差出名!$C$15)</f>
        <v/>
      </c>
      <c r="AJ165" s="396" t="str">
        <f>IF(②メッセージ・差出名!$C$16="","",②メッセージ・差出名!$C$16)</f>
        <v/>
      </c>
      <c r="AK165" s="396" t="str">
        <f>IF(②メッセージ・差出名!$C$17="","",②メッセージ・差出名!$C$17)</f>
        <v/>
      </c>
      <c r="AL165" s="396" t="str">
        <f>IF(②メッセージ・差出名!$C$18="","",②メッセージ・差出名!$C$18)</f>
        <v/>
      </c>
      <c r="AM165" s="396" t="str">
        <f>IF(②メッセージ・差出名!$C$19="","",②メッセージ・差出名!$C$19)</f>
        <v/>
      </c>
      <c r="AN165" s="396" t="str">
        <f>IF(②メッセージ・差出名!$C$20="","",②メッセージ・差出名!$C$20)</f>
        <v/>
      </c>
      <c r="AO165" s="396" t="str">
        <f>IF(②メッセージ・差出名!$C$21="","",②メッセージ・差出名!$C$21)</f>
        <v/>
      </c>
      <c r="AP165" s="396" t="str">
        <f>IF(②メッセージ・差出名!$C$22="","",②メッセージ・差出名!$C$22)</f>
        <v/>
      </c>
      <c r="AQ165" s="396" t="str">
        <f>IF(②メッセージ・差出名!$C$23="","",②メッセージ・差出名!$C$23)</f>
        <v/>
      </c>
      <c r="AR165" s="397" t="str">
        <f>IF(②メッセージ・差出名!$C$27="","",②メッセージ・差出名!$C$27)</f>
        <v/>
      </c>
      <c r="AS165" s="397" t="str">
        <f>IF(②メッセージ・差出名!$C$28="","",②メッセージ・差出名!$C$28)</f>
        <v/>
      </c>
      <c r="AT165" s="397" t="str">
        <f>IF(②メッセージ・差出名!$C$29="","",②メッセージ・差出名!$C$29)</f>
        <v/>
      </c>
      <c r="AU165" s="398" t="str">
        <f>IF(②メッセージ・差出名!$C$30="","",②メッセージ・差出名!$C$30)</f>
        <v/>
      </c>
      <c r="AV165" s="431"/>
      <c r="AW165" s="286"/>
      <c r="AX165" s="287"/>
      <c r="AY165" s="287"/>
      <c r="AZ165" s="287"/>
      <c r="BA165" s="287"/>
      <c r="BB165" s="287"/>
      <c r="BC165" s="287"/>
      <c r="BD165" s="287"/>
      <c r="BE165" s="287"/>
      <c r="BF165" s="287"/>
      <c r="BG165" s="287"/>
      <c r="BH165" s="287"/>
      <c r="BI165" s="288"/>
      <c r="BJ165" s="260">
        <f t="shared" si="136"/>
        <v>0</v>
      </c>
      <c r="BK165" s="260">
        <f t="shared" si="137"/>
        <v>0</v>
      </c>
      <c r="BL165" s="260">
        <f t="shared" si="138"/>
        <v>0</v>
      </c>
      <c r="BM165" s="260">
        <f t="shared" si="139"/>
        <v>0</v>
      </c>
      <c r="BN165" s="260">
        <f t="shared" si="140"/>
        <v>0</v>
      </c>
      <c r="BO165" s="260">
        <f t="shared" si="141"/>
        <v>0</v>
      </c>
      <c r="BP165" s="260">
        <f t="shared" si="142"/>
        <v>0</v>
      </c>
      <c r="BQ165" s="260">
        <f t="shared" si="143"/>
        <v>0</v>
      </c>
      <c r="BR165" s="267">
        <f t="shared" si="144"/>
        <v>1</v>
      </c>
      <c r="BS165" s="260">
        <f t="shared" si="145"/>
        <v>0</v>
      </c>
      <c r="BT165" s="267">
        <f t="shared" si="146"/>
        <v>0</v>
      </c>
      <c r="BU165" s="260">
        <f t="shared" si="147"/>
        <v>0</v>
      </c>
      <c r="BV165" s="260">
        <f t="shared" si="148"/>
        <v>3</v>
      </c>
      <c r="BW165" s="260">
        <f t="shared" si="149"/>
        <v>1</v>
      </c>
      <c r="BX165" s="260">
        <f t="shared" si="150"/>
        <v>1</v>
      </c>
      <c r="BY165" s="260">
        <f t="shared" si="151"/>
        <v>2</v>
      </c>
      <c r="BZ165" s="260">
        <f t="shared" si="152"/>
        <v>5</v>
      </c>
      <c r="CA165" s="260">
        <f t="shared" si="153"/>
        <v>4</v>
      </c>
      <c r="CB165" s="260">
        <f t="shared" si="154"/>
        <v>0</v>
      </c>
      <c r="CC165" s="260">
        <f t="shared" si="155"/>
        <v>0</v>
      </c>
      <c r="CD165" s="260">
        <f t="shared" si="156"/>
        <v>0</v>
      </c>
      <c r="CE165" s="260">
        <f t="shared" si="157"/>
        <v>0</v>
      </c>
      <c r="CF165" s="260">
        <f t="shared" si="158"/>
        <v>0</v>
      </c>
      <c r="CG165" s="260">
        <f t="shared" si="159"/>
        <v>0</v>
      </c>
      <c r="CH165" s="260">
        <f t="shared" si="160"/>
        <v>0</v>
      </c>
      <c r="CI165" s="260">
        <f t="shared" si="161"/>
        <v>0</v>
      </c>
      <c r="CJ165" s="267">
        <f t="shared" si="162"/>
        <v>0</v>
      </c>
      <c r="CK165" s="267">
        <f t="shared" si="163"/>
        <v>1</v>
      </c>
      <c r="CL165" s="267">
        <f t="shared" si="164"/>
        <v>0</v>
      </c>
      <c r="CM165" s="267">
        <f t="shared" si="165"/>
        <v>0</v>
      </c>
      <c r="CN165" s="267">
        <f t="shared" si="166"/>
        <v>0</v>
      </c>
      <c r="CO165" s="267">
        <f t="shared" si="167"/>
        <v>0</v>
      </c>
      <c r="CP165" s="267">
        <f t="shared" si="168"/>
        <v>0</v>
      </c>
      <c r="CQ165" s="267">
        <f t="shared" si="169"/>
        <v>0</v>
      </c>
      <c r="CR165" s="267">
        <f t="shared" si="170"/>
        <v>0</v>
      </c>
      <c r="CS165" s="267">
        <f t="shared" si="171"/>
        <v>0</v>
      </c>
      <c r="CT165" s="267">
        <f t="shared" si="172"/>
        <v>0</v>
      </c>
      <c r="CU165" s="267">
        <f t="shared" si="173"/>
        <v>0</v>
      </c>
      <c r="CV165" s="268">
        <f t="shared" si="174"/>
        <v>0</v>
      </c>
      <c r="CW165" s="268">
        <f t="shared" si="175"/>
        <v>0</v>
      </c>
      <c r="CX165" s="268">
        <f t="shared" si="176"/>
        <v>0</v>
      </c>
      <c r="CY165" s="268">
        <f t="shared" si="177"/>
        <v>0</v>
      </c>
      <c r="CZ165" s="260">
        <f t="shared" si="178"/>
        <v>0</v>
      </c>
      <c r="DA165" s="3"/>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c r="IV165" s="1"/>
    </row>
    <row r="166" spans="1:256" ht="17.25" customHeight="1">
      <c r="A166" s="8">
        <v>152</v>
      </c>
      <c r="B166" s="447"/>
      <c r="C166" s="293"/>
      <c r="D166" s="6" t="str">
        <f>ASC(①基本情報!$C$8)</f>
        <v/>
      </c>
      <c r="E166" s="5" t="str">
        <f>ASC(①基本情報!$C$9)</f>
        <v/>
      </c>
      <c r="F166" s="347"/>
      <c r="G166" s="287"/>
      <c r="H166" s="287"/>
      <c r="I166" s="287"/>
      <c r="J166" s="287"/>
      <c r="K166" s="287"/>
      <c r="L166" s="287"/>
      <c r="M166" s="287"/>
      <c r="N166" s="57" t="str">
        <f t="shared" si="132"/>
        <v>様</v>
      </c>
      <c r="O166" s="4"/>
      <c r="P166" s="57" t="str">
        <f t="shared" si="133"/>
        <v/>
      </c>
      <c r="Q166" s="287"/>
      <c r="R166" s="244" t="str">
        <f>①基本情報!$C$20&amp;""</f>
        <v>C07</v>
      </c>
      <c r="S166" s="244">
        <f>VLOOKUP(①基本情報!$C$21,①基本情報!$S:$T,2,0)</f>
        <v>0</v>
      </c>
      <c r="T166" s="244">
        <f>VLOOKUP(①基本情報!$C$22,①基本情報!$Q:$R,2,0)</f>
        <v>1</v>
      </c>
      <c r="U166" s="244">
        <v>10</v>
      </c>
      <c r="V166" s="246">
        <f>①基本情報!$C$28</f>
        <v>45859</v>
      </c>
      <c r="W166" s="244" t="str">
        <f>IF(①基本情報!$D$28="","",①基本情報!$D$28)</f>
        <v>その日中</v>
      </c>
      <c r="X166" s="375" t="str">
        <f>IF(①基本情報!$C$27="","",①基本情報!$C$27)</f>
        <v/>
      </c>
      <c r="Y166" s="376" t="str">
        <f>IF(①基本情報!$D$27="","",①基本情報!$D$27)</f>
        <v/>
      </c>
      <c r="Z166" s="59"/>
      <c r="AA166" s="59"/>
      <c r="AB166" s="59"/>
      <c r="AC166" s="59"/>
      <c r="AD166" s="59"/>
      <c r="AE166" s="59"/>
      <c r="AF166" s="57" t="str">
        <f t="shared" si="134"/>
        <v/>
      </c>
      <c r="AG166" s="57" t="str">
        <f t="shared" si="135"/>
        <v>様</v>
      </c>
      <c r="AH166" s="396" t="str">
        <f>IF(②メッセージ・差出名!$C$14="","",②メッセージ・差出名!$C$14)</f>
        <v/>
      </c>
      <c r="AI166" s="396" t="str">
        <f>IF(②メッセージ・差出名!$C$15="","",②メッセージ・差出名!$C$15)</f>
        <v/>
      </c>
      <c r="AJ166" s="396" t="str">
        <f>IF(②メッセージ・差出名!$C$16="","",②メッセージ・差出名!$C$16)</f>
        <v/>
      </c>
      <c r="AK166" s="396" t="str">
        <f>IF(②メッセージ・差出名!$C$17="","",②メッセージ・差出名!$C$17)</f>
        <v/>
      </c>
      <c r="AL166" s="396" t="str">
        <f>IF(②メッセージ・差出名!$C$18="","",②メッセージ・差出名!$C$18)</f>
        <v/>
      </c>
      <c r="AM166" s="396" t="str">
        <f>IF(②メッセージ・差出名!$C$19="","",②メッセージ・差出名!$C$19)</f>
        <v/>
      </c>
      <c r="AN166" s="396" t="str">
        <f>IF(②メッセージ・差出名!$C$20="","",②メッセージ・差出名!$C$20)</f>
        <v/>
      </c>
      <c r="AO166" s="396" t="str">
        <f>IF(②メッセージ・差出名!$C$21="","",②メッセージ・差出名!$C$21)</f>
        <v/>
      </c>
      <c r="AP166" s="396" t="str">
        <f>IF(②メッセージ・差出名!$C$22="","",②メッセージ・差出名!$C$22)</f>
        <v/>
      </c>
      <c r="AQ166" s="396" t="str">
        <f>IF(②メッセージ・差出名!$C$23="","",②メッセージ・差出名!$C$23)</f>
        <v/>
      </c>
      <c r="AR166" s="397" t="str">
        <f>IF(②メッセージ・差出名!$C$27="","",②メッセージ・差出名!$C$27)</f>
        <v/>
      </c>
      <c r="AS166" s="397" t="str">
        <f>IF(②メッセージ・差出名!$C$28="","",②メッセージ・差出名!$C$28)</f>
        <v/>
      </c>
      <c r="AT166" s="397" t="str">
        <f>IF(②メッセージ・差出名!$C$29="","",②メッセージ・差出名!$C$29)</f>
        <v/>
      </c>
      <c r="AU166" s="398" t="str">
        <f>IF(②メッセージ・差出名!$C$30="","",②メッセージ・差出名!$C$30)</f>
        <v/>
      </c>
      <c r="AV166" s="431"/>
      <c r="AW166" s="286"/>
      <c r="AX166" s="287"/>
      <c r="AY166" s="287"/>
      <c r="AZ166" s="287"/>
      <c r="BA166" s="287"/>
      <c r="BB166" s="287"/>
      <c r="BC166" s="287"/>
      <c r="BD166" s="287"/>
      <c r="BE166" s="287"/>
      <c r="BF166" s="287"/>
      <c r="BG166" s="287"/>
      <c r="BH166" s="287"/>
      <c r="BI166" s="288"/>
      <c r="BJ166" s="260">
        <f t="shared" si="136"/>
        <v>0</v>
      </c>
      <c r="BK166" s="260">
        <f t="shared" si="137"/>
        <v>0</v>
      </c>
      <c r="BL166" s="260">
        <f t="shared" si="138"/>
        <v>0</v>
      </c>
      <c r="BM166" s="260">
        <f t="shared" si="139"/>
        <v>0</v>
      </c>
      <c r="BN166" s="260">
        <f t="shared" si="140"/>
        <v>0</v>
      </c>
      <c r="BO166" s="260">
        <f t="shared" si="141"/>
        <v>0</v>
      </c>
      <c r="BP166" s="260">
        <f t="shared" si="142"/>
        <v>0</v>
      </c>
      <c r="BQ166" s="260">
        <f t="shared" si="143"/>
        <v>0</v>
      </c>
      <c r="BR166" s="267">
        <f t="shared" si="144"/>
        <v>1</v>
      </c>
      <c r="BS166" s="260">
        <f t="shared" si="145"/>
        <v>0</v>
      </c>
      <c r="BT166" s="267">
        <f t="shared" si="146"/>
        <v>0</v>
      </c>
      <c r="BU166" s="260">
        <f t="shared" si="147"/>
        <v>0</v>
      </c>
      <c r="BV166" s="260">
        <f t="shared" si="148"/>
        <v>3</v>
      </c>
      <c r="BW166" s="260">
        <f t="shared" si="149"/>
        <v>1</v>
      </c>
      <c r="BX166" s="260">
        <f t="shared" si="150"/>
        <v>1</v>
      </c>
      <c r="BY166" s="260">
        <f t="shared" si="151"/>
        <v>2</v>
      </c>
      <c r="BZ166" s="260">
        <f t="shared" si="152"/>
        <v>5</v>
      </c>
      <c r="CA166" s="260">
        <f t="shared" si="153"/>
        <v>4</v>
      </c>
      <c r="CB166" s="260">
        <f t="shared" si="154"/>
        <v>0</v>
      </c>
      <c r="CC166" s="260">
        <f t="shared" si="155"/>
        <v>0</v>
      </c>
      <c r="CD166" s="260">
        <f t="shared" si="156"/>
        <v>0</v>
      </c>
      <c r="CE166" s="260">
        <f t="shared" si="157"/>
        <v>0</v>
      </c>
      <c r="CF166" s="260">
        <f t="shared" si="158"/>
        <v>0</v>
      </c>
      <c r="CG166" s="260">
        <f t="shared" si="159"/>
        <v>0</v>
      </c>
      <c r="CH166" s="260">
        <f t="shared" si="160"/>
        <v>0</v>
      </c>
      <c r="CI166" s="260">
        <f t="shared" si="161"/>
        <v>0</v>
      </c>
      <c r="CJ166" s="267">
        <f t="shared" si="162"/>
        <v>0</v>
      </c>
      <c r="CK166" s="267">
        <f t="shared" si="163"/>
        <v>1</v>
      </c>
      <c r="CL166" s="267">
        <f t="shared" si="164"/>
        <v>0</v>
      </c>
      <c r="CM166" s="267">
        <f t="shared" si="165"/>
        <v>0</v>
      </c>
      <c r="CN166" s="267">
        <f t="shared" si="166"/>
        <v>0</v>
      </c>
      <c r="CO166" s="267">
        <f t="shared" si="167"/>
        <v>0</v>
      </c>
      <c r="CP166" s="267">
        <f t="shared" si="168"/>
        <v>0</v>
      </c>
      <c r="CQ166" s="267">
        <f t="shared" si="169"/>
        <v>0</v>
      </c>
      <c r="CR166" s="267">
        <f t="shared" si="170"/>
        <v>0</v>
      </c>
      <c r="CS166" s="267">
        <f t="shared" si="171"/>
        <v>0</v>
      </c>
      <c r="CT166" s="267">
        <f t="shared" si="172"/>
        <v>0</v>
      </c>
      <c r="CU166" s="267">
        <f t="shared" si="173"/>
        <v>0</v>
      </c>
      <c r="CV166" s="268">
        <f t="shared" si="174"/>
        <v>0</v>
      </c>
      <c r="CW166" s="268">
        <f t="shared" si="175"/>
        <v>0</v>
      </c>
      <c r="CX166" s="268">
        <f t="shared" si="176"/>
        <v>0</v>
      </c>
      <c r="CY166" s="268">
        <f t="shared" si="177"/>
        <v>0</v>
      </c>
      <c r="CZ166" s="260">
        <f t="shared" si="178"/>
        <v>0</v>
      </c>
      <c r="DA166" s="3"/>
    </row>
    <row r="167" spans="1:256" ht="17.25" customHeight="1">
      <c r="A167" s="8">
        <v>153</v>
      </c>
      <c r="B167" s="447"/>
      <c r="C167" s="293"/>
      <c r="D167" s="6" t="str">
        <f>ASC(①基本情報!$C$8)</f>
        <v/>
      </c>
      <c r="E167" s="5" t="str">
        <f>ASC(①基本情報!$C$9)</f>
        <v/>
      </c>
      <c r="F167" s="347"/>
      <c r="G167" s="287"/>
      <c r="H167" s="287"/>
      <c r="I167" s="287"/>
      <c r="J167" s="287"/>
      <c r="K167" s="287"/>
      <c r="L167" s="287"/>
      <c r="M167" s="287"/>
      <c r="N167" s="57" t="str">
        <f t="shared" si="132"/>
        <v>様</v>
      </c>
      <c r="O167" s="4"/>
      <c r="P167" s="57" t="str">
        <f t="shared" si="133"/>
        <v/>
      </c>
      <c r="Q167" s="287"/>
      <c r="R167" s="244" t="str">
        <f>①基本情報!$C$20&amp;""</f>
        <v>C07</v>
      </c>
      <c r="S167" s="244">
        <f>VLOOKUP(①基本情報!$C$21,①基本情報!$S:$T,2,0)</f>
        <v>0</v>
      </c>
      <c r="T167" s="244">
        <f>VLOOKUP(①基本情報!$C$22,①基本情報!$Q:$R,2,0)</f>
        <v>1</v>
      </c>
      <c r="U167" s="244">
        <v>10</v>
      </c>
      <c r="V167" s="246">
        <f>①基本情報!$C$28</f>
        <v>45859</v>
      </c>
      <c r="W167" s="244" t="str">
        <f>IF(①基本情報!$D$28="","",①基本情報!$D$28)</f>
        <v>その日中</v>
      </c>
      <c r="X167" s="375" t="str">
        <f>IF(①基本情報!$C$27="","",①基本情報!$C$27)</f>
        <v/>
      </c>
      <c r="Y167" s="376" t="str">
        <f>IF(①基本情報!$D$27="","",①基本情報!$D$27)</f>
        <v/>
      </c>
      <c r="Z167" s="59"/>
      <c r="AA167" s="59"/>
      <c r="AB167" s="59"/>
      <c r="AC167" s="59"/>
      <c r="AD167" s="59"/>
      <c r="AE167" s="59"/>
      <c r="AF167" s="57" t="str">
        <f t="shared" si="134"/>
        <v/>
      </c>
      <c r="AG167" s="57" t="str">
        <f t="shared" si="135"/>
        <v>様</v>
      </c>
      <c r="AH167" s="396" t="str">
        <f>IF(②メッセージ・差出名!$C$14="","",②メッセージ・差出名!$C$14)</f>
        <v/>
      </c>
      <c r="AI167" s="396" t="str">
        <f>IF(②メッセージ・差出名!$C$15="","",②メッセージ・差出名!$C$15)</f>
        <v/>
      </c>
      <c r="AJ167" s="396" t="str">
        <f>IF(②メッセージ・差出名!$C$16="","",②メッセージ・差出名!$C$16)</f>
        <v/>
      </c>
      <c r="AK167" s="396" t="str">
        <f>IF(②メッセージ・差出名!$C$17="","",②メッセージ・差出名!$C$17)</f>
        <v/>
      </c>
      <c r="AL167" s="396" t="str">
        <f>IF(②メッセージ・差出名!$C$18="","",②メッセージ・差出名!$C$18)</f>
        <v/>
      </c>
      <c r="AM167" s="396" t="str">
        <f>IF(②メッセージ・差出名!$C$19="","",②メッセージ・差出名!$C$19)</f>
        <v/>
      </c>
      <c r="AN167" s="396" t="str">
        <f>IF(②メッセージ・差出名!$C$20="","",②メッセージ・差出名!$C$20)</f>
        <v/>
      </c>
      <c r="AO167" s="396" t="str">
        <f>IF(②メッセージ・差出名!$C$21="","",②メッセージ・差出名!$C$21)</f>
        <v/>
      </c>
      <c r="AP167" s="396" t="str">
        <f>IF(②メッセージ・差出名!$C$22="","",②メッセージ・差出名!$C$22)</f>
        <v/>
      </c>
      <c r="AQ167" s="396" t="str">
        <f>IF(②メッセージ・差出名!$C$23="","",②メッセージ・差出名!$C$23)</f>
        <v/>
      </c>
      <c r="AR167" s="397" t="str">
        <f>IF(②メッセージ・差出名!$C$27="","",②メッセージ・差出名!$C$27)</f>
        <v/>
      </c>
      <c r="AS167" s="397" t="str">
        <f>IF(②メッセージ・差出名!$C$28="","",②メッセージ・差出名!$C$28)</f>
        <v/>
      </c>
      <c r="AT167" s="397" t="str">
        <f>IF(②メッセージ・差出名!$C$29="","",②メッセージ・差出名!$C$29)</f>
        <v/>
      </c>
      <c r="AU167" s="398" t="str">
        <f>IF(②メッセージ・差出名!$C$30="","",②メッセージ・差出名!$C$30)</f>
        <v/>
      </c>
      <c r="AV167" s="431"/>
      <c r="AW167" s="286"/>
      <c r="AX167" s="287"/>
      <c r="AY167" s="287"/>
      <c r="AZ167" s="287"/>
      <c r="BA167" s="287"/>
      <c r="BB167" s="287"/>
      <c r="BC167" s="287"/>
      <c r="BD167" s="287"/>
      <c r="BE167" s="287"/>
      <c r="BF167" s="287"/>
      <c r="BG167" s="287"/>
      <c r="BH167" s="287"/>
      <c r="BI167" s="288"/>
      <c r="BJ167" s="260">
        <f t="shared" si="136"/>
        <v>0</v>
      </c>
      <c r="BK167" s="260">
        <f t="shared" si="137"/>
        <v>0</v>
      </c>
      <c r="BL167" s="260">
        <f t="shared" si="138"/>
        <v>0</v>
      </c>
      <c r="BM167" s="260">
        <f t="shared" si="139"/>
        <v>0</v>
      </c>
      <c r="BN167" s="260">
        <f t="shared" si="140"/>
        <v>0</v>
      </c>
      <c r="BO167" s="260">
        <f t="shared" si="141"/>
        <v>0</v>
      </c>
      <c r="BP167" s="260">
        <f t="shared" si="142"/>
        <v>0</v>
      </c>
      <c r="BQ167" s="260">
        <f t="shared" si="143"/>
        <v>0</v>
      </c>
      <c r="BR167" s="267">
        <f t="shared" si="144"/>
        <v>1</v>
      </c>
      <c r="BS167" s="260">
        <f t="shared" si="145"/>
        <v>0</v>
      </c>
      <c r="BT167" s="267">
        <f t="shared" si="146"/>
        <v>0</v>
      </c>
      <c r="BU167" s="260">
        <f t="shared" si="147"/>
        <v>0</v>
      </c>
      <c r="BV167" s="260">
        <f t="shared" si="148"/>
        <v>3</v>
      </c>
      <c r="BW167" s="260">
        <f t="shared" si="149"/>
        <v>1</v>
      </c>
      <c r="BX167" s="260">
        <f t="shared" si="150"/>
        <v>1</v>
      </c>
      <c r="BY167" s="260">
        <f t="shared" si="151"/>
        <v>2</v>
      </c>
      <c r="BZ167" s="260">
        <f t="shared" si="152"/>
        <v>5</v>
      </c>
      <c r="CA167" s="260">
        <f t="shared" si="153"/>
        <v>4</v>
      </c>
      <c r="CB167" s="260">
        <f t="shared" si="154"/>
        <v>0</v>
      </c>
      <c r="CC167" s="260">
        <f t="shared" si="155"/>
        <v>0</v>
      </c>
      <c r="CD167" s="260">
        <f t="shared" si="156"/>
        <v>0</v>
      </c>
      <c r="CE167" s="260">
        <f t="shared" si="157"/>
        <v>0</v>
      </c>
      <c r="CF167" s="260">
        <f t="shared" si="158"/>
        <v>0</v>
      </c>
      <c r="CG167" s="260">
        <f t="shared" si="159"/>
        <v>0</v>
      </c>
      <c r="CH167" s="260">
        <f t="shared" si="160"/>
        <v>0</v>
      </c>
      <c r="CI167" s="260">
        <f t="shared" si="161"/>
        <v>0</v>
      </c>
      <c r="CJ167" s="267">
        <f t="shared" si="162"/>
        <v>0</v>
      </c>
      <c r="CK167" s="267">
        <f t="shared" si="163"/>
        <v>1</v>
      </c>
      <c r="CL167" s="267">
        <f t="shared" si="164"/>
        <v>0</v>
      </c>
      <c r="CM167" s="267">
        <f t="shared" si="165"/>
        <v>0</v>
      </c>
      <c r="CN167" s="267">
        <f t="shared" si="166"/>
        <v>0</v>
      </c>
      <c r="CO167" s="267">
        <f t="shared" si="167"/>
        <v>0</v>
      </c>
      <c r="CP167" s="267">
        <f t="shared" si="168"/>
        <v>0</v>
      </c>
      <c r="CQ167" s="267">
        <f t="shared" si="169"/>
        <v>0</v>
      </c>
      <c r="CR167" s="267">
        <f t="shared" si="170"/>
        <v>0</v>
      </c>
      <c r="CS167" s="267">
        <f t="shared" si="171"/>
        <v>0</v>
      </c>
      <c r="CT167" s="267">
        <f t="shared" si="172"/>
        <v>0</v>
      </c>
      <c r="CU167" s="267">
        <f t="shared" si="173"/>
        <v>0</v>
      </c>
      <c r="CV167" s="268">
        <f t="shared" si="174"/>
        <v>0</v>
      </c>
      <c r="CW167" s="268">
        <f t="shared" si="175"/>
        <v>0</v>
      </c>
      <c r="CX167" s="268">
        <f t="shared" si="176"/>
        <v>0</v>
      </c>
      <c r="CY167" s="268">
        <f t="shared" si="177"/>
        <v>0</v>
      </c>
      <c r="CZ167" s="260">
        <f t="shared" si="178"/>
        <v>0</v>
      </c>
      <c r="DA167" s="3"/>
    </row>
    <row r="168" spans="1:256" ht="17.25" customHeight="1">
      <c r="A168" s="8">
        <v>154</v>
      </c>
      <c r="B168" s="447"/>
      <c r="C168" s="293"/>
      <c r="D168" s="6" t="str">
        <f>ASC(①基本情報!$C$8)</f>
        <v/>
      </c>
      <c r="E168" s="5" t="str">
        <f>ASC(①基本情報!$C$9)</f>
        <v/>
      </c>
      <c r="F168" s="347"/>
      <c r="G168" s="287"/>
      <c r="H168" s="287"/>
      <c r="I168" s="287"/>
      <c r="J168" s="287"/>
      <c r="K168" s="287"/>
      <c r="L168" s="287"/>
      <c r="M168" s="287"/>
      <c r="N168" s="57" t="str">
        <f t="shared" si="132"/>
        <v>様</v>
      </c>
      <c r="O168" s="4"/>
      <c r="P168" s="57" t="str">
        <f t="shared" si="133"/>
        <v/>
      </c>
      <c r="Q168" s="287"/>
      <c r="R168" s="244" t="str">
        <f>①基本情報!$C$20&amp;""</f>
        <v>C07</v>
      </c>
      <c r="S168" s="244">
        <f>VLOOKUP(①基本情報!$C$21,①基本情報!$S:$T,2,0)</f>
        <v>0</v>
      </c>
      <c r="T168" s="244">
        <f>VLOOKUP(①基本情報!$C$22,①基本情報!$Q:$R,2,0)</f>
        <v>1</v>
      </c>
      <c r="U168" s="244">
        <v>10</v>
      </c>
      <c r="V168" s="246">
        <f>①基本情報!$C$28</f>
        <v>45859</v>
      </c>
      <c r="W168" s="244" t="str">
        <f>IF(①基本情報!$D$28="","",①基本情報!$D$28)</f>
        <v>その日中</v>
      </c>
      <c r="X168" s="375" t="str">
        <f>IF(①基本情報!$C$27="","",①基本情報!$C$27)</f>
        <v/>
      </c>
      <c r="Y168" s="376" t="str">
        <f>IF(①基本情報!$D$27="","",①基本情報!$D$27)</f>
        <v/>
      </c>
      <c r="Z168" s="59"/>
      <c r="AA168" s="59"/>
      <c r="AB168" s="59"/>
      <c r="AC168" s="59"/>
      <c r="AD168" s="59"/>
      <c r="AE168" s="59"/>
      <c r="AF168" s="57" t="str">
        <f t="shared" si="134"/>
        <v/>
      </c>
      <c r="AG168" s="57" t="str">
        <f t="shared" si="135"/>
        <v>様</v>
      </c>
      <c r="AH168" s="396" t="str">
        <f>IF(②メッセージ・差出名!$C$14="","",②メッセージ・差出名!$C$14)</f>
        <v/>
      </c>
      <c r="AI168" s="396" t="str">
        <f>IF(②メッセージ・差出名!$C$15="","",②メッセージ・差出名!$C$15)</f>
        <v/>
      </c>
      <c r="AJ168" s="396" t="str">
        <f>IF(②メッセージ・差出名!$C$16="","",②メッセージ・差出名!$C$16)</f>
        <v/>
      </c>
      <c r="AK168" s="396" t="str">
        <f>IF(②メッセージ・差出名!$C$17="","",②メッセージ・差出名!$C$17)</f>
        <v/>
      </c>
      <c r="AL168" s="396" t="str">
        <f>IF(②メッセージ・差出名!$C$18="","",②メッセージ・差出名!$C$18)</f>
        <v/>
      </c>
      <c r="AM168" s="396" t="str">
        <f>IF(②メッセージ・差出名!$C$19="","",②メッセージ・差出名!$C$19)</f>
        <v/>
      </c>
      <c r="AN168" s="396" t="str">
        <f>IF(②メッセージ・差出名!$C$20="","",②メッセージ・差出名!$C$20)</f>
        <v/>
      </c>
      <c r="AO168" s="396" t="str">
        <f>IF(②メッセージ・差出名!$C$21="","",②メッセージ・差出名!$C$21)</f>
        <v/>
      </c>
      <c r="AP168" s="396" t="str">
        <f>IF(②メッセージ・差出名!$C$22="","",②メッセージ・差出名!$C$22)</f>
        <v/>
      </c>
      <c r="AQ168" s="396" t="str">
        <f>IF(②メッセージ・差出名!$C$23="","",②メッセージ・差出名!$C$23)</f>
        <v/>
      </c>
      <c r="AR168" s="397" t="str">
        <f>IF(②メッセージ・差出名!$C$27="","",②メッセージ・差出名!$C$27)</f>
        <v/>
      </c>
      <c r="AS168" s="397" t="str">
        <f>IF(②メッセージ・差出名!$C$28="","",②メッセージ・差出名!$C$28)</f>
        <v/>
      </c>
      <c r="AT168" s="397" t="str">
        <f>IF(②メッセージ・差出名!$C$29="","",②メッセージ・差出名!$C$29)</f>
        <v/>
      </c>
      <c r="AU168" s="398" t="str">
        <f>IF(②メッセージ・差出名!$C$30="","",②メッセージ・差出名!$C$30)</f>
        <v/>
      </c>
      <c r="AV168" s="431"/>
      <c r="AW168" s="286"/>
      <c r="AX168" s="287"/>
      <c r="AY168" s="287"/>
      <c r="AZ168" s="287"/>
      <c r="BA168" s="287"/>
      <c r="BB168" s="287"/>
      <c r="BC168" s="287"/>
      <c r="BD168" s="287"/>
      <c r="BE168" s="287"/>
      <c r="BF168" s="287"/>
      <c r="BG168" s="287"/>
      <c r="BH168" s="287"/>
      <c r="BI168" s="288"/>
      <c r="BJ168" s="260">
        <f t="shared" si="136"/>
        <v>0</v>
      </c>
      <c r="BK168" s="260">
        <f t="shared" si="137"/>
        <v>0</v>
      </c>
      <c r="BL168" s="260">
        <f t="shared" si="138"/>
        <v>0</v>
      </c>
      <c r="BM168" s="260">
        <f t="shared" si="139"/>
        <v>0</v>
      </c>
      <c r="BN168" s="260">
        <f t="shared" si="140"/>
        <v>0</v>
      </c>
      <c r="BO168" s="260">
        <f t="shared" si="141"/>
        <v>0</v>
      </c>
      <c r="BP168" s="260">
        <f t="shared" si="142"/>
        <v>0</v>
      </c>
      <c r="BQ168" s="260">
        <f t="shared" si="143"/>
        <v>0</v>
      </c>
      <c r="BR168" s="267">
        <f t="shared" si="144"/>
        <v>1</v>
      </c>
      <c r="BS168" s="260">
        <f t="shared" si="145"/>
        <v>0</v>
      </c>
      <c r="BT168" s="267">
        <f t="shared" si="146"/>
        <v>0</v>
      </c>
      <c r="BU168" s="260">
        <f t="shared" si="147"/>
        <v>0</v>
      </c>
      <c r="BV168" s="260">
        <f t="shared" si="148"/>
        <v>3</v>
      </c>
      <c r="BW168" s="260">
        <f t="shared" si="149"/>
        <v>1</v>
      </c>
      <c r="BX168" s="260">
        <f t="shared" si="150"/>
        <v>1</v>
      </c>
      <c r="BY168" s="260">
        <f t="shared" si="151"/>
        <v>2</v>
      </c>
      <c r="BZ168" s="260">
        <f t="shared" si="152"/>
        <v>5</v>
      </c>
      <c r="CA168" s="260">
        <f t="shared" si="153"/>
        <v>4</v>
      </c>
      <c r="CB168" s="260">
        <f t="shared" si="154"/>
        <v>0</v>
      </c>
      <c r="CC168" s="260">
        <f t="shared" si="155"/>
        <v>0</v>
      </c>
      <c r="CD168" s="260">
        <f t="shared" si="156"/>
        <v>0</v>
      </c>
      <c r="CE168" s="260">
        <f t="shared" si="157"/>
        <v>0</v>
      </c>
      <c r="CF168" s="260">
        <f t="shared" si="158"/>
        <v>0</v>
      </c>
      <c r="CG168" s="260">
        <f t="shared" si="159"/>
        <v>0</v>
      </c>
      <c r="CH168" s="260">
        <f t="shared" si="160"/>
        <v>0</v>
      </c>
      <c r="CI168" s="260">
        <f t="shared" si="161"/>
        <v>0</v>
      </c>
      <c r="CJ168" s="267">
        <f t="shared" si="162"/>
        <v>0</v>
      </c>
      <c r="CK168" s="267">
        <f t="shared" si="163"/>
        <v>1</v>
      </c>
      <c r="CL168" s="267">
        <f t="shared" si="164"/>
        <v>0</v>
      </c>
      <c r="CM168" s="267">
        <f t="shared" si="165"/>
        <v>0</v>
      </c>
      <c r="CN168" s="267">
        <f t="shared" si="166"/>
        <v>0</v>
      </c>
      <c r="CO168" s="267">
        <f t="shared" si="167"/>
        <v>0</v>
      </c>
      <c r="CP168" s="267">
        <f t="shared" si="168"/>
        <v>0</v>
      </c>
      <c r="CQ168" s="267">
        <f t="shared" si="169"/>
        <v>0</v>
      </c>
      <c r="CR168" s="267">
        <f t="shared" si="170"/>
        <v>0</v>
      </c>
      <c r="CS168" s="267">
        <f t="shared" si="171"/>
        <v>0</v>
      </c>
      <c r="CT168" s="267">
        <f t="shared" si="172"/>
        <v>0</v>
      </c>
      <c r="CU168" s="267">
        <f t="shared" si="173"/>
        <v>0</v>
      </c>
      <c r="CV168" s="268">
        <f t="shared" si="174"/>
        <v>0</v>
      </c>
      <c r="CW168" s="268">
        <f t="shared" si="175"/>
        <v>0</v>
      </c>
      <c r="CX168" s="268">
        <f t="shared" si="176"/>
        <v>0</v>
      </c>
      <c r="CY168" s="268">
        <f t="shared" si="177"/>
        <v>0</v>
      </c>
      <c r="CZ168" s="260">
        <f t="shared" si="178"/>
        <v>0</v>
      </c>
      <c r="DA168" s="3"/>
    </row>
    <row r="169" spans="1:256" ht="17.25" customHeight="1">
      <c r="A169" s="8">
        <v>155</v>
      </c>
      <c r="B169" s="447"/>
      <c r="C169" s="293"/>
      <c r="D169" s="6" t="str">
        <f>ASC(①基本情報!$C$8)</f>
        <v/>
      </c>
      <c r="E169" s="5" t="str">
        <f>ASC(①基本情報!$C$9)</f>
        <v/>
      </c>
      <c r="F169" s="347"/>
      <c r="G169" s="287"/>
      <c r="H169" s="287"/>
      <c r="I169" s="287"/>
      <c r="J169" s="287"/>
      <c r="K169" s="287"/>
      <c r="L169" s="287"/>
      <c r="M169" s="287"/>
      <c r="N169" s="57" t="str">
        <f t="shared" si="132"/>
        <v>様</v>
      </c>
      <c r="O169" s="4"/>
      <c r="P169" s="57" t="str">
        <f t="shared" si="133"/>
        <v/>
      </c>
      <c r="Q169" s="287"/>
      <c r="R169" s="244" t="str">
        <f>①基本情報!$C$20&amp;""</f>
        <v>C07</v>
      </c>
      <c r="S169" s="244">
        <f>VLOOKUP(①基本情報!$C$21,①基本情報!$S:$T,2,0)</f>
        <v>0</v>
      </c>
      <c r="T169" s="244">
        <f>VLOOKUP(①基本情報!$C$22,①基本情報!$Q:$R,2,0)</f>
        <v>1</v>
      </c>
      <c r="U169" s="244">
        <v>10</v>
      </c>
      <c r="V169" s="246">
        <f>①基本情報!$C$28</f>
        <v>45859</v>
      </c>
      <c r="W169" s="244" t="str">
        <f>IF(①基本情報!$D$28="","",①基本情報!$D$28)</f>
        <v>その日中</v>
      </c>
      <c r="X169" s="375" t="str">
        <f>IF(①基本情報!$C$27="","",①基本情報!$C$27)</f>
        <v/>
      </c>
      <c r="Y169" s="376" t="str">
        <f>IF(①基本情報!$D$27="","",①基本情報!$D$27)</f>
        <v/>
      </c>
      <c r="Z169" s="59"/>
      <c r="AA169" s="59"/>
      <c r="AB169" s="59"/>
      <c r="AC169" s="59"/>
      <c r="AD169" s="59"/>
      <c r="AE169" s="59"/>
      <c r="AF169" s="57" t="str">
        <f t="shared" si="134"/>
        <v/>
      </c>
      <c r="AG169" s="57" t="str">
        <f t="shared" si="135"/>
        <v>様</v>
      </c>
      <c r="AH169" s="396" t="str">
        <f>IF(②メッセージ・差出名!$C$14="","",②メッセージ・差出名!$C$14)</f>
        <v/>
      </c>
      <c r="AI169" s="396" t="str">
        <f>IF(②メッセージ・差出名!$C$15="","",②メッセージ・差出名!$C$15)</f>
        <v/>
      </c>
      <c r="AJ169" s="396" t="str">
        <f>IF(②メッセージ・差出名!$C$16="","",②メッセージ・差出名!$C$16)</f>
        <v/>
      </c>
      <c r="AK169" s="396" t="str">
        <f>IF(②メッセージ・差出名!$C$17="","",②メッセージ・差出名!$C$17)</f>
        <v/>
      </c>
      <c r="AL169" s="396" t="str">
        <f>IF(②メッセージ・差出名!$C$18="","",②メッセージ・差出名!$C$18)</f>
        <v/>
      </c>
      <c r="AM169" s="396" t="str">
        <f>IF(②メッセージ・差出名!$C$19="","",②メッセージ・差出名!$C$19)</f>
        <v/>
      </c>
      <c r="AN169" s="396" t="str">
        <f>IF(②メッセージ・差出名!$C$20="","",②メッセージ・差出名!$C$20)</f>
        <v/>
      </c>
      <c r="AO169" s="396" t="str">
        <f>IF(②メッセージ・差出名!$C$21="","",②メッセージ・差出名!$C$21)</f>
        <v/>
      </c>
      <c r="AP169" s="396" t="str">
        <f>IF(②メッセージ・差出名!$C$22="","",②メッセージ・差出名!$C$22)</f>
        <v/>
      </c>
      <c r="AQ169" s="396" t="str">
        <f>IF(②メッセージ・差出名!$C$23="","",②メッセージ・差出名!$C$23)</f>
        <v/>
      </c>
      <c r="AR169" s="397" t="str">
        <f>IF(②メッセージ・差出名!$C$27="","",②メッセージ・差出名!$C$27)</f>
        <v/>
      </c>
      <c r="AS169" s="397" t="str">
        <f>IF(②メッセージ・差出名!$C$28="","",②メッセージ・差出名!$C$28)</f>
        <v/>
      </c>
      <c r="AT169" s="397" t="str">
        <f>IF(②メッセージ・差出名!$C$29="","",②メッセージ・差出名!$C$29)</f>
        <v/>
      </c>
      <c r="AU169" s="398" t="str">
        <f>IF(②メッセージ・差出名!$C$30="","",②メッセージ・差出名!$C$30)</f>
        <v/>
      </c>
      <c r="AV169" s="431"/>
      <c r="AW169" s="286"/>
      <c r="AX169" s="287"/>
      <c r="AY169" s="287"/>
      <c r="AZ169" s="287"/>
      <c r="BA169" s="287"/>
      <c r="BB169" s="287"/>
      <c r="BC169" s="287"/>
      <c r="BD169" s="287"/>
      <c r="BE169" s="287"/>
      <c r="BF169" s="287"/>
      <c r="BG169" s="287"/>
      <c r="BH169" s="287"/>
      <c r="BI169" s="288"/>
      <c r="BJ169" s="260">
        <f t="shared" si="136"/>
        <v>0</v>
      </c>
      <c r="BK169" s="260">
        <f t="shared" si="137"/>
        <v>0</v>
      </c>
      <c r="BL169" s="260">
        <f t="shared" si="138"/>
        <v>0</v>
      </c>
      <c r="BM169" s="260">
        <f t="shared" si="139"/>
        <v>0</v>
      </c>
      <c r="BN169" s="260">
        <f t="shared" si="140"/>
        <v>0</v>
      </c>
      <c r="BO169" s="260">
        <f t="shared" si="141"/>
        <v>0</v>
      </c>
      <c r="BP169" s="260">
        <f t="shared" si="142"/>
        <v>0</v>
      </c>
      <c r="BQ169" s="260">
        <f t="shared" si="143"/>
        <v>0</v>
      </c>
      <c r="BR169" s="267">
        <f t="shared" si="144"/>
        <v>1</v>
      </c>
      <c r="BS169" s="260">
        <f t="shared" si="145"/>
        <v>0</v>
      </c>
      <c r="BT169" s="267">
        <f t="shared" si="146"/>
        <v>0</v>
      </c>
      <c r="BU169" s="260">
        <f t="shared" si="147"/>
        <v>0</v>
      </c>
      <c r="BV169" s="260">
        <f t="shared" si="148"/>
        <v>3</v>
      </c>
      <c r="BW169" s="260">
        <f t="shared" si="149"/>
        <v>1</v>
      </c>
      <c r="BX169" s="260">
        <f t="shared" si="150"/>
        <v>1</v>
      </c>
      <c r="BY169" s="260">
        <f t="shared" si="151"/>
        <v>2</v>
      </c>
      <c r="BZ169" s="260">
        <f t="shared" si="152"/>
        <v>5</v>
      </c>
      <c r="CA169" s="260">
        <f t="shared" si="153"/>
        <v>4</v>
      </c>
      <c r="CB169" s="260">
        <f t="shared" si="154"/>
        <v>0</v>
      </c>
      <c r="CC169" s="260">
        <f t="shared" si="155"/>
        <v>0</v>
      </c>
      <c r="CD169" s="260">
        <f t="shared" si="156"/>
        <v>0</v>
      </c>
      <c r="CE169" s="260">
        <f t="shared" si="157"/>
        <v>0</v>
      </c>
      <c r="CF169" s="260">
        <f t="shared" si="158"/>
        <v>0</v>
      </c>
      <c r="CG169" s="260">
        <f t="shared" si="159"/>
        <v>0</v>
      </c>
      <c r="CH169" s="260">
        <f t="shared" si="160"/>
        <v>0</v>
      </c>
      <c r="CI169" s="260">
        <f t="shared" si="161"/>
        <v>0</v>
      </c>
      <c r="CJ169" s="267">
        <f t="shared" si="162"/>
        <v>0</v>
      </c>
      <c r="CK169" s="267">
        <f t="shared" si="163"/>
        <v>1</v>
      </c>
      <c r="CL169" s="267">
        <f t="shared" si="164"/>
        <v>0</v>
      </c>
      <c r="CM169" s="267">
        <f t="shared" si="165"/>
        <v>0</v>
      </c>
      <c r="CN169" s="267">
        <f t="shared" si="166"/>
        <v>0</v>
      </c>
      <c r="CO169" s="267">
        <f t="shared" si="167"/>
        <v>0</v>
      </c>
      <c r="CP169" s="267">
        <f t="shared" si="168"/>
        <v>0</v>
      </c>
      <c r="CQ169" s="267">
        <f t="shared" si="169"/>
        <v>0</v>
      </c>
      <c r="CR169" s="267">
        <f t="shared" si="170"/>
        <v>0</v>
      </c>
      <c r="CS169" s="267">
        <f t="shared" si="171"/>
        <v>0</v>
      </c>
      <c r="CT169" s="267">
        <f t="shared" si="172"/>
        <v>0</v>
      </c>
      <c r="CU169" s="267">
        <f t="shared" si="173"/>
        <v>0</v>
      </c>
      <c r="CV169" s="268">
        <f t="shared" si="174"/>
        <v>0</v>
      </c>
      <c r="CW169" s="268">
        <f t="shared" si="175"/>
        <v>0</v>
      </c>
      <c r="CX169" s="268">
        <f t="shared" si="176"/>
        <v>0</v>
      </c>
      <c r="CY169" s="268">
        <f t="shared" si="177"/>
        <v>0</v>
      </c>
      <c r="CZ169" s="260">
        <f t="shared" si="178"/>
        <v>0</v>
      </c>
      <c r="DA169" s="3"/>
    </row>
    <row r="170" spans="1:256" ht="17.25" customHeight="1">
      <c r="A170" s="8">
        <v>156</v>
      </c>
      <c r="B170" s="447"/>
      <c r="C170" s="293"/>
      <c r="D170" s="6" t="str">
        <f>ASC(①基本情報!$C$8)</f>
        <v/>
      </c>
      <c r="E170" s="5" t="str">
        <f>ASC(①基本情報!$C$9)</f>
        <v/>
      </c>
      <c r="F170" s="347"/>
      <c r="G170" s="287"/>
      <c r="H170" s="287"/>
      <c r="I170" s="287"/>
      <c r="J170" s="287"/>
      <c r="K170" s="287"/>
      <c r="L170" s="287"/>
      <c r="M170" s="287"/>
      <c r="N170" s="57" t="str">
        <f t="shared" si="132"/>
        <v>様</v>
      </c>
      <c r="O170" s="4"/>
      <c r="P170" s="57" t="str">
        <f t="shared" si="133"/>
        <v/>
      </c>
      <c r="Q170" s="287"/>
      <c r="R170" s="244" t="str">
        <f>①基本情報!$C$20&amp;""</f>
        <v>C07</v>
      </c>
      <c r="S170" s="244">
        <f>VLOOKUP(①基本情報!$C$21,①基本情報!$S:$T,2,0)</f>
        <v>0</v>
      </c>
      <c r="T170" s="244">
        <f>VLOOKUP(①基本情報!$C$22,①基本情報!$Q:$R,2,0)</f>
        <v>1</v>
      </c>
      <c r="U170" s="244">
        <v>10</v>
      </c>
      <c r="V170" s="246">
        <f>①基本情報!$C$28</f>
        <v>45859</v>
      </c>
      <c r="W170" s="244" t="str">
        <f>IF(①基本情報!$D$28="","",①基本情報!$D$28)</f>
        <v>その日中</v>
      </c>
      <c r="X170" s="375" t="str">
        <f>IF(①基本情報!$C$27="","",①基本情報!$C$27)</f>
        <v/>
      </c>
      <c r="Y170" s="376" t="str">
        <f>IF(①基本情報!$D$27="","",①基本情報!$D$27)</f>
        <v/>
      </c>
      <c r="Z170" s="59"/>
      <c r="AA170" s="59"/>
      <c r="AB170" s="59"/>
      <c r="AC170" s="59"/>
      <c r="AD170" s="59"/>
      <c r="AE170" s="59"/>
      <c r="AF170" s="57" t="str">
        <f t="shared" si="134"/>
        <v/>
      </c>
      <c r="AG170" s="57" t="str">
        <f t="shared" si="135"/>
        <v>様</v>
      </c>
      <c r="AH170" s="396" t="str">
        <f>IF(②メッセージ・差出名!$C$14="","",②メッセージ・差出名!$C$14)</f>
        <v/>
      </c>
      <c r="AI170" s="396" t="str">
        <f>IF(②メッセージ・差出名!$C$15="","",②メッセージ・差出名!$C$15)</f>
        <v/>
      </c>
      <c r="AJ170" s="396" t="str">
        <f>IF(②メッセージ・差出名!$C$16="","",②メッセージ・差出名!$C$16)</f>
        <v/>
      </c>
      <c r="AK170" s="396" t="str">
        <f>IF(②メッセージ・差出名!$C$17="","",②メッセージ・差出名!$C$17)</f>
        <v/>
      </c>
      <c r="AL170" s="396" t="str">
        <f>IF(②メッセージ・差出名!$C$18="","",②メッセージ・差出名!$C$18)</f>
        <v/>
      </c>
      <c r="AM170" s="396" t="str">
        <f>IF(②メッセージ・差出名!$C$19="","",②メッセージ・差出名!$C$19)</f>
        <v/>
      </c>
      <c r="AN170" s="396" t="str">
        <f>IF(②メッセージ・差出名!$C$20="","",②メッセージ・差出名!$C$20)</f>
        <v/>
      </c>
      <c r="AO170" s="396" t="str">
        <f>IF(②メッセージ・差出名!$C$21="","",②メッセージ・差出名!$C$21)</f>
        <v/>
      </c>
      <c r="AP170" s="396" t="str">
        <f>IF(②メッセージ・差出名!$C$22="","",②メッセージ・差出名!$C$22)</f>
        <v/>
      </c>
      <c r="AQ170" s="396" t="str">
        <f>IF(②メッセージ・差出名!$C$23="","",②メッセージ・差出名!$C$23)</f>
        <v/>
      </c>
      <c r="AR170" s="397" t="str">
        <f>IF(②メッセージ・差出名!$C$27="","",②メッセージ・差出名!$C$27)</f>
        <v/>
      </c>
      <c r="AS170" s="397" t="str">
        <f>IF(②メッセージ・差出名!$C$28="","",②メッセージ・差出名!$C$28)</f>
        <v/>
      </c>
      <c r="AT170" s="397" t="str">
        <f>IF(②メッセージ・差出名!$C$29="","",②メッセージ・差出名!$C$29)</f>
        <v/>
      </c>
      <c r="AU170" s="398" t="str">
        <f>IF(②メッセージ・差出名!$C$30="","",②メッセージ・差出名!$C$30)</f>
        <v/>
      </c>
      <c r="AV170" s="431"/>
      <c r="AW170" s="286"/>
      <c r="AX170" s="287"/>
      <c r="AY170" s="287"/>
      <c r="AZ170" s="287"/>
      <c r="BA170" s="287"/>
      <c r="BB170" s="287"/>
      <c r="BC170" s="287"/>
      <c r="BD170" s="287"/>
      <c r="BE170" s="287"/>
      <c r="BF170" s="287"/>
      <c r="BG170" s="287"/>
      <c r="BH170" s="287"/>
      <c r="BI170" s="288"/>
      <c r="BJ170" s="260">
        <f t="shared" si="136"/>
        <v>0</v>
      </c>
      <c r="BK170" s="260">
        <f t="shared" si="137"/>
        <v>0</v>
      </c>
      <c r="BL170" s="260">
        <f t="shared" si="138"/>
        <v>0</v>
      </c>
      <c r="BM170" s="260">
        <f t="shared" si="139"/>
        <v>0</v>
      </c>
      <c r="BN170" s="260">
        <f t="shared" si="140"/>
        <v>0</v>
      </c>
      <c r="BO170" s="260">
        <f t="shared" si="141"/>
        <v>0</v>
      </c>
      <c r="BP170" s="260">
        <f t="shared" si="142"/>
        <v>0</v>
      </c>
      <c r="BQ170" s="260">
        <f t="shared" si="143"/>
        <v>0</v>
      </c>
      <c r="BR170" s="267">
        <f t="shared" si="144"/>
        <v>1</v>
      </c>
      <c r="BS170" s="260">
        <f t="shared" si="145"/>
        <v>0</v>
      </c>
      <c r="BT170" s="267">
        <f t="shared" si="146"/>
        <v>0</v>
      </c>
      <c r="BU170" s="260">
        <f t="shared" si="147"/>
        <v>0</v>
      </c>
      <c r="BV170" s="260">
        <f t="shared" si="148"/>
        <v>3</v>
      </c>
      <c r="BW170" s="260">
        <f t="shared" si="149"/>
        <v>1</v>
      </c>
      <c r="BX170" s="260">
        <f t="shared" si="150"/>
        <v>1</v>
      </c>
      <c r="BY170" s="260">
        <f t="shared" si="151"/>
        <v>2</v>
      </c>
      <c r="BZ170" s="260">
        <f t="shared" si="152"/>
        <v>5</v>
      </c>
      <c r="CA170" s="260">
        <f t="shared" si="153"/>
        <v>4</v>
      </c>
      <c r="CB170" s="260">
        <f t="shared" si="154"/>
        <v>0</v>
      </c>
      <c r="CC170" s="260">
        <f t="shared" si="155"/>
        <v>0</v>
      </c>
      <c r="CD170" s="260">
        <f t="shared" si="156"/>
        <v>0</v>
      </c>
      <c r="CE170" s="260">
        <f t="shared" si="157"/>
        <v>0</v>
      </c>
      <c r="CF170" s="260">
        <f t="shared" si="158"/>
        <v>0</v>
      </c>
      <c r="CG170" s="260">
        <f t="shared" si="159"/>
        <v>0</v>
      </c>
      <c r="CH170" s="260">
        <f t="shared" si="160"/>
        <v>0</v>
      </c>
      <c r="CI170" s="260">
        <f t="shared" si="161"/>
        <v>0</v>
      </c>
      <c r="CJ170" s="267">
        <f t="shared" si="162"/>
        <v>0</v>
      </c>
      <c r="CK170" s="267">
        <f t="shared" si="163"/>
        <v>1</v>
      </c>
      <c r="CL170" s="267">
        <f t="shared" si="164"/>
        <v>0</v>
      </c>
      <c r="CM170" s="267">
        <f t="shared" si="165"/>
        <v>0</v>
      </c>
      <c r="CN170" s="267">
        <f t="shared" si="166"/>
        <v>0</v>
      </c>
      <c r="CO170" s="267">
        <f t="shared" si="167"/>
        <v>0</v>
      </c>
      <c r="CP170" s="267">
        <f t="shared" si="168"/>
        <v>0</v>
      </c>
      <c r="CQ170" s="267">
        <f t="shared" si="169"/>
        <v>0</v>
      </c>
      <c r="CR170" s="267">
        <f t="shared" si="170"/>
        <v>0</v>
      </c>
      <c r="CS170" s="267">
        <f t="shared" si="171"/>
        <v>0</v>
      </c>
      <c r="CT170" s="267">
        <f t="shared" si="172"/>
        <v>0</v>
      </c>
      <c r="CU170" s="267">
        <f t="shared" si="173"/>
        <v>0</v>
      </c>
      <c r="CV170" s="268">
        <f t="shared" si="174"/>
        <v>0</v>
      </c>
      <c r="CW170" s="268">
        <f t="shared" si="175"/>
        <v>0</v>
      </c>
      <c r="CX170" s="268">
        <f t="shared" si="176"/>
        <v>0</v>
      </c>
      <c r="CY170" s="268">
        <f t="shared" si="177"/>
        <v>0</v>
      </c>
      <c r="CZ170" s="260">
        <f t="shared" si="178"/>
        <v>0</v>
      </c>
      <c r="DA170" s="3"/>
    </row>
    <row r="171" spans="1:256" ht="17.25" customHeight="1">
      <c r="A171" s="8">
        <v>157</v>
      </c>
      <c r="B171" s="447"/>
      <c r="C171" s="293"/>
      <c r="D171" s="6" t="str">
        <f>ASC(①基本情報!$C$8)</f>
        <v/>
      </c>
      <c r="E171" s="5" t="str">
        <f>ASC(①基本情報!$C$9)</f>
        <v/>
      </c>
      <c r="F171" s="347"/>
      <c r="G171" s="287"/>
      <c r="H171" s="287"/>
      <c r="I171" s="287"/>
      <c r="J171" s="287"/>
      <c r="K171" s="287"/>
      <c r="L171" s="287"/>
      <c r="M171" s="287"/>
      <c r="N171" s="57" t="str">
        <f t="shared" si="132"/>
        <v>様</v>
      </c>
      <c r="O171" s="4"/>
      <c r="P171" s="57" t="str">
        <f t="shared" si="133"/>
        <v/>
      </c>
      <c r="Q171" s="287"/>
      <c r="R171" s="244" t="str">
        <f>①基本情報!$C$20&amp;""</f>
        <v>C07</v>
      </c>
      <c r="S171" s="244">
        <f>VLOOKUP(①基本情報!$C$21,①基本情報!$S:$T,2,0)</f>
        <v>0</v>
      </c>
      <c r="T171" s="244">
        <f>VLOOKUP(①基本情報!$C$22,①基本情報!$Q:$R,2,0)</f>
        <v>1</v>
      </c>
      <c r="U171" s="244">
        <v>10</v>
      </c>
      <c r="V171" s="246">
        <f>①基本情報!$C$28</f>
        <v>45859</v>
      </c>
      <c r="W171" s="244" t="str">
        <f>IF(①基本情報!$D$28="","",①基本情報!$D$28)</f>
        <v>その日中</v>
      </c>
      <c r="X171" s="375" t="str">
        <f>IF(①基本情報!$C$27="","",①基本情報!$C$27)</f>
        <v/>
      </c>
      <c r="Y171" s="376" t="str">
        <f>IF(①基本情報!$D$27="","",①基本情報!$D$27)</f>
        <v/>
      </c>
      <c r="Z171" s="59"/>
      <c r="AA171" s="59"/>
      <c r="AB171" s="59"/>
      <c r="AC171" s="59"/>
      <c r="AD171" s="59"/>
      <c r="AE171" s="59"/>
      <c r="AF171" s="57" t="str">
        <f t="shared" si="134"/>
        <v/>
      </c>
      <c r="AG171" s="57" t="str">
        <f t="shared" si="135"/>
        <v>様</v>
      </c>
      <c r="AH171" s="396" t="str">
        <f>IF(②メッセージ・差出名!$C$14="","",②メッセージ・差出名!$C$14)</f>
        <v/>
      </c>
      <c r="AI171" s="396" t="str">
        <f>IF(②メッセージ・差出名!$C$15="","",②メッセージ・差出名!$C$15)</f>
        <v/>
      </c>
      <c r="AJ171" s="396" t="str">
        <f>IF(②メッセージ・差出名!$C$16="","",②メッセージ・差出名!$C$16)</f>
        <v/>
      </c>
      <c r="AK171" s="396" t="str">
        <f>IF(②メッセージ・差出名!$C$17="","",②メッセージ・差出名!$C$17)</f>
        <v/>
      </c>
      <c r="AL171" s="396" t="str">
        <f>IF(②メッセージ・差出名!$C$18="","",②メッセージ・差出名!$C$18)</f>
        <v/>
      </c>
      <c r="AM171" s="396" t="str">
        <f>IF(②メッセージ・差出名!$C$19="","",②メッセージ・差出名!$C$19)</f>
        <v/>
      </c>
      <c r="AN171" s="396" t="str">
        <f>IF(②メッセージ・差出名!$C$20="","",②メッセージ・差出名!$C$20)</f>
        <v/>
      </c>
      <c r="AO171" s="396" t="str">
        <f>IF(②メッセージ・差出名!$C$21="","",②メッセージ・差出名!$C$21)</f>
        <v/>
      </c>
      <c r="AP171" s="396" t="str">
        <f>IF(②メッセージ・差出名!$C$22="","",②メッセージ・差出名!$C$22)</f>
        <v/>
      </c>
      <c r="AQ171" s="396" t="str">
        <f>IF(②メッセージ・差出名!$C$23="","",②メッセージ・差出名!$C$23)</f>
        <v/>
      </c>
      <c r="AR171" s="397" t="str">
        <f>IF(②メッセージ・差出名!$C$27="","",②メッセージ・差出名!$C$27)</f>
        <v/>
      </c>
      <c r="AS171" s="397" t="str">
        <f>IF(②メッセージ・差出名!$C$28="","",②メッセージ・差出名!$C$28)</f>
        <v/>
      </c>
      <c r="AT171" s="397" t="str">
        <f>IF(②メッセージ・差出名!$C$29="","",②メッセージ・差出名!$C$29)</f>
        <v/>
      </c>
      <c r="AU171" s="398" t="str">
        <f>IF(②メッセージ・差出名!$C$30="","",②メッセージ・差出名!$C$30)</f>
        <v/>
      </c>
      <c r="AV171" s="431"/>
      <c r="AW171" s="286"/>
      <c r="AX171" s="287"/>
      <c r="AY171" s="287"/>
      <c r="AZ171" s="287"/>
      <c r="BA171" s="287"/>
      <c r="BB171" s="287"/>
      <c r="BC171" s="287"/>
      <c r="BD171" s="287"/>
      <c r="BE171" s="287"/>
      <c r="BF171" s="287"/>
      <c r="BG171" s="287"/>
      <c r="BH171" s="287"/>
      <c r="BI171" s="288"/>
      <c r="BJ171" s="260">
        <f t="shared" si="136"/>
        <v>0</v>
      </c>
      <c r="BK171" s="260">
        <f t="shared" si="137"/>
        <v>0</v>
      </c>
      <c r="BL171" s="260">
        <f t="shared" si="138"/>
        <v>0</v>
      </c>
      <c r="BM171" s="260">
        <f t="shared" si="139"/>
        <v>0</v>
      </c>
      <c r="BN171" s="260">
        <f t="shared" si="140"/>
        <v>0</v>
      </c>
      <c r="BO171" s="260">
        <f t="shared" si="141"/>
        <v>0</v>
      </c>
      <c r="BP171" s="260">
        <f t="shared" si="142"/>
        <v>0</v>
      </c>
      <c r="BQ171" s="260">
        <f t="shared" si="143"/>
        <v>0</v>
      </c>
      <c r="BR171" s="267">
        <f t="shared" si="144"/>
        <v>1</v>
      </c>
      <c r="BS171" s="260">
        <f t="shared" si="145"/>
        <v>0</v>
      </c>
      <c r="BT171" s="267">
        <f t="shared" si="146"/>
        <v>0</v>
      </c>
      <c r="BU171" s="260">
        <f t="shared" si="147"/>
        <v>0</v>
      </c>
      <c r="BV171" s="260">
        <f t="shared" si="148"/>
        <v>3</v>
      </c>
      <c r="BW171" s="260">
        <f t="shared" si="149"/>
        <v>1</v>
      </c>
      <c r="BX171" s="260">
        <f t="shared" si="150"/>
        <v>1</v>
      </c>
      <c r="BY171" s="260">
        <f t="shared" si="151"/>
        <v>2</v>
      </c>
      <c r="BZ171" s="260">
        <f t="shared" si="152"/>
        <v>5</v>
      </c>
      <c r="CA171" s="260">
        <f t="shared" si="153"/>
        <v>4</v>
      </c>
      <c r="CB171" s="260">
        <f t="shared" si="154"/>
        <v>0</v>
      </c>
      <c r="CC171" s="260">
        <f t="shared" si="155"/>
        <v>0</v>
      </c>
      <c r="CD171" s="260">
        <f t="shared" si="156"/>
        <v>0</v>
      </c>
      <c r="CE171" s="260">
        <f t="shared" si="157"/>
        <v>0</v>
      </c>
      <c r="CF171" s="260">
        <f t="shared" si="158"/>
        <v>0</v>
      </c>
      <c r="CG171" s="260">
        <f t="shared" si="159"/>
        <v>0</v>
      </c>
      <c r="CH171" s="260">
        <f t="shared" si="160"/>
        <v>0</v>
      </c>
      <c r="CI171" s="260">
        <f t="shared" si="161"/>
        <v>0</v>
      </c>
      <c r="CJ171" s="267">
        <f t="shared" si="162"/>
        <v>0</v>
      </c>
      <c r="CK171" s="267">
        <f t="shared" si="163"/>
        <v>1</v>
      </c>
      <c r="CL171" s="267">
        <f t="shared" si="164"/>
        <v>0</v>
      </c>
      <c r="CM171" s="267">
        <f t="shared" si="165"/>
        <v>0</v>
      </c>
      <c r="CN171" s="267">
        <f t="shared" si="166"/>
        <v>0</v>
      </c>
      <c r="CO171" s="267">
        <f t="shared" si="167"/>
        <v>0</v>
      </c>
      <c r="CP171" s="267">
        <f t="shared" si="168"/>
        <v>0</v>
      </c>
      <c r="CQ171" s="267">
        <f t="shared" si="169"/>
        <v>0</v>
      </c>
      <c r="CR171" s="267">
        <f t="shared" si="170"/>
        <v>0</v>
      </c>
      <c r="CS171" s="267">
        <f t="shared" si="171"/>
        <v>0</v>
      </c>
      <c r="CT171" s="267">
        <f t="shared" si="172"/>
        <v>0</v>
      </c>
      <c r="CU171" s="267">
        <f t="shared" si="173"/>
        <v>0</v>
      </c>
      <c r="CV171" s="268">
        <f t="shared" si="174"/>
        <v>0</v>
      </c>
      <c r="CW171" s="268">
        <f t="shared" si="175"/>
        <v>0</v>
      </c>
      <c r="CX171" s="268">
        <f t="shared" si="176"/>
        <v>0</v>
      </c>
      <c r="CY171" s="268">
        <f t="shared" si="177"/>
        <v>0</v>
      </c>
      <c r="CZ171" s="260">
        <f t="shared" si="178"/>
        <v>0</v>
      </c>
      <c r="DA171" s="3"/>
    </row>
    <row r="172" spans="1:256" ht="17.25" customHeight="1">
      <c r="A172" s="8">
        <v>158</v>
      </c>
      <c r="B172" s="447"/>
      <c r="C172" s="293"/>
      <c r="D172" s="6" t="str">
        <f>ASC(①基本情報!$C$8)</f>
        <v/>
      </c>
      <c r="E172" s="5" t="str">
        <f>ASC(①基本情報!$C$9)</f>
        <v/>
      </c>
      <c r="F172" s="347"/>
      <c r="G172" s="287"/>
      <c r="H172" s="287"/>
      <c r="I172" s="287"/>
      <c r="J172" s="287"/>
      <c r="K172" s="287"/>
      <c r="L172" s="287"/>
      <c r="M172" s="287"/>
      <c r="N172" s="57" t="str">
        <f t="shared" si="132"/>
        <v>様</v>
      </c>
      <c r="O172" s="4"/>
      <c r="P172" s="57" t="str">
        <f t="shared" si="133"/>
        <v/>
      </c>
      <c r="Q172" s="287"/>
      <c r="R172" s="244" t="str">
        <f>①基本情報!$C$20&amp;""</f>
        <v>C07</v>
      </c>
      <c r="S172" s="244">
        <f>VLOOKUP(①基本情報!$C$21,①基本情報!$S:$T,2,0)</f>
        <v>0</v>
      </c>
      <c r="T172" s="244">
        <f>VLOOKUP(①基本情報!$C$22,①基本情報!$Q:$R,2,0)</f>
        <v>1</v>
      </c>
      <c r="U172" s="244">
        <v>10</v>
      </c>
      <c r="V172" s="246">
        <f>①基本情報!$C$28</f>
        <v>45859</v>
      </c>
      <c r="W172" s="244" t="str">
        <f>IF(①基本情報!$D$28="","",①基本情報!$D$28)</f>
        <v>その日中</v>
      </c>
      <c r="X172" s="375" t="str">
        <f>IF(①基本情報!$C$27="","",①基本情報!$C$27)</f>
        <v/>
      </c>
      <c r="Y172" s="376" t="str">
        <f>IF(①基本情報!$D$27="","",①基本情報!$D$27)</f>
        <v/>
      </c>
      <c r="Z172" s="59"/>
      <c r="AA172" s="59"/>
      <c r="AB172" s="59"/>
      <c r="AC172" s="59"/>
      <c r="AD172" s="59"/>
      <c r="AE172" s="59"/>
      <c r="AF172" s="57" t="str">
        <f t="shared" si="134"/>
        <v/>
      </c>
      <c r="AG172" s="57" t="str">
        <f t="shared" si="135"/>
        <v>様</v>
      </c>
      <c r="AH172" s="396" t="str">
        <f>IF(②メッセージ・差出名!$C$14="","",②メッセージ・差出名!$C$14)</f>
        <v/>
      </c>
      <c r="AI172" s="396" t="str">
        <f>IF(②メッセージ・差出名!$C$15="","",②メッセージ・差出名!$C$15)</f>
        <v/>
      </c>
      <c r="AJ172" s="396" t="str">
        <f>IF(②メッセージ・差出名!$C$16="","",②メッセージ・差出名!$C$16)</f>
        <v/>
      </c>
      <c r="AK172" s="396" t="str">
        <f>IF(②メッセージ・差出名!$C$17="","",②メッセージ・差出名!$C$17)</f>
        <v/>
      </c>
      <c r="AL172" s="396" t="str">
        <f>IF(②メッセージ・差出名!$C$18="","",②メッセージ・差出名!$C$18)</f>
        <v/>
      </c>
      <c r="AM172" s="396" t="str">
        <f>IF(②メッセージ・差出名!$C$19="","",②メッセージ・差出名!$C$19)</f>
        <v/>
      </c>
      <c r="AN172" s="396" t="str">
        <f>IF(②メッセージ・差出名!$C$20="","",②メッセージ・差出名!$C$20)</f>
        <v/>
      </c>
      <c r="AO172" s="396" t="str">
        <f>IF(②メッセージ・差出名!$C$21="","",②メッセージ・差出名!$C$21)</f>
        <v/>
      </c>
      <c r="AP172" s="396" t="str">
        <f>IF(②メッセージ・差出名!$C$22="","",②メッセージ・差出名!$C$22)</f>
        <v/>
      </c>
      <c r="AQ172" s="396" t="str">
        <f>IF(②メッセージ・差出名!$C$23="","",②メッセージ・差出名!$C$23)</f>
        <v/>
      </c>
      <c r="AR172" s="397" t="str">
        <f>IF(②メッセージ・差出名!$C$27="","",②メッセージ・差出名!$C$27)</f>
        <v/>
      </c>
      <c r="AS172" s="397" t="str">
        <f>IF(②メッセージ・差出名!$C$28="","",②メッセージ・差出名!$C$28)</f>
        <v/>
      </c>
      <c r="AT172" s="397" t="str">
        <f>IF(②メッセージ・差出名!$C$29="","",②メッセージ・差出名!$C$29)</f>
        <v/>
      </c>
      <c r="AU172" s="398" t="str">
        <f>IF(②メッセージ・差出名!$C$30="","",②メッセージ・差出名!$C$30)</f>
        <v/>
      </c>
      <c r="AV172" s="431"/>
      <c r="AW172" s="286"/>
      <c r="AX172" s="287"/>
      <c r="AY172" s="287"/>
      <c r="AZ172" s="287"/>
      <c r="BA172" s="287"/>
      <c r="BB172" s="287"/>
      <c r="BC172" s="287"/>
      <c r="BD172" s="287"/>
      <c r="BE172" s="287"/>
      <c r="BF172" s="287"/>
      <c r="BG172" s="287"/>
      <c r="BH172" s="287"/>
      <c r="BI172" s="288"/>
      <c r="BJ172" s="260">
        <f t="shared" si="136"/>
        <v>0</v>
      </c>
      <c r="BK172" s="260">
        <f t="shared" si="137"/>
        <v>0</v>
      </c>
      <c r="BL172" s="260">
        <f t="shared" si="138"/>
        <v>0</v>
      </c>
      <c r="BM172" s="260">
        <f t="shared" si="139"/>
        <v>0</v>
      </c>
      <c r="BN172" s="260">
        <f t="shared" si="140"/>
        <v>0</v>
      </c>
      <c r="BO172" s="260">
        <f t="shared" si="141"/>
        <v>0</v>
      </c>
      <c r="BP172" s="260">
        <f t="shared" si="142"/>
        <v>0</v>
      </c>
      <c r="BQ172" s="260">
        <f t="shared" si="143"/>
        <v>0</v>
      </c>
      <c r="BR172" s="267">
        <f t="shared" si="144"/>
        <v>1</v>
      </c>
      <c r="BS172" s="260">
        <f t="shared" si="145"/>
        <v>0</v>
      </c>
      <c r="BT172" s="267">
        <f t="shared" si="146"/>
        <v>0</v>
      </c>
      <c r="BU172" s="260">
        <f t="shared" si="147"/>
        <v>0</v>
      </c>
      <c r="BV172" s="260">
        <f t="shared" si="148"/>
        <v>3</v>
      </c>
      <c r="BW172" s="260">
        <f t="shared" si="149"/>
        <v>1</v>
      </c>
      <c r="BX172" s="260">
        <f t="shared" si="150"/>
        <v>1</v>
      </c>
      <c r="BY172" s="260">
        <f t="shared" si="151"/>
        <v>2</v>
      </c>
      <c r="BZ172" s="260">
        <f t="shared" si="152"/>
        <v>5</v>
      </c>
      <c r="CA172" s="260">
        <f t="shared" si="153"/>
        <v>4</v>
      </c>
      <c r="CB172" s="260">
        <f t="shared" si="154"/>
        <v>0</v>
      </c>
      <c r="CC172" s="260">
        <f t="shared" si="155"/>
        <v>0</v>
      </c>
      <c r="CD172" s="260">
        <f t="shared" si="156"/>
        <v>0</v>
      </c>
      <c r="CE172" s="260">
        <f t="shared" si="157"/>
        <v>0</v>
      </c>
      <c r="CF172" s="260">
        <f t="shared" si="158"/>
        <v>0</v>
      </c>
      <c r="CG172" s="260">
        <f t="shared" si="159"/>
        <v>0</v>
      </c>
      <c r="CH172" s="260">
        <f t="shared" si="160"/>
        <v>0</v>
      </c>
      <c r="CI172" s="260">
        <f t="shared" si="161"/>
        <v>0</v>
      </c>
      <c r="CJ172" s="267">
        <f t="shared" si="162"/>
        <v>0</v>
      </c>
      <c r="CK172" s="267">
        <f t="shared" si="163"/>
        <v>1</v>
      </c>
      <c r="CL172" s="267">
        <f t="shared" si="164"/>
        <v>0</v>
      </c>
      <c r="CM172" s="267">
        <f t="shared" si="165"/>
        <v>0</v>
      </c>
      <c r="CN172" s="267">
        <f t="shared" si="166"/>
        <v>0</v>
      </c>
      <c r="CO172" s="267">
        <f t="shared" si="167"/>
        <v>0</v>
      </c>
      <c r="CP172" s="267">
        <f t="shared" si="168"/>
        <v>0</v>
      </c>
      <c r="CQ172" s="267">
        <f t="shared" si="169"/>
        <v>0</v>
      </c>
      <c r="CR172" s="267">
        <f t="shared" si="170"/>
        <v>0</v>
      </c>
      <c r="CS172" s="267">
        <f t="shared" si="171"/>
        <v>0</v>
      </c>
      <c r="CT172" s="267">
        <f t="shared" si="172"/>
        <v>0</v>
      </c>
      <c r="CU172" s="267">
        <f t="shared" si="173"/>
        <v>0</v>
      </c>
      <c r="CV172" s="268">
        <f t="shared" si="174"/>
        <v>0</v>
      </c>
      <c r="CW172" s="268">
        <f t="shared" si="175"/>
        <v>0</v>
      </c>
      <c r="CX172" s="268">
        <f t="shared" si="176"/>
        <v>0</v>
      </c>
      <c r="CY172" s="268">
        <f t="shared" si="177"/>
        <v>0</v>
      </c>
      <c r="CZ172" s="260">
        <f t="shared" si="178"/>
        <v>0</v>
      </c>
      <c r="DA172" s="3"/>
    </row>
    <row r="173" spans="1:256" ht="17.25" customHeight="1">
      <c r="A173" s="8">
        <v>159</v>
      </c>
      <c r="B173" s="447"/>
      <c r="C173" s="293"/>
      <c r="D173" s="6" t="str">
        <f>ASC(①基本情報!$C$8)</f>
        <v/>
      </c>
      <c r="E173" s="5" t="str">
        <f>ASC(①基本情報!$C$9)</f>
        <v/>
      </c>
      <c r="F173" s="347"/>
      <c r="G173" s="287"/>
      <c r="H173" s="287"/>
      <c r="I173" s="287"/>
      <c r="J173" s="287"/>
      <c r="K173" s="287"/>
      <c r="L173" s="287"/>
      <c r="M173" s="287"/>
      <c r="N173" s="57" t="str">
        <f t="shared" si="132"/>
        <v>様</v>
      </c>
      <c r="O173" s="4"/>
      <c r="P173" s="57" t="str">
        <f t="shared" si="133"/>
        <v/>
      </c>
      <c r="Q173" s="287"/>
      <c r="R173" s="244" t="str">
        <f>①基本情報!$C$20&amp;""</f>
        <v>C07</v>
      </c>
      <c r="S173" s="244">
        <f>VLOOKUP(①基本情報!$C$21,①基本情報!$S:$T,2,0)</f>
        <v>0</v>
      </c>
      <c r="T173" s="244">
        <f>VLOOKUP(①基本情報!$C$22,①基本情報!$Q:$R,2,0)</f>
        <v>1</v>
      </c>
      <c r="U173" s="244">
        <v>10</v>
      </c>
      <c r="V173" s="246">
        <f>①基本情報!$C$28</f>
        <v>45859</v>
      </c>
      <c r="W173" s="244" t="str">
        <f>IF(①基本情報!$D$28="","",①基本情報!$D$28)</f>
        <v>その日中</v>
      </c>
      <c r="X173" s="375" t="str">
        <f>IF(①基本情報!$C$27="","",①基本情報!$C$27)</f>
        <v/>
      </c>
      <c r="Y173" s="376" t="str">
        <f>IF(①基本情報!$D$27="","",①基本情報!$D$27)</f>
        <v/>
      </c>
      <c r="Z173" s="59"/>
      <c r="AA173" s="59"/>
      <c r="AB173" s="59"/>
      <c r="AC173" s="59"/>
      <c r="AD173" s="59"/>
      <c r="AE173" s="59"/>
      <c r="AF173" s="57" t="str">
        <f t="shared" si="134"/>
        <v/>
      </c>
      <c r="AG173" s="57" t="str">
        <f t="shared" si="135"/>
        <v>様</v>
      </c>
      <c r="AH173" s="396" t="str">
        <f>IF(②メッセージ・差出名!$C$14="","",②メッセージ・差出名!$C$14)</f>
        <v/>
      </c>
      <c r="AI173" s="396" t="str">
        <f>IF(②メッセージ・差出名!$C$15="","",②メッセージ・差出名!$C$15)</f>
        <v/>
      </c>
      <c r="AJ173" s="396" t="str">
        <f>IF(②メッセージ・差出名!$C$16="","",②メッセージ・差出名!$C$16)</f>
        <v/>
      </c>
      <c r="AK173" s="396" t="str">
        <f>IF(②メッセージ・差出名!$C$17="","",②メッセージ・差出名!$C$17)</f>
        <v/>
      </c>
      <c r="AL173" s="396" t="str">
        <f>IF(②メッセージ・差出名!$C$18="","",②メッセージ・差出名!$C$18)</f>
        <v/>
      </c>
      <c r="AM173" s="396" t="str">
        <f>IF(②メッセージ・差出名!$C$19="","",②メッセージ・差出名!$C$19)</f>
        <v/>
      </c>
      <c r="AN173" s="396" t="str">
        <f>IF(②メッセージ・差出名!$C$20="","",②メッセージ・差出名!$C$20)</f>
        <v/>
      </c>
      <c r="AO173" s="396" t="str">
        <f>IF(②メッセージ・差出名!$C$21="","",②メッセージ・差出名!$C$21)</f>
        <v/>
      </c>
      <c r="AP173" s="396" t="str">
        <f>IF(②メッセージ・差出名!$C$22="","",②メッセージ・差出名!$C$22)</f>
        <v/>
      </c>
      <c r="AQ173" s="396" t="str">
        <f>IF(②メッセージ・差出名!$C$23="","",②メッセージ・差出名!$C$23)</f>
        <v/>
      </c>
      <c r="AR173" s="397" t="str">
        <f>IF(②メッセージ・差出名!$C$27="","",②メッセージ・差出名!$C$27)</f>
        <v/>
      </c>
      <c r="AS173" s="397" t="str">
        <f>IF(②メッセージ・差出名!$C$28="","",②メッセージ・差出名!$C$28)</f>
        <v/>
      </c>
      <c r="AT173" s="397" t="str">
        <f>IF(②メッセージ・差出名!$C$29="","",②メッセージ・差出名!$C$29)</f>
        <v/>
      </c>
      <c r="AU173" s="398" t="str">
        <f>IF(②メッセージ・差出名!$C$30="","",②メッセージ・差出名!$C$30)</f>
        <v/>
      </c>
      <c r="AV173" s="431"/>
      <c r="AW173" s="286"/>
      <c r="AX173" s="287"/>
      <c r="AY173" s="287"/>
      <c r="AZ173" s="287"/>
      <c r="BA173" s="287"/>
      <c r="BB173" s="287"/>
      <c r="BC173" s="287"/>
      <c r="BD173" s="287"/>
      <c r="BE173" s="287"/>
      <c r="BF173" s="287"/>
      <c r="BG173" s="287"/>
      <c r="BH173" s="287"/>
      <c r="BI173" s="288"/>
      <c r="BJ173" s="260">
        <f t="shared" si="136"/>
        <v>0</v>
      </c>
      <c r="BK173" s="260">
        <f t="shared" si="137"/>
        <v>0</v>
      </c>
      <c r="BL173" s="260">
        <f t="shared" si="138"/>
        <v>0</v>
      </c>
      <c r="BM173" s="260">
        <f t="shared" si="139"/>
        <v>0</v>
      </c>
      <c r="BN173" s="260">
        <f t="shared" si="140"/>
        <v>0</v>
      </c>
      <c r="BO173" s="260">
        <f t="shared" si="141"/>
        <v>0</v>
      </c>
      <c r="BP173" s="260">
        <f t="shared" si="142"/>
        <v>0</v>
      </c>
      <c r="BQ173" s="260">
        <f t="shared" si="143"/>
        <v>0</v>
      </c>
      <c r="BR173" s="267">
        <f t="shared" si="144"/>
        <v>1</v>
      </c>
      <c r="BS173" s="260">
        <f t="shared" si="145"/>
        <v>0</v>
      </c>
      <c r="BT173" s="267">
        <f t="shared" si="146"/>
        <v>0</v>
      </c>
      <c r="BU173" s="260">
        <f t="shared" si="147"/>
        <v>0</v>
      </c>
      <c r="BV173" s="260">
        <f t="shared" si="148"/>
        <v>3</v>
      </c>
      <c r="BW173" s="260">
        <f t="shared" si="149"/>
        <v>1</v>
      </c>
      <c r="BX173" s="260">
        <f t="shared" si="150"/>
        <v>1</v>
      </c>
      <c r="BY173" s="260">
        <f t="shared" si="151"/>
        <v>2</v>
      </c>
      <c r="BZ173" s="260">
        <f t="shared" si="152"/>
        <v>5</v>
      </c>
      <c r="CA173" s="260">
        <f t="shared" si="153"/>
        <v>4</v>
      </c>
      <c r="CB173" s="260">
        <f t="shared" si="154"/>
        <v>0</v>
      </c>
      <c r="CC173" s="260">
        <f t="shared" si="155"/>
        <v>0</v>
      </c>
      <c r="CD173" s="260">
        <f t="shared" si="156"/>
        <v>0</v>
      </c>
      <c r="CE173" s="260">
        <f t="shared" si="157"/>
        <v>0</v>
      </c>
      <c r="CF173" s="260">
        <f t="shared" si="158"/>
        <v>0</v>
      </c>
      <c r="CG173" s="260">
        <f t="shared" si="159"/>
        <v>0</v>
      </c>
      <c r="CH173" s="260">
        <f t="shared" si="160"/>
        <v>0</v>
      </c>
      <c r="CI173" s="260">
        <f t="shared" si="161"/>
        <v>0</v>
      </c>
      <c r="CJ173" s="267">
        <f t="shared" si="162"/>
        <v>0</v>
      </c>
      <c r="CK173" s="267">
        <f t="shared" si="163"/>
        <v>1</v>
      </c>
      <c r="CL173" s="267">
        <f t="shared" si="164"/>
        <v>0</v>
      </c>
      <c r="CM173" s="267">
        <f t="shared" si="165"/>
        <v>0</v>
      </c>
      <c r="CN173" s="267">
        <f t="shared" si="166"/>
        <v>0</v>
      </c>
      <c r="CO173" s="267">
        <f t="shared" si="167"/>
        <v>0</v>
      </c>
      <c r="CP173" s="267">
        <f t="shared" si="168"/>
        <v>0</v>
      </c>
      <c r="CQ173" s="267">
        <f t="shared" si="169"/>
        <v>0</v>
      </c>
      <c r="CR173" s="267">
        <f t="shared" si="170"/>
        <v>0</v>
      </c>
      <c r="CS173" s="267">
        <f t="shared" si="171"/>
        <v>0</v>
      </c>
      <c r="CT173" s="267">
        <f t="shared" si="172"/>
        <v>0</v>
      </c>
      <c r="CU173" s="267">
        <f t="shared" si="173"/>
        <v>0</v>
      </c>
      <c r="CV173" s="268">
        <f t="shared" si="174"/>
        <v>0</v>
      </c>
      <c r="CW173" s="268">
        <f t="shared" si="175"/>
        <v>0</v>
      </c>
      <c r="CX173" s="268">
        <f t="shared" si="176"/>
        <v>0</v>
      </c>
      <c r="CY173" s="268">
        <f t="shared" si="177"/>
        <v>0</v>
      </c>
      <c r="CZ173" s="260">
        <f t="shared" si="178"/>
        <v>0</v>
      </c>
      <c r="DA173" s="3"/>
    </row>
    <row r="174" spans="1:256" ht="17.25" customHeight="1">
      <c r="A174" s="8">
        <v>160</v>
      </c>
      <c r="B174" s="447"/>
      <c r="C174" s="293"/>
      <c r="D174" s="6" t="str">
        <f>ASC(①基本情報!$C$8)</f>
        <v/>
      </c>
      <c r="E174" s="5" t="str">
        <f>ASC(①基本情報!$C$9)</f>
        <v/>
      </c>
      <c r="F174" s="347"/>
      <c r="G174" s="287"/>
      <c r="H174" s="287"/>
      <c r="I174" s="287"/>
      <c r="J174" s="287"/>
      <c r="K174" s="287"/>
      <c r="L174" s="287"/>
      <c r="M174" s="287"/>
      <c r="N174" s="57" t="str">
        <f t="shared" si="132"/>
        <v>様</v>
      </c>
      <c r="O174" s="4"/>
      <c r="P174" s="57" t="str">
        <f t="shared" si="133"/>
        <v/>
      </c>
      <c r="Q174" s="287"/>
      <c r="R174" s="244" t="str">
        <f>①基本情報!$C$20&amp;""</f>
        <v>C07</v>
      </c>
      <c r="S174" s="244">
        <f>VLOOKUP(①基本情報!$C$21,①基本情報!$S:$T,2,0)</f>
        <v>0</v>
      </c>
      <c r="T174" s="244">
        <f>VLOOKUP(①基本情報!$C$22,①基本情報!$Q:$R,2,0)</f>
        <v>1</v>
      </c>
      <c r="U174" s="244">
        <v>10</v>
      </c>
      <c r="V174" s="246">
        <f>①基本情報!$C$28</f>
        <v>45859</v>
      </c>
      <c r="W174" s="244" t="str">
        <f>IF(①基本情報!$D$28="","",①基本情報!$D$28)</f>
        <v>その日中</v>
      </c>
      <c r="X174" s="375" t="str">
        <f>IF(①基本情報!$C$27="","",①基本情報!$C$27)</f>
        <v/>
      </c>
      <c r="Y174" s="376" t="str">
        <f>IF(①基本情報!$D$27="","",①基本情報!$D$27)</f>
        <v/>
      </c>
      <c r="Z174" s="59"/>
      <c r="AA174" s="59"/>
      <c r="AB174" s="59"/>
      <c r="AC174" s="59"/>
      <c r="AD174" s="59"/>
      <c r="AE174" s="59"/>
      <c r="AF174" s="57" t="str">
        <f t="shared" si="134"/>
        <v/>
      </c>
      <c r="AG174" s="57" t="str">
        <f t="shared" si="135"/>
        <v>様</v>
      </c>
      <c r="AH174" s="396" t="str">
        <f>IF(②メッセージ・差出名!$C$14="","",②メッセージ・差出名!$C$14)</f>
        <v/>
      </c>
      <c r="AI174" s="396" t="str">
        <f>IF(②メッセージ・差出名!$C$15="","",②メッセージ・差出名!$C$15)</f>
        <v/>
      </c>
      <c r="AJ174" s="396" t="str">
        <f>IF(②メッセージ・差出名!$C$16="","",②メッセージ・差出名!$C$16)</f>
        <v/>
      </c>
      <c r="AK174" s="396" t="str">
        <f>IF(②メッセージ・差出名!$C$17="","",②メッセージ・差出名!$C$17)</f>
        <v/>
      </c>
      <c r="AL174" s="396" t="str">
        <f>IF(②メッセージ・差出名!$C$18="","",②メッセージ・差出名!$C$18)</f>
        <v/>
      </c>
      <c r="AM174" s="396" t="str">
        <f>IF(②メッセージ・差出名!$C$19="","",②メッセージ・差出名!$C$19)</f>
        <v/>
      </c>
      <c r="AN174" s="396" t="str">
        <f>IF(②メッセージ・差出名!$C$20="","",②メッセージ・差出名!$C$20)</f>
        <v/>
      </c>
      <c r="AO174" s="396" t="str">
        <f>IF(②メッセージ・差出名!$C$21="","",②メッセージ・差出名!$C$21)</f>
        <v/>
      </c>
      <c r="AP174" s="396" t="str">
        <f>IF(②メッセージ・差出名!$C$22="","",②メッセージ・差出名!$C$22)</f>
        <v/>
      </c>
      <c r="AQ174" s="396" t="str">
        <f>IF(②メッセージ・差出名!$C$23="","",②メッセージ・差出名!$C$23)</f>
        <v/>
      </c>
      <c r="AR174" s="397" t="str">
        <f>IF(②メッセージ・差出名!$C$27="","",②メッセージ・差出名!$C$27)</f>
        <v/>
      </c>
      <c r="AS174" s="397" t="str">
        <f>IF(②メッセージ・差出名!$C$28="","",②メッセージ・差出名!$C$28)</f>
        <v/>
      </c>
      <c r="AT174" s="397" t="str">
        <f>IF(②メッセージ・差出名!$C$29="","",②メッセージ・差出名!$C$29)</f>
        <v/>
      </c>
      <c r="AU174" s="398" t="str">
        <f>IF(②メッセージ・差出名!$C$30="","",②メッセージ・差出名!$C$30)</f>
        <v/>
      </c>
      <c r="AV174" s="431"/>
      <c r="AW174" s="286"/>
      <c r="AX174" s="287"/>
      <c r="AY174" s="287"/>
      <c r="AZ174" s="287"/>
      <c r="BA174" s="287"/>
      <c r="BB174" s="287"/>
      <c r="BC174" s="287"/>
      <c r="BD174" s="287"/>
      <c r="BE174" s="287"/>
      <c r="BF174" s="287"/>
      <c r="BG174" s="287"/>
      <c r="BH174" s="287"/>
      <c r="BI174" s="288"/>
      <c r="BJ174" s="260">
        <f t="shared" si="136"/>
        <v>0</v>
      </c>
      <c r="BK174" s="260">
        <f t="shared" si="137"/>
        <v>0</v>
      </c>
      <c r="BL174" s="260">
        <f t="shared" si="138"/>
        <v>0</v>
      </c>
      <c r="BM174" s="260">
        <f t="shared" si="139"/>
        <v>0</v>
      </c>
      <c r="BN174" s="260">
        <f t="shared" si="140"/>
        <v>0</v>
      </c>
      <c r="BO174" s="260">
        <f t="shared" si="141"/>
        <v>0</v>
      </c>
      <c r="BP174" s="260">
        <f t="shared" si="142"/>
        <v>0</v>
      </c>
      <c r="BQ174" s="260">
        <f t="shared" si="143"/>
        <v>0</v>
      </c>
      <c r="BR174" s="267">
        <f t="shared" si="144"/>
        <v>1</v>
      </c>
      <c r="BS174" s="260">
        <f t="shared" si="145"/>
        <v>0</v>
      </c>
      <c r="BT174" s="267">
        <f t="shared" si="146"/>
        <v>0</v>
      </c>
      <c r="BU174" s="260">
        <f t="shared" si="147"/>
        <v>0</v>
      </c>
      <c r="BV174" s="260">
        <f t="shared" si="148"/>
        <v>3</v>
      </c>
      <c r="BW174" s="260">
        <f t="shared" si="149"/>
        <v>1</v>
      </c>
      <c r="BX174" s="260">
        <f t="shared" si="150"/>
        <v>1</v>
      </c>
      <c r="BY174" s="260">
        <f t="shared" si="151"/>
        <v>2</v>
      </c>
      <c r="BZ174" s="260">
        <f t="shared" si="152"/>
        <v>5</v>
      </c>
      <c r="CA174" s="260">
        <f t="shared" si="153"/>
        <v>4</v>
      </c>
      <c r="CB174" s="260">
        <f t="shared" si="154"/>
        <v>0</v>
      </c>
      <c r="CC174" s="260">
        <f t="shared" si="155"/>
        <v>0</v>
      </c>
      <c r="CD174" s="260">
        <f t="shared" si="156"/>
        <v>0</v>
      </c>
      <c r="CE174" s="260">
        <f t="shared" si="157"/>
        <v>0</v>
      </c>
      <c r="CF174" s="260">
        <f t="shared" si="158"/>
        <v>0</v>
      </c>
      <c r="CG174" s="260">
        <f t="shared" si="159"/>
        <v>0</v>
      </c>
      <c r="CH174" s="260">
        <f t="shared" si="160"/>
        <v>0</v>
      </c>
      <c r="CI174" s="260">
        <f t="shared" si="161"/>
        <v>0</v>
      </c>
      <c r="CJ174" s="267">
        <f t="shared" si="162"/>
        <v>0</v>
      </c>
      <c r="CK174" s="267">
        <f t="shared" si="163"/>
        <v>1</v>
      </c>
      <c r="CL174" s="267">
        <f t="shared" si="164"/>
        <v>0</v>
      </c>
      <c r="CM174" s="267">
        <f t="shared" si="165"/>
        <v>0</v>
      </c>
      <c r="CN174" s="267">
        <f t="shared" si="166"/>
        <v>0</v>
      </c>
      <c r="CO174" s="267">
        <f t="shared" si="167"/>
        <v>0</v>
      </c>
      <c r="CP174" s="267">
        <f t="shared" si="168"/>
        <v>0</v>
      </c>
      <c r="CQ174" s="267">
        <f t="shared" si="169"/>
        <v>0</v>
      </c>
      <c r="CR174" s="267">
        <f t="shared" si="170"/>
        <v>0</v>
      </c>
      <c r="CS174" s="267">
        <f t="shared" si="171"/>
        <v>0</v>
      </c>
      <c r="CT174" s="267">
        <f t="shared" si="172"/>
        <v>0</v>
      </c>
      <c r="CU174" s="267">
        <f t="shared" si="173"/>
        <v>0</v>
      </c>
      <c r="CV174" s="268">
        <f t="shared" si="174"/>
        <v>0</v>
      </c>
      <c r="CW174" s="268">
        <f t="shared" si="175"/>
        <v>0</v>
      </c>
      <c r="CX174" s="268">
        <f t="shared" si="176"/>
        <v>0</v>
      </c>
      <c r="CY174" s="268">
        <f t="shared" si="177"/>
        <v>0</v>
      </c>
      <c r="CZ174" s="260">
        <f t="shared" si="178"/>
        <v>0</v>
      </c>
      <c r="DA174" s="3"/>
    </row>
    <row r="175" spans="1:256" ht="17.25" customHeight="1">
      <c r="A175" s="8">
        <v>161</v>
      </c>
      <c r="B175" s="447"/>
      <c r="C175" s="293"/>
      <c r="D175" s="6" t="str">
        <f>ASC(①基本情報!$C$8)</f>
        <v/>
      </c>
      <c r="E175" s="5" t="str">
        <f>ASC(①基本情報!$C$9)</f>
        <v/>
      </c>
      <c r="F175" s="347"/>
      <c r="G175" s="287"/>
      <c r="H175" s="287"/>
      <c r="I175" s="287"/>
      <c r="J175" s="287"/>
      <c r="K175" s="287"/>
      <c r="L175" s="287"/>
      <c r="M175" s="287"/>
      <c r="N175" s="57" t="str">
        <f t="shared" si="132"/>
        <v>様</v>
      </c>
      <c r="O175" s="4"/>
      <c r="P175" s="57" t="str">
        <f t="shared" si="133"/>
        <v/>
      </c>
      <c r="Q175" s="287"/>
      <c r="R175" s="244" t="str">
        <f>①基本情報!$C$20&amp;""</f>
        <v>C07</v>
      </c>
      <c r="S175" s="244">
        <f>VLOOKUP(①基本情報!$C$21,①基本情報!$S:$T,2,0)</f>
        <v>0</v>
      </c>
      <c r="T175" s="244">
        <f>VLOOKUP(①基本情報!$C$22,①基本情報!$Q:$R,2,0)</f>
        <v>1</v>
      </c>
      <c r="U175" s="244">
        <v>10</v>
      </c>
      <c r="V175" s="246">
        <f>①基本情報!$C$28</f>
        <v>45859</v>
      </c>
      <c r="W175" s="244" t="str">
        <f>IF(①基本情報!$D$28="","",①基本情報!$D$28)</f>
        <v>その日中</v>
      </c>
      <c r="X175" s="375" t="str">
        <f>IF(①基本情報!$C$27="","",①基本情報!$C$27)</f>
        <v/>
      </c>
      <c r="Y175" s="376" t="str">
        <f>IF(①基本情報!$D$27="","",①基本情報!$D$27)</f>
        <v/>
      </c>
      <c r="Z175" s="59"/>
      <c r="AA175" s="59"/>
      <c r="AB175" s="59"/>
      <c r="AC175" s="59"/>
      <c r="AD175" s="59"/>
      <c r="AE175" s="59"/>
      <c r="AF175" s="57" t="str">
        <f t="shared" si="134"/>
        <v/>
      </c>
      <c r="AG175" s="57" t="str">
        <f t="shared" si="135"/>
        <v>様</v>
      </c>
      <c r="AH175" s="396" t="str">
        <f>IF(②メッセージ・差出名!$C$14="","",②メッセージ・差出名!$C$14)</f>
        <v/>
      </c>
      <c r="AI175" s="396" t="str">
        <f>IF(②メッセージ・差出名!$C$15="","",②メッセージ・差出名!$C$15)</f>
        <v/>
      </c>
      <c r="AJ175" s="396" t="str">
        <f>IF(②メッセージ・差出名!$C$16="","",②メッセージ・差出名!$C$16)</f>
        <v/>
      </c>
      <c r="AK175" s="396" t="str">
        <f>IF(②メッセージ・差出名!$C$17="","",②メッセージ・差出名!$C$17)</f>
        <v/>
      </c>
      <c r="AL175" s="396" t="str">
        <f>IF(②メッセージ・差出名!$C$18="","",②メッセージ・差出名!$C$18)</f>
        <v/>
      </c>
      <c r="AM175" s="396" t="str">
        <f>IF(②メッセージ・差出名!$C$19="","",②メッセージ・差出名!$C$19)</f>
        <v/>
      </c>
      <c r="AN175" s="396" t="str">
        <f>IF(②メッセージ・差出名!$C$20="","",②メッセージ・差出名!$C$20)</f>
        <v/>
      </c>
      <c r="AO175" s="396" t="str">
        <f>IF(②メッセージ・差出名!$C$21="","",②メッセージ・差出名!$C$21)</f>
        <v/>
      </c>
      <c r="AP175" s="396" t="str">
        <f>IF(②メッセージ・差出名!$C$22="","",②メッセージ・差出名!$C$22)</f>
        <v/>
      </c>
      <c r="AQ175" s="396" t="str">
        <f>IF(②メッセージ・差出名!$C$23="","",②メッセージ・差出名!$C$23)</f>
        <v/>
      </c>
      <c r="AR175" s="397" t="str">
        <f>IF(②メッセージ・差出名!$C$27="","",②メッセージ・差出名!$C$27)</f>
        <v/>
      </c>
      <c r="AS175" s="397" t="str">
        <f>IF(②メッセージ・差出名!$C$28="","",②メッセージ・差出名!$C$28)</f>
        <v/>
      </c>
      <c r="AT175" s="397" t="str">
        <f>IF(②メッセージ・差出名!$C$29="","",②メッセージ・差出名!$C$29)</f>
        <v/>
      </c>
      <c r="AU175" s="398" t="str">
        <f>IF(②メッセージ・差出名!$C$30="","",②メッセージ・差出名!$C$30)</f>
        <v/>
      </c>
      <c r="AV175" s="431"/>
      <c r="AW175" s="286"/>
      <c r="AX175" s="287"/>
      <c r="AY175" s="287"/>
      <c r="AZ175" s="287"/>
      <c r="BA175" s="287"/>
      <c r="BB175" s="287"/>
      <c r="BC175" s="287"/>
      <c r="BD175" s="287"/>
      <c r="BE175" s="287"/>
      <c r="BF175" s="287"/>
      <c r="BG175" s="287"/>
      <c r="BH175" s="287"/>
      <c r="BI175" s="288"/>
      <c r="BJ175" s="260">
        <f t="shared" si="136"/>
        <v>0</v>
      </c>
      <c r="BK175" s="260">
        <f t="shared" si="137"/>
        <v>0</v>
      </c>
      <c r="BL175" s="260">
        <f t="shared" si="138"/>
        <v>0</v>
      </c>
      <c r="BM175" s="260">
        <f t="shared" si="139"/>
        <v>0</v>
      </c>
      <c r="BN175" s="260">
        <f t="shared" si="140"/>
        <v>0</v>
      </c>
      <c r="BO175" s="260">
        <f t="shared" si="141"/>
        <v>0</v>
      </c>
      <c r="BP175" s="260">
        <f t="shared" si="142"/>
        <v>0</v>
      </c>
      <c r="BQ175" s="260">
        <f t="shared" si="143"/>
        <v>0</v>
      </c>
      <c r="BR175" s="267">
        <f t="shared" si="144"/>
        <v>1</v>
      </c>
      <c r="BS175" s="260">
        <f t="shared" si="145"/>
        <v>0</v>
      </c>
      <c r="BT175" s="267">
        <f t="shared" si="146"/>
        <v>0</v>
      </c>
      <c r="BU175" s="260">
        <f t="shared" si="147"/>
        <v>0</v>
      </c>
      <c r="BV175" s="260">
        <f t="shared" si="148"/>
        <v>3</v>
      </c>
      <c r="BW175" s="260">
        <f t="shared" si="149"/>
        <v>1</v>
      </c>
      <c r="BX175" s="260">
        <f t="shared" si="150"/>
        <v>1</v>
      </c>
      <c r="BY175" s="260">
        <f t="shared" si="151"/>
        <v>2</v>
      </c>
      <c r="BZ175" s="260">
        <f t="shared" si="152"/>
        <v>5</v>
      </c>
      <c r="CA175" s="260">
        <f t="shared" si="153"/>
        <v>4</v>
      </c>
      <c r="CB175" s="260">
        <f t="shared" si="154"/>
        <v>0</v>
      </c>
      <c r="CC175" s="260">
        <f t="shared" si="155"/>
        <v>0</v>
      </c>
      <c r="CD175" s="260">
        <f t="shared" si="156"/>
        <v>0</v>
      </c>
      <c r="CE175" s="260">
        <f t="shared" si="157"/>
        <v>0</v>
      </c>
      <c r="CF175" s="260">
        <f t="shared" si="158"/>
        <v>0</v>
      </c>
      <c r="CG175" s="260">
        <f t="shared" si="159"/>
        <v>0</v>
      </c>
      <c r="CH175" s="260">
        <f t="shared" si="160"/>
        <v>0</v>
      </c>
      <c r="CI175" s="260">
        <f t="shared" si="161"/>
        <v>0</v>
      </c>
      <c r="CJ175" s="267">
        <f t="shared" si="162"/>
        <v>0</v>
      </c>
      <c r="CK175" s="267">
        <f t="shared" si="163"/>
        <v>1</v>
      </c>
      <c r="CL175" s="267">
        <f t="shared" si="164"/>
        <v>0</v>
      </c>
      <c r="CM175" s="267">
        <f t="shared" si="165"/>
        <v>0</v>
      </c>
      <c r="CN175" s="267">
        <f t="shared" si="166"/>
        <v>0</v>
      </c>
      <c r="CO175" s="267">
        <f t="shared" si="167"/>
        <v>0</v>
      </c>
      <c r="CP175" s="267">
        <f t="shared" si="168"/>
        <v>0</v>
      </c>
      <c r="CQ175" s="267">
        <f t="shared" si="169"/>
        <v>0</v>
      </c>
      <c r="CR175" s="267">
        <f t="shared" si="170"/>
        <v>0</v>
      </c>
      <c r="CS175" s="267">
        <f t="shared" si="171"/>
        <v>0</v>
      </c>
      <c r="CT175" s="267">
        <f t="shared" si="172"/>
        <v>0</v>
      </c>
      <c r="CU175" s="267">
        <f t="shared" si="173"/>
        <v>0</v>
      </c>
      <c r="CV175" s="268">
        <f t="shared" si="174"/>
        <v>0</v>
      </c>
      <c r="CW175" s="268">
        <f t="shared" si="175"/>
        <v>0</v>
      </c>
      <c r="CX175" s="268">
        <f t="shared" si="176"/>
        <v>0</v>
      </c>
      <c r="CY175" s="268">
        <f t="shared" si="177"/>
        <v>0</v>
      </c>
      <c r="CZ175" s="260">
        <f t="shared" si="178"/>
        <v>0</v>
      </c>
      <c r="DA175" s="3"/>
    </row>
    <row r="176" spans="1:256" ht="17.25" customHeight="1">
      <c r="A176" s="8">
        <v>162</v>
      </c>
      <c r="B176" s="447"/>
      <c r="C176" s="293"/>
      <c r="D176" s="6" t="str">
        <f>ASC(①基本情報!$C$8)</f>
        <v/>
      </c>
      <c r="E176" s="5" t="str">
        <f>ASC(①基本情報!$C$9)</f>
        <v/>
      </c>
      <c r="F176" s="347"/>
      <c r="G176" s="287"/>
      <c r="H176" s="287"/>
      <c r="I176" s="287"/>
      <c r="J176" s="287"/>
      <c r="K176" s="287"/>
      <c r="L176" s="287"/>
      <c r="M176" s="287"/>
      <c r="N176" s="57" t="str">
        <f t="shared" si="132"/>
        <v>様</v>
      </c>
      <c r="O176" s="4"/>
      <c r="P176" s="57" t="str">
        <f t="shared" si="133"/>
        <v/>
      </c>
      <c r="Q176" s="287"/>
      <c r="R176" s="244" t="str">
        <f>①基本情報!$C$20&amp;""</f>
        <v>C07</v>
      </c>
      <c r="S176" s="244">
        <f>VLOOKUP(①基本情報!$C$21,①基本情報!$S:$T,2,0)</f>
        <v>0</v>
      </c>
      <c r="T176" s="244">
        <f>VLOOKUP(①基本情報!$C$22,①基本情報!$Q:$R,2,0)</f>
        <v>1</v>
      </c>
      <c r="U176" s="244">
        <v>10</v>
      </c>
      <c r="V176" s="246">
        <f>①基本情報!$C$28</f>
        <v>45859</v>
      </c>
      <c r="W176" s="244" t="str">
        <f>IF(①基本情報!$D$28="","",①基本情報!$D$28)</f>
        <v>その日中</v>
      </c>
      <c r="X176" s="375" t="str">
        <f>IF(①基本情報!$C$27="","",①基本情報!$C$27)</f>
        <v/>
      </c>
      <c r="Y176" s="376" t="str">
        <f>IF(①基本情報!$D$27="","",①基本情報!$D$27)</f>
        <v/>
      </c>
      <c r="Z176" s="59"/>
      <c r="AA176" s="59"/>
      <c r="AB176" s="59"/>
      <c r="AC176" s="59"/>
      <c r="AD176" s="59"/>
      <c r="AE176" s="59"/>
      <c r="AF176" s="57" t="str">
        <f t="shared" si="134"/>
        <v/>
      </c>
      <c r="AG176" s="57" t="str">
        <f t="shared" si="135"/>
        <v>様</v>
      </c>
      <c r="AH176" s="396" t="str">
        <f>IF(②メッセージ・差出名!$C$14="","",②メッセージ・差出名!$C$14)</f>
        <v/>
      </c>
      <c r="AI176" s="396" t="str">
        <f>IF(②メッセージ・差出名!$C$15="","",②メッセージ・差出名!$C$15)</f>
        <v/>
      </c>
      <c r="AJ176" s="396" t="str">
        <f>IF(②メッセージ・差出名!$C$16="","",②メッセージ・差出名!$C$16)</f>
        <v/>
      </c>
      <c r="AK176" s="396" t="str">
        <f>IF(②メッセージ・差出名!$C$17="","",②メッセージ・差出名!$C$17)</f>
        <v/>
      </c>
      <c r="AL176" s="396" t="str">
        <f>IF(②メッセージ・差出名!$C$18="","",②メッセージ・差出名!$C$18)</f>
        <v/>
      </c>
      <c r="AM176" s="396" t="str">
        <f>IF(②メッセージ・差出名!$C$19="","",②メッセージ・差出名!$C$19)</f>
        <v/>
      </c>
      <c r="AN176" s="396" t="str">
        <f>IF(②メッセージ・差出名!$C$20="","",②メッセージ・差出名!$C$20)</f>
        <v/>
      </c>
      <c r="AO176" s="396" t="str">
        <f>IF(②メッセージ・差出名!$C$21="","",②メッセージ・差出名!$C$21)</f>
        <v/>
      </c>
      <c r="AP176" s="396" t="str">
        <f>IF(②メッセージ・差出名!$C$22="","",②メッセージ・差出名!$C$22)</f>
        <v/>
      </c>
      <c r="AQ176" s="396" t="str">
        <f>IF(②メッセージ・差出名!$C$23="","",②メッセージ・差出名!$C$23)</f>
        <v/>
      </c>
      <c r="AR176" s="397" t="str">
        <f>IF(②メッセージ・差出名!$C$27="","",②メッセージ・差出名!$C$27)</f>
        <v/>
      </c>
      <c r="AS176" s="397" t="str">
        <f>IF(②メッセージ・差出名!$C$28="","",②メッセージ・差出名!$C$28)</f>
        <v/>
      </c>
      <c r="AT176" s="397" t="str">
        <f>IF(②メッセージ・差出名!$C$29="","",②メッセージ・差出名!$C$29)</f>
        <v/>
      </c>
      <c r="AU176" s="398" t="str">
        <f>IF(②メッセージ・差出名!$C$30="","",②メッセージ・差出名!$C$30)</f>
        <v/>
      </c>
      <c r="AV176" s="431"/>
      <c r="AW176" s="286"/>
      <c r="AX176" s="287"/>
      <c r="AY176" s="287"/>
      <c r="AZ176" s="287"/>
      <c r="BA176" s="287"/>
      <c r="BB176" s="287"/>
      <c r="BC176" s="287"/>
      <c r="BD176" s="287"/>
      <c r="BE176" s="287"/>
      <c r="BF176" s="287"/>
      <c r="BG176" s="287"/>
      <c r="BH176" s="287"/>
      <c r="BI176" s="288"/>
      <c r="BJ176" s="260">
        <f t="shared" si="136"/>
        <v>0</v>
      </c>
      <c r="BK176" s="260">
        <f t="shared" si="137"/>
        <v>0</v>
      </c>
      <c r="BL176" s="260">
        <f t="shared" si="138"/>
        <v>0</v>
      </c>
      <c r="BM176" s="260">
        <f t="shared" si="139"/>
        <v>0</v>
      </c>
      <c r="BN176" s="260">
        <f t="shared" si="140"/>
        <v>0</v>
      </c>
      <c r="BO176" s="260">
        <f t="shared" si="141"/>
        <v>0</v>
      </c>
      <c r="BP176" s="260">
        <f t="shared" si="142"/>
        <v>0</v>
      </c>
      <c r="BQ176" s="260">
        <f t="shared" si="143"/>
        <v>0</v>
      </c>
      <c r="BR176" s="267">
        <f t="shared" si="144"/>
        <v>1</v>
      </c>
      <c r="BS176" s="260">
        <f t="shared" si="145"/>
        <v>0</v>
      </c>
      <c r="BT176" s="267">
        <f t="shared" si="146"/>
        <v>0</v>
      </c>
      <c r="BU176" s="260">
        <f t="shared" si="147"/>
        <v>0</v>
      </c>
      <c r="BV176" s="260">
        <f t="shared" si="148"/>
        <v>3</v>
      </c>
      <c r="BW176" s="260">
        <f t="shared" si="149"/>
        <v>1</v>
      </c>
      <c r="BX176" s="260">
        <f t="shared" si="150"/>
        <v>1</v>
      </c>
      <c r="BY176" s="260">
        <f t="shared" si="151"/>
        <v>2</v>
      </c>
      <c r="BZ176" s="260">
        <f t="shared" si="152"/>
        <v>5</v>
      </c>
      <c r="CA176" s="260">
        <f t="shared" si="153"/>
        <v>4</v>
      </c>
      <c r="CB176" s="260">
        <f t="shared" si="154"/>
        <v>0</v>
      </c>
      <c r="CC176" s="260">
        <f t="shared" si="155"/>
        <v>0</v>
      </c>
      <c r="CD176" s="260">
        <f t="shared" si="156"/>
        <v>0</v>
      </c>
      <c r="CE176" s="260">
        <f t="shared" si="157"/>
        <v>0</v>
      </c>
      <c r="CF176" s="260">
        <f t="shared" si="158"/>
        <v>0</v>
      </c>
      <c r="CG176" s="260">
        <f t="shared" si="159"/>
        <v>0</v>
      </c>
      <c r="CH176" s="260">
        <f t="shared" si="160"/>
        <v>0</v>
      </c>
      <c r="CI176" s="260">
        <f t="shared" si="161"/>
        <v>0</v>
      </c>
      <c r="CJ176" s="267">
        <f t="shared" si="162"/>
        <v>0</v>
      </c>
      <c r="CK176" s="267">
        <f t="shared" si="163"/>
        <v>1</v>
      </c>
      <c r="CL176" s="267">
        <f t="shared" si="164"/>
        <v>0</v>
      </c>
      <c r="CM176" s="267">
        <f t="shared" si="165"/>
        <v>0</v>
      </c>
      <c r="CN176" s="267">
        <f t="shared" si="166"/>
        <v>0</v>
      </c>
      <c r="CO176" s="267">
        <f t="shared" si="167"/>
        <v>0</v>
      </c>
      <c r="CP176" s="267">
        <f t="shared" si="168"/>
        <v>0</v>
      </c>
      <c r="CQ176" s="267">
        <f t="shared" si="169"/>
        <v>0</v>
      </c>
      <c r="CR176" s="267">
        <f t="shared" si="170"/>
        <v>0</v>
      </c>
      <c r="CS176" s="267">
        <f t="shared" si="171"/>
        <v>0</v>
      </c>
      <c r="CT176" s="267">
        <f t="shared" si="172"/>
        <v>0</v>
      </c>
      <c r="CU176" s="267">
        <f t="shared" si="173"/>
        <v>0</v>
      </c>
      <c r="CV176" s="268">
        <f t="shared" si="174"/>
        <v>0</v>
      </c>
      <c r="CW176" s="268">
        <f t="shared" si="175"/>
        <v>0</v>
      </c>
      <c r="CX176" s="268">
        <f t="shared" si="176"/>
        <v>0</v>
      </c>
      <c r="CY176" s="268">
        <f t="shared" si="177"/>
        <v>0</v>
      </c>
      <c r="CZ176" s="260">
        <f t="shared" si="178"/>
        <v>0</v>
      </c>
      <c r="DA176" s="3"/>
    </row>
    <row r="177" spans="1:105" ht="17.25" customHeight="1">
      <c r="A177" s="8">
        <v>163</v>
      </c>
      <c r="B177" s="447"/>
      <c r="C177" s="293"/>
      <c r="D177" s="6" t="str">
        <f>ASC(①基本情報!$C$8)</f>
        <v/>
      </c>
      <c r="E177" s="5" t="str">
        <f>ASC(①基本情報!$C$9)</f>
        <v/>
      </c>
      <c r="F177" s="347"/>
      <c r="G177" s="287"/>
      <c r="H177" s="287"/>
      <c r="I177" s="287"/>
      <c r="J177" s="287"/>
      <c r="K177" s="287"/>
      <c r="L177" s="287"/>
      <c r="M177" s="287"/>
      <c r="N177" s="57" t="str">
        <f t="shared" si="132"/>
        <v>様</v>
      </c>
      <c r="O177" s="4"/>
      <c r="P177" s="57" t="str">
        <f t="shared" si="133"/>
        <v/>
      </c>
      <c r="Q177" s="287"/>
      <c r="R177" s="244" t="str">
        <f>①基本情報!$C$20&amp;""</f>
        <v>C07</v>
      </c>
      <c r="S177" s="244">
        <f>VLOOKUP(①基本情報!$C$21,①基本情報!$S:$T,2,0)</f>
        <v>0</v>
      </c>
      <c r="T177" s="244">
        <f>VLOOKUP(①基本情報!$C$22,①基本情報!$Q:$R,2,0)</f>
        <v>1</v>
      </c>
      <c r="U177" s="244">
        <v>10</v>
      </c>
      <c r="V177" s="246">
        <f>①基本情報!$C$28</f>
        <v>45859</v>
      </c>
      <c r="W177" s="244" t="str">
        <f>IF(①基本情報!$D$28="","",①基本情報!$D$28)</f>
        <v>その日中</v>
      </c>
      <c r="X177" s="375" t="str">
        <f>IF(①基本情報!$C$27="","",①基本情報!$C$27)</f>
        <v/>
      </c>
      <c r="Y177" s="376" t="str">
        <f>IF(①基本情報!$D$27="","",①基本情報!$D$27)</f>
        <v/>
      </c>
      <c r="Z177" s="59"/>
      <c r="AA177" s="59"/>
      <c r="AB177" s="59"/>
      <c r="AC177" s="59"/>
      <c r="AD177" s="59"/>
      <c r="AE177" s="59"/>
      <c r="AF177" s="57" t="str">
        <f t="shared" si="134"/>
        <v/>
      </c>
      <c r="AG177" s="57" t="str">
        <f t="shared" si="135"/>
        <v>様</v>
      </c>
      <c r="AH177" s="396" t="str">
        <f>IF(②メッセージ・差出名!$C$14="","",②メッセージ・差出名!$C$14)</f>
        <v/>
      </c>
      <c r="AI177" s="396" t="str">
        <f>IF(②メッセージ・差出名!$C$15="","",②メッセージ・差出名!$C$15)</f>
        <v/>
      </c>
      <c r="AJ177" s="396" t="str">
        <f>IF(②メッセージ・差出名!$C$16="","",②メッセージ・差出名!$C$16)</f>
        <v/>
      </c>
      <c r="AK177" s="396" t="str">
        <f>IF(②メッセージ・差出名!$C$17="","",②メッセージ・差出名!$C$17)</f>
        <v/>
      </c>
      <c r="AL177" s="396" t="str">
        <f>IF(②メッセージ・差出名!$C$18="","",②メッセージ・差出名!$C$18)</f>
        <v/>
      </c>
      <c r="AM177" s="396" t="str">
        <f>IF(②メッセージ・差出名!$C$19="","",②メッセージ・差出名!$C$19)</f>
        <v/>
      </c>
      <c r="AN177" s="396" t="str">
        <f>IF(②メッセージ・差出名!$C$20="","",②メッセージ・差出名!$C$20)</f>
        <v/>
      </c>
      <c r="AO177" s="396" t="str">
        <f>IF(②メッセージ・差出名!$C$21="","",②メッセージ・差出名!$C$21)</f>
        <v/>
      </c>
      <c r="AP177" s="396" t="str">
        <f>IF(②メッセージ・差出名!$C$22="","",②メッセージ・差出名!$C$22)</f>
        <v/>
      </c>
      <c r="AQ177" s="396" t="str">
        <f>IF(②メッセージ・差出名!$C$23="","",②メッセージ・差出名!$C$23)</f>
        <v/>
      </c>
      <c r="AR177" s="397" t="str">
        <f>IF(②メッセージ・差出名!$C$27="","",②メッセージ・差出名!$C$27)</f>
        <v/>
      </c>
      <c r="AS177" s="397" t="str">
        <f>IF(②メッセージ・差出名!$C$28="","",②メッセージ・差出名!$C$28)</f>
        <v/>
      </c>
      <c r="AT177" s="397" t="str">
        <f>IF(②メッセージ・差出名!$C$29="","",②メッセージ・差出名!$C$29)</f>
        <v/>
      </c>
      <c r="AU177" s="398" t="str">
        <f>IF(②メッセージ・差出名!$C$30="","",②メッセージ・差出名!$C$30)</f>
        <v/>
      </c>
      <c r="AV177" s="431"/>
      <c r="AW177" s="286"/>
      <c r="AX177" s="287"/>
      <c r="AY177" s="287"/>
      <c r="AZ177" s="287"/>
      <c r="BA177" s="287"/>
      <c r="BB177" s="287"/>
      <c r="BC177" s="287"/>
      <c r="BD177" s="287"/>
      <c r="BE177" s="287"/>
      <c r="BF177" s="287"/>
      <c r="BG177" s="287"/>
      <c r="BH177" s="287"/>
      <c r="BI177" s="288"/>
      <c r="BJ177" s="260">
        <f t="shared" si="136"/>
        <v>0</v>
      </c>
      <c r="BK177" s="260">
        <f t="shared" si="137"/>
        <v>0</v>
      </c>
      <c r="BL177" s="260">
        <f t="shared" si="138"/>
        <v>0</v>
      </c>
      <c r="BM177" s="260">
        <f t="shared" si="139"/>
        <v>0</v>
      </c>
      <c r="BN177" s="260">
        <f t="shared" si="140"/>
        <v>0</v>
      </c>
      <c r="BO177" s="260">
        <f t="shared" si="141"/>
        <v>0</v>
      </c>
      <c r="BP177" s="260">
        <f t="shared" si="142"/>
        <v>0</v>
      </c>
      <c r="BQ177" s="260">
        <f t="shared" si="143"/>
        <v>0</v>
      </c>
      <c r="BR177" s="267">
        <f t="shared" si="144"/>
        <v>1</v>
      </c>
      <c r="BS177" s="260">
        <f t="shared" si="145"/>
        <v>0</v>
      </c>
      <c r="BT177" s="267">
        <f t="shared" si="146"/>
        <v>0</v>
      </c>
      <c r="BU177" s="260">
        <f t="shared" si="147"/>
        <v>0</v>
      </c>
      <c r="BV177" s="260">
        <f t="shared" si="148"/>
        <v>3</v>
      </c>
      <c r="BW177" s="260">
        <f t="shared" si="149"/>
        <v>1</v>
      </c>
      <c r="BX177" s="260">
        <f t="shared" si="150"/>
        <v>1</v>
      </c>
      <c r="BY177" s="260">
        <f t="shared" si="151"/>
        <v>2</v>
      </c>
      <c r="BZ177" s="260">
        <f t="shared" si="152"/>
        <v>5</v>
      </c>
      <c r="CA177" s="260">
        <f t="shared" si="153"/>
        <v>4</v>
      </c>
      <c r="CB177" s="260">
        <f t="shared" si="154"/>
        <v>0</v>
      </c>
      <c r="CC177" s="260">
        <f t="shared" si="155"/>
        <v>0</v>
      </c>
      <c r="CD177" s="260">
        <f t="shared" si="156"/>
        <v>0</v>
      </c>
      <c r="CE177" s="260">
        <f t="shared" si="157"/>
        <v>0</v>
      </c>
      <c r="CF177" s="260">
        <f t="shared" si="158"/>
        <v>0</v>
      </c>
      <c r="CG177" s="260">
        <f t="shared" si="159"/>
        <v>0</v>
      </c>
      <c r="CH177" s="260">
        <f t="shared" si="160"/>
        <v>0</v>
      </c>
      <c r="CI177" s="260">
        <f t="shared" si="161"/>
        <v>0</v>
      </c>
      <c r="CJ177" s="267">
        <f t="shared" si="162"/>
        <v>0</v>
      </c>
      <c r="CK177" s="267">
        <f t="shared" si="163"/>
        <v>1</v>
      </c>
      <c r="CL177" s="267">
        <f t="shared" si="164"/>
        <v>0</v>
      </c>
      <c r="CM177" s="267">
        <f t="shared" si="165"/>
        <v>0</v>
      </c>
      <c r="CN177" s="267">
        <f t="shared" si="166"/>
        <v>0</v>
      </c>
      <c r="CO177" s="267">
        <f t="shared" si="167"/>
        <v>0</v>
      </c>
      <c r="CP177" s="267">
        <f t="shared" si="168"/>
        <v>0</v>
      </c>
      <c r="CQ177" s="267">
        <f t="shared" si="169"/>
        <v>0</v>
      </c>
      <c r="CR177" s="267">
        <f t="shared" si="170"/>
        <v>0</v>
      </c>
      <c r="CS177" s="267">
        <f t="shared" si="171"/>
        <v>0</v>
      </c>
      <c r="CT177" s="267">
        <f t="shared" si="172"/>
        <v>0</v>
      </c>
      <c r="CU177" s="267">
        <f t="shared" si="173"/>
        <v>0</v>
      </c>
      <c r="CV177" s="268">
        <f t="shared" si="174"/>
        <v>0</v>
      </c>
      <c r="CW177" s="268">
        <f t="shared" si="175"/>
        <v>0</v>
      </c>
      <c r="CX177" s="268">
        <f t="shared" si="176"/>
        <v>0</v>
      </c>
      <c r="CY177" s="268">
        <f t="shared" si="177"/>
        <v>0</v>
      </c>
      <c r="CZ177" s="260">
        <f t="shared" si="178"/>
        <v>0</v>
      </c>
      <c r="DA177" s="3"/>
    </row>
    <row r="178" spans="1:105" ht="17.25" customHeight="1">
      <c r="A178" s="8">
        <v>164</v>
      </c>
      <c r="B178" s="447"/>
      <c r="C178" s="293"/>
      <c r="D178" s="6" t="str">
        <f>ASC(①基本情報!$C$8)</f>
        <v/>
      </c>
      <c r="E178" s="5" t="str">
        <f>ASC(①基本情報!$C$9)</f>
        <v/>
      </c>
      <c r="F178" s="347"/>
      <c r="G178" s="287"/>
      <c r="H178" s="287"/>
      <c r="I178" s="287"/>
      <c r="J178" s="287"/>
      <c r="K178" s="287"/>
      <c r="L178" s="287"/>
      <c r="M178" s="287"/>
      <c r="N178" s="57" t="str">
        <f t="shared" si="132"/>
        <v>様</v>
      </c>
      <c r="O178" s="4"/>
      <c r="P178" s="57" t="str">
        <f t="shared" si="133"/>
        <v/>
      </c>
      <c r="Q178" s="287"/>
      <c r="R178" s="244" t="str">
        <f>①基本情報!$C$20&amp;""</f>
        <v>C07</v>
      </c>
      <c r="S178" s="244">
        <f>VLOOKUP(①基本情報!$C$21,①基本情報!$S:$T,2,0)</f>
        <v>0</v>
      </c>
      <c r="T178" s="244">
        <f>VLOOKUP(①基本情報!$C$22,①基本情報!$Q:$R,2,0)</f>
        <v>1</v>
      </c>
      <c r="U178" s="244">
        <v>10</v>
      </c>
      <c r="V178" s="246">
        <f>①基本情報!$C$28</f>
        <v>45859</v>
      </c>
      <c r="W178" s="244" t="str">
        <f>IF(①基本情報!$D$28="","",①基本情報!$D$28)</f>
        <v>その日中</v>
      </c>
      <c r="X178" s="375" t="str">
        <f>IF(①基本情報!$C$27="","",①基本情報!$C$27)</f>
        <v/>
      </c>
      <c r="Y178" s="376" t="str">
        <f>IF(①基本情報!$D$27="","",①基本情報!$D$27)</f>
        <v/>
      </c>
      <c r="Z178" s="59"/>
      <c r="AA178" s="59"/>
      <c r="AB178" s="59"/>
      <c r="AC178" s="59"/>
      <c r="AD178" s="59"/>
      <c r="AE178" s="59"/>
      <c r="AF178" s="57" t="str">
        <f t="shared" si="134"/>
        <v/>
      </c>
      <c r="AG178" s="57" t="str">
        <f t="shared" si="135"/>
        <v>様</v>
      </c>
      <c r="AH178" s="396" t="str">
        <f>IF(②メッセージ・差出名!$C$14="","",②メッセージ・差出名!$C$14)</f>
        <v/>
      </c>
      <c r="AI178" s="396" t="str">
        <f>IF(②メッセージ・差出名!$C$15="","",②メッセージ・差出名!$C$15)</f>
        <v/>
      </c>
      <c r="AJ178" s="396" t="str">
        <f>IF(②メッセージ・差出名!$C$16="","",②メッセージ・差出名!$C$16)</f>
        <v/>
      </c>
      <c r="AK178" s="396" t="str">
        <f>IF(②メッセージ・差出名!$C$17="","",②メッセージ・差出名!$C$17)</f>
        <v/>
      </c>
      <c r="AL178" s="396" t="str">
        <f>IF(②メッセージ・差出名!$C$18="","",②メッセージ・差出名!$C$18)</f>
        <v/>
      </c>
      <c r="AM178" s="396" t="str">
        <f>IF(②メッセージ・差出名!$C$19="","",②メッセージ・差出名!$C$19)</f>
        <v/>
      </c>
      <c r="AN178" s="396" t="str">
        <f>IF(②メッセージ・差出名!$C$20="","",②メッセージ・差出名!$C$20)</f>
        <v/>
      </c>
      <c r="AO178" s="396" t="str">
        <f>IF(②メッセージ・差出名!$C$21="","",②メッセージ・差出名!$C$21)</f>
        <v/>
      </c>
      <c r="AP178" s="396" t="str">
        <f>IF(②メッセージ・差出名!$C$22="","",②メッセージ・差出名!$C$22)</f>
        <v/>
      </c>
      <c r="AQ178" s="396" t="str">
        <f>IF(②メッセージ・差出名!$C$23="","",②メッセージ・差出名!$C$23)</f>
        <v/>
      </c>
      <c r="AR178" s="397" t="str">
        <f>IF(②メッセージ・差出名!$C$27="","",②メッセージ・差出名!$C$27)</f>
        <v/>
      </c>
      <c r="AS178" s="397" t="str">
        <f>IF(②メッセージ・差出名!$C$28="","",②メッセージ・差出名!$C$28)</f>
        <v/>
      </c>
      <c r="AT178" s="397" t="str">
        <f>IF(②メッセージ・差出名!$C$29="","",②メッセージ・差出名!$C$29)</f>
        <v/>
      </c>
      <c r="AU178" s="398" t="str">
        <f>IF(②メッセージ・差出名!$C$30="","",②メッセージ・差出名!$C$30)</f>
        <v/>
      </c>
      <c r="AV178" s="431"/>
      <c r="AW178" s="286"/>
      <c r="AX178" s="287"/>
      <c r="AY178" s="287"/>
      <c r="AZ178" s="287"/>
      <c r="BA178" s="287"/>
      <c r="BB178" s="287"/>
      <c r="BC178" s="287"/>
      <c r="BD178" s="287"/>
      <c r="BE178" s="287"/>
      <c r="BF178" s="287"/>
      <c r="BG178" s="287"/>
      <c r="BH178" s="287"/>
      <c r="BI178" s="288"/>
      <c r="BJ178" s="260">
        <f t="shared" si="136"/>
        <v>0</v>
      </c>
      <c r="BK178" s="260">
        <f t="shared" si="137"/>
        <v>0</v>
      </c>
      <c r="BL178" s="260">
        <f t="shared" si="138"/>
        <v>0</v>
      </c>
      <c r="BM178" s="260">
        <f t="shared" si="139"/>
        <v>0</v>
      </c>
      <c r="BN178" s="260">
        <f t="shared" si="140"/>
        <v>0</v>
      </c>
      <c r="BO178" s="260">
        <f t="shared" si="141"/>
        <v>0</v>
      </c>
      <c r="BP178" s="260">
        <f t="shared" si="142"/>
        <v>0</v>
      </c>
      <c r="BQ178" s="260">
        <f t="shared" si="143"/>
        <v>0</v>
      </c>
      <c r="BR178" s="267">
        <f t="shared" si="144"/>
        <v>1</v>
      </c>
      <c r="BS178" s="260">
        <f t="shared" si="145"/>
        <v>0</v>
      </c>
      <c r="BT178" s="267">
        <f t="shared" si="146"/>
        <v>0</v>
      </c>
      <c r="BU178" s="260">
        <f t="shared" si="147"/>
        <v>0</v>
      </c>
      <c r="BV178" s="260">
        <f t="shared" si="148"/>
        <v>3</v>
      </c>
      <c r="BW178" s="260">
        <f t="shared" si="149"/>
        <v>1</v>
      </c>
      <c r="BX178" s="260">
        <f t="shared" si="150"/>
        <v>1</v>
      </c>
      <c r="BY178" s="260">
        <f t="shared" si="151"/>
        <v>2</v>
      </c>
      <c r="BZ178" s="260">
        <f t="shared" si="152"/>
        <v>5</v>
      </c>
      <c r="CA178" s="260">
        <f t="shared" si="153"/>
        <v>4</v>
      </c>
      <c r="CB178" s="260">
        <f t="shared" si="154"/>
        <v>0</v>
      </c>
      <c r="CC178" s="260">
        <f t="shared" si="155"/>
        <v>0</v>
      </c>
      <c r="CD178" s="260">
        <f t="shared" si="156"/>
        <v>0</v>
      </c>
      <c r="CE178" s="260">
        <f t="shared" si="157"/>
        <v>0</v>
      </c>
      <c r="CF178" s="260">
        <f t="shared" si="158"/>
        <v>0</v>
      </c>
      <c r="CG178" s="260">
        <f t="shared" si="159"/>
        <v>0</v>
      </c>
      <c r="CH178" s="260">
        <f t="shared" si="160"/>
        <v>0</v>
      </c>
      <c r="CI178" s="260">
        <f t="shared" si="161"/>
        <v>0</v>
      </c>
      <c r="CJ178" s="267">
        <f t="shared" si="162"/>
        <v>0</v>
      </c>
      <c r="CK178" s="267">
        <f t="shared" si="163"/>
        <v>1</v>
      </c>
      <c r="CL178" s="267">
        <f t="shared" si="164"/>
        <v>0</v>
      </c>
      <c r="CM178" s="267">
        <f t="shared" si="165"/>
        <v>0</v>
      </c>
      <c r="CN178" s="267">
        <f t="shared" si="166"/>
        <v>0</v>
      </c>
      <c r="CO178" s="267">
        <f t="shared" si="167"/>
        <v>0</v>
      </c>
      <c r="CP178" s="267">
        <f t="shared" si="168"/>
        <v>0</v>
      </c>
      <c r="CQ178" s="267">
        <f t="shared" si="169"/>
        <v>0</v>
      </c>
      <c r="CR178" s="267">
        <f t="shared" si="170"/>
        <v>0</v>
      </c>
      <c r="CS178" s="267">
        <f t="shared" si="171"/>
        <v>0</v>
      </c>
      <c r="CT178" s="267">
        <f t="shared" si="172"/>
        <v>0</v>
      </c>
      <c r="CU178" s="267">
        <f t="shared" si="173"/>
        <v>0</v>
      </c>
      <c r="CV178" s="268">
        <f t="shared" si="174"/>
        <v>0</v>
      </c>
      <c r="CW178" s="268">
        <f t="shared" si="175"/>
        <v>0</v>
      </c>
      <c r="CX178" s="268">
        <f t="shared" si="176"/>
        <v>0</v>
      </c>
      <c r="CY178" s="268">
        <f t="shared" si="177"/>
        <v>0</v>
      </c>
      <c r="CZ178" s="260">
        <f t="shared" si="178"/>
        <v>0</v>
      </c>
      <c r="DA178" s="3"/>
    </row>
    <row r="179" spans="1:105" ht="17.25" customHeight="1">
      <c r="A179" s="8">
        <v>165</v>
      </c>
      <c r="B179" s="447"/>
      <c r="C179" s="293"/>
      <c r="D179" s="6" t="str">
        <f>ASC(①基本情報!$C$8)</f>
        <v/>
      </c>
      <c r="E179" s="5" t="str">
        <f>ASC(①基本情報!$C$9)</f>
        <v/>
      </c>
      <c r="F179" s="347"/>
      <c r="G179" s="287"/>
      <c r="H179" s="287"/>
      <c r="I179" s="287"/>
      <c r="J179" s="287"/>
      <c r="K179" s="287"/>
      <c r="L179" s="287"/>
      <c r="M179" s="287"/>
      <c r="N179" s="57" t="str">
        <f t="shared" si="132"/>
        <v>様</v>
      </c>
      <c r="O179" s="4"/>
      <c r="P179" s="57" t="str">
        <f t="shared" si="133"/>
        <v/>
      </c>
      <c r="Q179" s="287"/>
      <c r="R179" s="244" t="str">
        <f>①基本情報!$C$20&amp;""</f>
        <v>C07</v>
      </c>
      <c r="S179" s="244">
        <f>VLOOKUP(①基本情報!$C$21,①基本情報!$S:$T,2,0)</f>
        <v>0</v>
      </c>
      <c r="T179" s="244">
        <f>VLOOKUP(①基本情報!$C$22,①基本情報!$Q:$R,2,0)</f>
        <v>1</v>
      </c>
      <c r="U179" s="244">
        <v>10</v>
      </c>
      <c r="V179" s="246">
        <f>①基本情報!$C$28</f>
        <v>45859</v>
      </c>
      <c r="W179" s="244" t="str">
        <f>IF(①基本情報!$D$28="","",①基本情報!$D$28)</f>
        <v>その日中</v>
      </c>
      <c r="X179" s="375" t="str">
        <f>IF(①基本情報!$C$27="","",①基本情報!$C$27)</f>
        <v/>
      </c>
      <c r="Y179" s="376" t="str">
        <f>IF(①基本情報!$D$27="","",①基本情報!$D$27)</f>
        <v/>
      </c>
      <c r="Z179" s="59"/>
      <c r="AA179" s="59"/>
      <c r="AB179" s="59"/>
      <c r="AC179" s="59"/>
      <c r="AD179" s="59"/>
      <c r="AE179" s="59"/>
      <c r="AF179" s="57" t="str">
        <f t="shared" si="134"/>
        <v/>
      </c>
      <c r="AG179" s="57" t="str">
        <f t="shared" si="135"/>
        <v>様</v>
      </c>
      <c r="AH179" s="396" t="str">
        <f>IF(②メッセージ・差出名!$C$14="","",②メッセージ・差出名!$C$14)</f>
        <v/>
      </c>
      <c r="AI179" s="396" t="str">
        <f>IF(②メッセージ・差出名!$C$15="","",②メッセージ・差出名!$C$15)</f>
        <v/>
      </c>
      <c r="AJ179" s="396" t="str">
        <f>IF(②メッセージ・差出名!$C$16="","",②メッセージ・差出名!$C$16)</f>
        <v/>
      </c>
      <c r="AK179" s="396" t="str">
        <f>IF(②メッセージ・差出名!$C$17="","",②メッセージ・差出名!$C$17)</f>
        <v/>
      </c>
      <c r="AL179" s="396" t="str">
        <f>IF(②メッセージ・差出名!$C$18="","",②メッセージ・差出名!$C$18)</f>
        <v/>
      </c>
      <c r="AM179" s="396" t="str">
        <f>IF(②メッセージ・差出名!$C$19="","",②メッセージ・差出名!$C$19)</f>
        <v/>
      </c>
      <c r="AN179" s="396" t="str">
        <f>IF(②メッセージ・差出名!$C$20="","",②メッセージ・差出名!$C$20)</f>
        <v/>
      </c>
      <c r="AO179" s="396" t="str">
        <f>IF(②メッセージ・差出名!$C$21="","",②メッセージ・差出名!$C$21)</f>
        <v/>
      </c>
      <c r="AP179" s="396" t="str">
        <f>IF(②メッセージ・差出名!$C$22="","",②メッセージ・差出名!$C$22)</f>
        <v/>
      </c>
      <c r="AQ179" s="396" t="str">
        <f>IF(②メッセージ・差出名!$C$23="","",②メッセージ・差出名!$C$23)</f>
        <v/>
      </c>
      <c r="AR179" s="397" t="str">
        <f>IF(②メッセージ・差出名!$C$27="","",②メッセージ・差出名!$C$27)</f>
        <v/>
      </c>
      <c r="AS179" s="397" t="str">
        <f>IF(②メッセージ・差出名!$C$28="","",②メッセージ・差出名!$C$28)</f>
        <v/>
      </c>
      <c r="AT179" s="397" t="str">
        <f>IF(②メッセージ・差出名!$C$29="","",②メッセージ・差出名!$C$29)</f>
        <v/>
      </c>
      <c r="AU179" s="398" t="str">
        <f>IF(②メッセージ・差出名!$C$30="","",②メッセージ・差出名!$C$30)</f>
        <v/>
      </c>
      <c r="AV179" s="431"/>
      <c r="AW179" s="286"/>
      <c r="AX179" s="287"/>
      <c r="AY179" s="287"/>
      <c r="AZ179" s="287"/>
      <c r="BA179" s="287"/>
      <c r="BB179" s="287"/>
      <c r="BC179" s="287"/>
      <c r="BD179" s="287"/>
      <c r="BE179" s="287"/>
      <c r="BF179" s="287"/>
      <c r="BG179" s="287"/>
      <c r="BH179" s="287"/>
      <c r="BI179" s="288"/>
      <c r="BJ179" s="260">
        <f t="shared" si="136"/>
        <v>0</v>
      </c>
      <c r="BK179" s="260">
        <f t="shared" si="137"/>
        <v>0</v>
      </c>
      <c r="BL179" s="260">
        <f t="shared" si="138"/>
        <v>0</v>
      </c>
      <c r="BM179" s="260">
        <f t="shared" si="139"/>
        <v>0</v>
      </c>
      <c r="BN179" s="260">
        <f t="shared" si="140"/>
        <v>0</v>
      </c>
      <c r="BO179" s="260">
        <f t="shared" si="141"/>
        <v>0</v>
      </c>
      <c r="BP179" s="260">
        <f t="shared" si="142"/>
        <v>0</v>
      </c>
      <c r="BQ179" s="260">
        <f t="shared" si="143"/>
        <v>0</v>
      </c>
      <c r="BR179" s="267">
        <f t="shared" si="144"/>
        <v>1</v>
      </c>
      <c r="BS179" s="260">
        <f t="shared" si="145"/>
        <v>0</v>
      </c>
      <c r="BT179" s="267">
        <f t="shared" si="146"/>
        <v>0</v>
      </c>
      <c r="BU179" s="260">
        <f t="shared" si="147"/>
        <v>0</v>
      </c>
      <c r="BV179" s="260">
        <f t="shared" si="148"/>
        <v>3</v>
      </c>
      <c r="BW179" s="260">
        <f t="shared" si="149"/>
        <v>1</v>
      </c>
      <c r="BX179" s="260">
        <f t="shared" si="150"/>
        <v>1</v>
      </c>
      <c r="BY179" s="260">
        <f t="shared" si="151"/>
        <v>2</v>
      </c>
      <c r="BZ179" s="260">
        <f t="shared" si="152"/>
        <v>5</v>
      </c>
      <c r="CA179" s="260">
        <f t="shared" si="153"/>
        <v>4</v>
      </c>
      <c r="CB179" s="260">
        <f t="shared" si="154"/>
        <v>0</v>
      </c>
      <c r="CC179" s="260">
        <f t="shared" si="155"/>
        <v>0</v>
      </c>
      <c r="CD179" s="260">
        <f t="shared" si="156"/>
        <v>0</v>
      </c>
      <c r="CE179" s="260">
        <f t="shared" si="157"/>
        <v>0</v>
      </c>
      <c r="CF179" s="260">
        <f t="shared" si="158"/>
        <v>0</v>
      </c>
      <c r="CG179" s="260">
        <f t="shared" si="159"/>
        <v>0</v>
      </c>
      <c r="CH179" s="260">
        <f t="shared" si="160"/>
        <v>0</v>
      </c>
      <c r="CI179" s="260">
        <f t="shared" si="161"/>
        <v>0</v>
      </c>
      <c r="CJ179" s="267">
        <f t="shared" si="162"/>
        <v>0</v>
      </c>
      <c r="CK179" s="267">
        <f t="shared" si="163"/>
        <v>1</v>
      </c>
      <c r="CL179" s="267">
        <f t="shared" si="164"/>
        <v>0</v>
      </c>
      <c r="CM179" s="267">
        <f t="shared" si="165"/>
        <v>0</v>
      </c>
      <c r="CN179" s="267">
        <f t="shared" si="166"/>
        <v>0</v>
      </c>
      <c r="CO179" s="267">
        <f t="shared" si="167"/>
        <v>0</v>
      </c>
      <c r="CP179" s="267">
        <f t="shared" si="168"/>
        <v>0</v>
      </c>
      <c r="CQ179" s="267">
        <f t="shared" si="169"/>
        <v>0</v>
      </c>
      <c r="CR179" s="267">
        <f t="shared" si="170"/>
        <v>0</v>
      </c>
      <c r="CS179" s="267">
        <f t="shared" si="171"/>
        <v>0</v>
      </c>
      <c r="CT179" s="267">
        <f t="shared" si="172"/>
        <v>0</v>
      </c>
      <c r="CU179" s="267">
        <f t="shared" si="173"/>
        <v>0</v>
      </c>
      <c r="CV179" s="268">
        <f t="shared" si="174"/>
        <v>0</v>
      </c>
      <c r="CW179" s="268">
        <f t="shared" si="175"/>
        <v>0</v>
      </c>
      <c r="CX179" s="268">
        <f t="shared" si="176"/>
        <v>0</v>
      </c>
      <c r="CY179" s="268">
        <f t="shared" si="177"/>
        <v>0</v>
      </c>
      <c r="CZ179" s="260">
        <f t="shared" si="178"/>
        <v>0</v>
      </c>
      <c r="DA179" s="3"/>
    </row>
    <row r="180" spans="1:105" ht="17.25" customHeight="1">
      <c r="A180" s="8">
        <v>166</v>
      </c>
      <c r="B180" s="447"/>
      <c r="C180" s="293"/>
      <c r="D180" s="6" t="str">
        <f>ASC(①基本情報!$C$8)</f>
        <v/>
      </c>
      <c r="E180" s="5" t="str">
        <f>ASC(①基本情報!$C$9)</f>
        <v/>
      </c>
      <c r="F180" s="347"/>
      <c r="G180" s="287"/>
      <c r="H180" s="287"/>
      <c r="I180" s="287"/>
      <c r="J180" s="287"/>
      <c r="K180" s="287"/>
      <c r="L180" s="287"/>
      <c r="M180" s="287"/>
      <c r="N180" s="57" t="str">
        <f t="shared" si="132"/>
        <v>様</v>
      </c>
      <c r="O180" s="4"/>
      <c r="P180" s="57" t="str">
        <f t="shared" si="133"/>
        <v/>
      </c>
      <c r="Q180" s="287"/>
      <c r="R180" s="244" t="str">
        <f>①基本情報!$C$20&amp;""</f>
        <v>C07</v>
      </c>
      <c r="S180" s="244">
        <f>VLOOKUP(①基本情報!$C$21,①基本情報!$S:$T,2,0)</f>
        <v>0</v>
      </c>
      <c r="T180" s="244">
        <f>VLOOKUP(①基本情報!$C$22,①基本情報!$Q:$R,2,0)</f>
        <v>1</v>
      </c>
      <c r="U180" s="244">
        <v>10</v>
      </c>
      <c r="V180" s="246">
        <f>①基本情報!$C$28</f>
        <v>45859</v>
      </c>
      <c r="W180" s="244" t="str">
        <f>IF(①基本情報!$D$28="","",①基本情報!$D$28)</f>
        <v>その日中</v>
      </c>
      <c r="X180" s="375" t="str">
        <f>IF(①基本情報!$C$27="","",①基本情報!$C$27)</f>
        <v/>
      </c>
      <c r="Y180" s="376" t="str">
        <f>IF(①基本情報!$D$27="","",①基本情報!$D$27)</f>
        <v/>
      </c>
      <c r="Z180" s="59"/>
      <c r="AA180" s="59"/>
      <c r="AB180" s="59"/>
      <c r="AC180" s="59"/>
      <c r="AD180" s="59"/>
      <c r="AE180" s="59"/>
      <c r="AF180" s="57" t="str">
        <f t="shared" si="134"/>
        <v/>
      </c>
      <c r="AG180" s="57" t="str">
        <f t="shared" si="135"/>
        <v>様</v>
      </c>
      <c r="AH180" s="396" t="str">
        <f>IF(②メッセージ・差出名!$C$14="","",②メッセージ・差出名!$C$14)</f>
        <v/>
      </c>
      <c r="AI180" s="396" t="str">
        <f>IF(②メッセージ・差出名!$C$15="","",②メッセージ・差出名!$C$15)</f>
        <v/>
      </c>
      <c r="AJ180" s="396" t="str">
        <f>IF(②メッセージ・差出名!$C$16="","",②メッセージ・差出名!$C$16)</f>
        <v/>
      </c>
      <c r="AK180" s="396" t="str">
        <f>IF(②メッセージ・差出名!$C$17="","",②メッセージ・差出名!$C$17)</f>
        <v/>
      </c>
      <c r="AL180" s="396" t="str">
        <f>IF(②メッセージ・差出名!$C$18="","",②メッセージ・差出名!$C$18)</f>
        <v/>
      </c>
      <c r="AM180" s="396" t="str">
        <f>IF(②メッセージ・差出名!$C$19="","",②メッセージ・差出名!$C$19)</f>
        <v/>
      </c>
      <c r="AN180" s="396" t="str">
        <f>IF(②メッセージ・差出名!$C$20="","",②メッセージ・差出名!$C$20)</f>
        <v/>
      </c>
      <c r="AO180" s="396" t="str">
        <f>IF(②メッセージ・差出名!$C$21="","",②メッセージ・差出名!$C$21)</f>
        <v/>
      </c>
      <c r="AP180" s="396" t="str">
        <f>IF(②メッセージ・差出名!$C$22="","",②メッセージ・差出名!$C$22)</f>
        <v/>
      </c>
      <c r="AQ180" s="396" t="str">
        <f>IF(②メッセージ・差出名!$C$23="","",②メッセージ・差出名!$C$23)</f>
        <v/>
      </c>
      <c r="AR180" s="397" t="str">
        <f>IF(②メッセージ・差出名!$C$27="","",②メッセージ・差出名!$C$27)</f>
        <v/>
      </c>
      <c r="AS180" s="397" t="str">
        <f>IF(②メッセージ・差出名!$C$28="","",②メッセージ・差出名!$C$28)</f>
        <v/>
      </c>
      <c r="AT180" s="397" t="str">
        <f>IF(②メッセージ・差出名!$C$29="","",②メッセージ・差出名!$C$29)</f>
        <v/>
      </c>
      <c r="AU180" s="398" t="str">
        <f>IF(②メッセージ・差出名!$C$30="","",②メッセージ・差出名!$C$30)</f>
        <v/>
      </c>
      <c r="AV180" s="431"/>
      <c r="AW180" s="286"/>
      <c r="AX180" s="287"/>
      <c r="AY180" s="287"/>
      <c r="AZ180" s="287"/>
      <c r="BA180" s="287"/>
      <c r="BB180" s="287"/>
      <c r="BC180" s="287"/>
      <c r="BD180" s="287"/>
      <c r="BE180" s="287"/>
      <c r="BF180" s="287"/>
      <c r="BG180" s="287"/>
      <c r="BH180" s="287"/>
      <c r="BI180" s="288"/>
      <c r="BJ180" s="260">
        <f t="shared" si="136"/>
        <v>0</v>
      </c>
      <c r="BK180" s="260">
        <f t="shared" si="137"/>
        <v>0</v>
      </c>
      <c r="BL180" s="260">
        <f t="shared" si="138"/>
        <v>0</v>
      </c>
      <c r="BM180" s="260">
        <f t="shared" si="139"/>
        <v>0</v>
      </c>
      <c r="BN180" s="260">
        <f t="shared" si="140"/>
        <v>0</v>
      </c>
      <c r="BO180" s="260">
        <f t="shared" si="141"/>
        <v>0</v>
      </c>
      <c r="BP180" s="260">
        <f t="shared" si="142"/>
        <v>0</v>
      </c>
      <c r="BQ180" s="260">
        <f t="shared" si="143"/>
        <v>0</v>
      </c>
      <c r="BR180" s="267">
        <f t="shared" si="144"/>
        <v>1</v>
      </c>
      <c r="BS180" s="260">
        <f t="shared" si="145"/>
        <v>0</v>
      </c>
      <c r="BT180" s="267">
        <f t="shared" si="146"/>
        <v>0</v>
      </c>
      <c r="BU180" s="260">
        <f t="shared" si="147"/>
        <v>0</v>
      </c>
      <c r="BV180" s="260">
        <f t="shared" si="148"/>
        <v>3</v>
      </c>
      <c r="BW180" s="260">
        <f t="shared" si="149"/>
        <v>1</v>
      </c>
      <c r="BX180" s="260">
        <f t="shared" si="150"/>
        <v>1</v>
      </c>
      <c r="BY180" s="260">
        <f t="shared" si="151"/>
        <v>2</v>
      </c>
      <c r="BZ180" s="260">
        <f t="shared" si="152"/>
        <v>5</v>
      </c>
      <c r="CA180" s="260">
        <f t="shared" si="153"/>
        <v>4</v>
      </c>
      <c r="CB180" s="260">
        <f t="shared" si="154"/>
        <v>0</v>
      </c>
      <c r="CC180" s="260">
        <f t="shared" si="155"/>
        <v>0</v>
      </c>
      <c r="CD180" s="260">
        <f t="shared" si="156"/>
        <v>0</v>
      </c>
      <c r="CE180" s="260">
        <f t="shared" si="157"/>
        <v>0</v>
      </c>
      <c r="CF180" s="260">
        <f t="shared" si="158"/>
        <v>0</v>
      </c>
      <c r="CG180" s="260">
        <f t="shared" si="159"/>
        <v>0</v>
      </c>
      <c r="CH180" s="260">
        <f t="shared" si="160"/>
        <v>0</v>
      </c>
      <c r="CI180" s="260">
        <f t="shared" si="161"/>
        <v>0</v>
      </c>
      <c r="CJ180" s="267">
        <f t="shared" si="162"/>
        <v>0</v>
      </c>
      <c r="CK180" s="267">
        <f t="shared" si="163"/>
        <v>1</v>
      </c>
      <c r="CL180" s="267">
        <f t="shared" si="164"/>
        <v>0</v>
      </c>
      <c r="CM180" s="267">
        <f t="shared" si="165"/>
        <v>0</v>
      </c>
      <c r="CN180" s="267">
        <f t="shared" si="166"/>
        <v>0</v>
      </c>
      <c r="CO180" s="267">
        <f t="shared" si="167"/>
        <v>0</v>
      </c>
      <c r="CP180" s="267">
        <f t="shared" si="168"/>
        <v>0</v>
      </c>
      <c r="CQ180" s="267">
        <f t="shared" si="169"/>
        <v>0</v>
      </c>
      <c r="CR180" s="267">
        <f t="shared" si="170"/>
        <v>0</v>
      </c>
      <c r="CS180" s="267">
        <f t="shared" si="171"/>
        <v>0</v>
      </c>
      <c r="CT180" s="267">
        <f t="shared" si="172"/>
        <v>0</v>
      </c>
      <c r="CU180" s="267">
        <f t="shared" si="173"/>
        <v>0</v>
      </c>
      <c r="CV180" s="268">
        <f t="shared" si="174"/>
        <v>0</v>
      </c>
      <c r="CW180" s="268">
        <f t="shared" si="175"/>
        <v>0</v>
      </c>
      <c r="CX180" s="268">
        <f t="shared" si="176"/>
        <v>0</v>
      </c>
      <c r="CY180" s="268">
        <f t="shared" si="177"/>
        <v>0</v>
      </c>
      <c r="CZ180" s="260">
        <f t="shared" si="178"/>
        <v>0</v>
      </c>
      <c r="DA180" s="3"/>
    </row>
    <row r="181" spans="1:105" ht="17.25" customHeight="1">
      <c r="A181" s="8">
        <v>167</v>
      </c>
      <c r="B181" s="447"/>
      <c r="C181" s="293"/>
      <c r="D181" s="6" t="str">
        <f>ASC(①基本情報!$C$8)</f>
        <v/>
      </c>
      <c r="E181" s="5" t="str">
        <f>ASC(①基本情報!$C$9)</f>
        <v/>
      </c>
      <c r="F181" s="347"/>
      <c r="G181" s="287"/>
      <c r="H181" s="287"/>
      <c r="I181" s="287"/>
      <c r="J181" s="287"/>
      <c r="K181" s="287"/>
      <c r="L181" s="287"/>
      <c r="M181" s="287"/>
      <c r="N181" s="57" t="str">
        <f t="shared" si="132"/>
        <v>様</v>
      </c>
      <c r="O181" s="4"/>
      <c r="P181" s="57" t="str">
        <f t="shared" si="133"/>
        <v/>
      </c>
      <c r="Q181" s="287"/>
      <c r="R181" s="244" t="str">
        <f>①基本情報!$C$20&amp;""</f>
        <v>C07</v>
      </c>
      <c r="S181" s="244">
        <f>VLOOKUP(①基本情報!$C$21,①基本情報!$S:$T,2,0)</f>
        <v>0</v>
      </c>
      <c r="T181" s="244">
        <f>VLOOKUP(①基本情報!$C$22,①基本情報!$Q:$R,2,0)</f>
        <v>1</v>
      </c>
      <c r="U181" s="244">
        <v>10</v>
      </c>
      <c r="V181" s="246">
        <f>①基本情報!$C$28</f>
        <v>45859</v>
      </c>
      <c r="W181" s="244" t="str">
        <f>IF(①基本情報!$D$28="","",①基本情報!$D$28)</f>
        <v>その日中</v>
      </c>
      <c r="X181" s="375" t="str">
        <f>IF(①基本情報!$C$27="","",①基本情報!$C$27)</f>
        <v/>
      </c>
      <c r="Y181" s="376" t="str">
        <f>IF(①基本情報!$D$27="","",①基本情報!$D$27)</f>
        <v/>
      </c>
      <c r="Z181" s="59"/>
      <c r="AA181" s="59"/>
      <c r="AB181" s="59"/>
      <c r="AC181" s="59"/>
      <c r="AD181" s="59"/>
      <c r="AE181" s="59"/>
      <c r="AF181" s="57" t="str">
        <f t="shared" si="134"/>
        <v/>
      </c>
      <c r="AG181" s="57" t="str">
        <f t="shared" si="135"/>
        <v>様</v>
      </c>
      <c r="AH181" s="396" t="str">
        <f>IF(②メッセージ・差出名!$C$14="","",②メッセージ・差出名!$C$14)</f>
        <v/>
      </c>
      <c r="AI181" s="396" t="str">
        <f>IF(②メッセージ・差出名!$C$15="","",②メッセージ・差出名!$C$15)</f>
        <v/>
      </c>
      <c r="AJ181" s="396" t="str">
        <f>IF(②メッセージ・差出名!$C$16="","",②メッセージ・差出名!$C$16)</f>
        <v/>
      </c>
      <c r="AK181" s="396" t="str">
        <f>IF(②メッセージ・差出名!$C$17="","",②メッセージ・差出名!$C$17)</f>
        <v/>
      </c>
      <c r="AL181" s="396" t="str">
        <f>IF(②メッセージ・差出名!$C$18="","",②メッセージ・差出名!$C$18)</f>
        <v/>
      </c>
      <c r="AM181" s="396" t="str">
        <f>IF(②メッセージ・差出名!$C$19="","",②メッセージ・差出名!$C$19)</f>
        <v/>
      </c>
      <c r="AN181" s="396" t="str">
        <f>IF(②メッセージ・差出名!$C$20="","",②メッセージ・差出名!$C$20)</f>
        <v/>
      </c>
      <c r="AO181" s="396" t="str">
        <f>IF(②メッセージ・差出名!$C$21="","",②メッセージ・差出名!$C$21)</f>
        <v/>
      </c>
      <c r="AP181" s="396" t="str">
        <f>IF(②メッセージ・差出名!$C$22="","",②メッセージ・差出名!$C$22)</f>
        <v/>
      </c>
      <c r="AQ181" s="396" t="str">
        <f>IF(②メッセージ・差出名!$C$23="","",②メッセージ・差出名!$C$23)</f>
        <v/>
      </c>
      <c r="AR181" s="397" t="str">
        <f>IF(②メッセージ・差出名!$C$27="","",②メッセージ・差出名!$C$27)</f>
        <v/>
      </c>
      <c r="AS181" s="397" t="str">
        <f>IF(②メッセージ・差出名!$C$28="","",②メッセージ・差出名!$C$28)</f>
        <v/>
      </c>
      <c r="AT181" s="397" t="str">
        <f>IF(②メッセージ・差出名!$C$29="","",②メッセージ・差出名!$C$29)</f>
        <v/>
      </c>
      <c r="AU181" s="398" t="str">
        <f>IF(②メッセージ・差出名!$C$30="","",②メッセージ・差出名!$C$30)</f>
        <v/>
      </c>
      <c r="AV181" s="431"/>
      <c r="AW181" s="286"/>
      <c r="AX181" s="287"/>
      <c r="AY181" s="287"/>
      <c r="AZ181" s="287"/>
      <c r="BA181" s="287"/>
      <c r="BB181" s="287"/>
      <c r="BC181" s="287"/>
      <c r="BD181" s="287"/>
      <c r="BE181" s="287"/>
      <c r="BF181" s="287"/>
      <c r="BG181" s="287"/>
      <c r="BH181" s="287"/>
      <c r="BI181" s="288"/>
      <c r="BJ181" s="260">
        <f t="shared" si="136"/>
        <v>0</v>
      </c>
      <c r="BK181" s="260">
        <f t="shared" si="137"/>
        <v>0</v>
      </c>
      <c r="BL181" s="260">
        <f t="shared" si="138"/>
        <v>0</v>
      </c>
      <c r="BM181" s="260">
        <f t="shared" si="139"/>
        <v>0</v>
      </c>
      <c r="BN181" s="260">
        <f t="shared" si="140"/>
        <v>0</v>
      </c>
      <c r="BO181" s="260">
        <f t="shared" si="141"/>
        <v>0</v>
      </c>
      <c r="BP181" s="260">
        <f t="shared" si="142"/>
        <v>0</v>
      </c>
      <c r="BQ181" s="260">
        <f t="shared" si="143"/>
        <v>0</v>
      </c>
      <c r="BR181" s="267">
        <f t="shared" si="144"/>
        <v>1</v>
      </c>
      <c r="BS181" s="260">
        <f t="shared" si="145"/>
        <v>0</v>
      </c>
      <c r="BT181" s="267">
        <f t="shared" si="146"/>
        <v>0</v>
      </c>
      <c r="BU181" s="260">
        <f t="shared" si="147"/>
        <v>0</v>
      </c>
      <c r="BV181" s="260">
        <f t="shared" si="148"/>
        <v>3</v>
      </c>
      <c r="BW181" s="260">
        <f t="shared" si="149"/>
        <v>1</v>
      </c>
      <c r="BX181" s="260">
        <f t="shared" si="150"/>
        <v>1</v>
      </c>
      <c r="BY181" s="260">
        <f t="shared" si="151"/>
        <v>2</v>
      </c>
      <c r="BZ181" s="260">
        <f t="shared" si="152"/>
        <v>5</v>
      </c>
      <c r="CA181" s="260">
        <f t="shared" si="153"/>
        <v>4</v>
      </c>
      <c r="CB181" s="260">
        <f t="shared" si="154"/>
        <v>0</v>
      </c>
      <c r="CC181" s="260">
        <f t="shared" si="155"/>
        <v>0</v>
      </c>
      <c r="CD181" s="260">
        <f t="shared" si="156"/>
        <v>0</v>
      </c>
      <c r="CE181" s="260">
        <f t="shared" si="157"/>
        <v>0</v>
      </c>
      <c r="CF181" s="260">
        <f t="shared" si="158"/>
        <v>0</v>
      </c>
      <c r="CG181" s="260">
        <f t="shared" si="159"/>
        <v>0</v>
      </c>
      <c r="CH181" s="260">
        <f t="shared" si="160"/>
        <v>0</v>
      </c>
      <c r="CI181" s="260">
        <f t="shared" si="161"/>
        <v>0</v>
      </c>
      <c r="CJ181" s="267">
        <f t="shared" si="162"/>
        <v>0</v>
      </c>
      <c r="CK181" s="267">
        <f t="shared" si="163"/>
        <v>1</v>
      </c>
      <c r="CL181" s="267">
        <f t="shared" si="164"/>
        <v>0</v>
      </c>
      <c r="CM181" s="267">
        <f t="shared" si="165"/>
        <v>0</v>
      </c>
      <c r="CN181" s="267">
        <f t="shared" si="166"/>
        <v>0</v>
      </c>
      <c r="CO181" s="267">
        <f t="shared" si="167"/>
        <v>0</v>
      </c>
      <c r="CP181" s="267">
        <f t="shared" si="168"/>
        <v>0</v>
      </c>
      <c r="CQ181" s="267">
        <f t="shared" si="169"/>
        <v>0</v>
      </c>
      <c r="CR181" s="267">
        <f t="shared" si="170"/>
        <v>0</v>
      </c>
      <c r="CS181" s="267">
        <f t="shared" si="171"/>
        <v>0</v>
      </c>
      <c r="CT181" s="267">
        <f t="shared" si="172"/>
        <v>0</v>
      </c>
      <c r="CU181" s="267">
        <f t="shared" si="173"/>
        <v>0</v>
      </c>
      <c r="CV181" s="268">
        <f t="shared" si="174"/>
        <v>0</v>
      </c>
      <c r="CW181" s="268">
        <f t="shared" si="175"/>
        <v>0</v>
      </c>
      <c r="CX181" s="268">
        <f t="shared" si="176"/>
        <v>0</v>
      </c>
      <c r="CY181" s="268">
        <f t="shared" si="177"/>
        <v>0</v>
      </c>
      <c r="CZ181" s="260">
        <f t="shared" si="178"/>
        <v>0</v>
      </c>
      <c r="DA181" s="3"/>
    </row>
    <row r="182" spans="1:105" ht="17.25" customHeight="1">
      <c r="A182" s="8">
        <v>168</v>
      </c>
      <c r="B182" s="447"/>
      <c r="C182" s="293"/>
      <c r="D182" s="6" t="str">
        <f>ASC(①基本情報!$C$8)</f>
        <v/>
      </c>
      <c r="E182" s="5" t="str">
        <f>ASC(①基本情報!$C$9)</f>
        <v/>
      </c>
      <c r="F182" s="347"/>
      <c r="G182" s="287"/>
      <c r="H182" s="287"/>
      <c r="I182" s="287"/>
      <c r="J182" s="287"/>
      <c r="K182" s="287"/>
      <c r="L182" s="287"/>
      <c r="M182" s="287"/>
      <c r="N182" s="57" t="str">
        <f t="shared" si="132"/>
        <v>様</v>
      </c>
      <c r="O182" s="4"/>
      <c r="P182" s="57" t="str">
        <f t="shared" si="133"/>
        <v/>
      </c>
      <c r="Q182" s="287"/>
      <c r="R182" s="244" t="str">
        <f>①基本情報!$C$20&amp;""</f>
        <v>C07</v>
      </c>
      <c r="S182" s="244">
        <f>VLOOKUP(①基本情報!$C$21,①基本情報!$S:$T,2,0)</f>
        <v>0</v>
      </c>
      <c r="T182" s="244">
        <f>VLOOKUP(①基本情報!$C$22,①基本情報!$Q:$R,2,0)</f>
        <v>1</v>
      </c>
      <c r="U182" s="244">
        <v>10</v>
      </c>
      <c r="V182" s="246">
        <f>①基本情報!$C$28</f>
        <v>45859</v>
      </c>
      <c r="W182" s="244" t="str">
        <f>IF(①基本情報!$D$28="","",①基本情報!$D$28)</f>
        <v>その日中</v>
      </c>
      <c r="X182" s="375" t="str">
        <f>IF(①基本情報!$C$27="","",①基本情報!$C$27)</f>
        <v/>
      </c>
      <c r="Y182" s="376" t="str">
        <f>IF(①基本情報!$D$27="","",①基本情報!$D$27)</f>
        <v/>
      </c>
      <c r="Z182" s="59"/>
      <c r="AA182" s="59"/>
      <c r="AB182" s="59"/>
      <c r="AC182" s="59"/>
      <c r="AD182" s="59"/>
      <c r="AE182" s="59"/>
      <c r="AF182" s="57" t="str">
        <f t="shared" si="134"/>
        <v/>
      </c>
      <c r="AG182" s="57" t="str">
        <f t="shared" si="135"/>
        <v>様</v>
      </c>
      <c r="AH182" s="396" t="str">
        <f>IF(②メッセージ・差出名!$C$14="","",②メッセージ・差出名!$C$14)</f>
        <v/>
      </c>
      <c r="AI182" s="396" t="str">
        <f>IF(②メッセージ・差出名!$C$15="","",②メッセージ・差出名!$C$15)</f>
        <v/>
      </c>
      <c r="AJ182" s="396" t="str">
        <f>IF(②メッセージ・差出名!$C$16="","",②メッセージ・差出名!$C$16)</f>
        <v/>
      </c>
      <c r="AK182" s="396" t="str">
        <f>IF(②メッセージ・差出名!$C$17="","",②メッセージ・差出名!$C$17)</f>
        <v/>
      </c>
      <c r="AL182" s="396" t="str">
        <f>IF(②メッセージ・差出名!$C$18="","",②メッセージ・差出名!$C$18)</f>
        <v/>
      </c>
      <c r="AM182" s="396" t="str">
        <f>IF(②メッセージ・差出名!$C$19="","",②メッセージ・差出名!$C$19)</f>
        <v/>
      </c>
      <c r="AN182" s="396" t="str">
        <f>IF(②メッセージ・差出名!$C$20="","",②メッセージ・差出名!$C$20)</f>
        <v/>
      </c>
      <c r="AO182" s="396" t="str">
        <f>IF(②メッセージ・差出名!$C$21="","",②メッセージ・差出名!$C$21)</f>
        <v/>
      </c>
      <c r="AP182" s="396" t="str">
        <f>IF(②メッセージ・差出名!$C$22="","",②メッセージ・差出名!$C$22)</f>
        <v/>
      </c>
      <c r="AQ182" s="396" t="str">
        <f>IF(②メッセージ・差出名!$C$23="","",②メッセージ・差出名!$C$23)</f>
        <v/>
      </c>
      <c r="AR182" s="397" t="str">
        <f>IF(②メッセージ・差出名!$C$27="","",②メッセージ・差出名!$C$27)</f>
        <v/>
      </c>
      <c r="AS182" s="397" t="str">
        <f>IF(②メッセージ・差出名!$C$28="","",②メッセージ・差出名!$C$28)</f>
        <v/>
      </c>
      <c r="AT182" s="397" t="str">
        <f>IF(②メッセージ・差出名!$C$29="","",②メッセージ・差出名!$C$29)</f>
        <v/>
      </c>
      <c r="AU182" s="398" t="str">
        <f>IF(②メッセージ・差出名!$C$30="","",②メッセージ・差出名!$C$30)</f>
        <v/>
      </c>
      <c r="AV182" s="431"/>
      <c r="AW182" s="286"/>
      <c r="AX182" s="287"/>
      <c r="AY182" s="287"/>
      <c r="AZ182" s="287"/>
      <c r="BA182" s="287"/>
      <c r="BB182" s="287"/>
      <c r="BC182" s="287"/>
      <c r="BD182" s="287"/>
      <c r="BE182" s="287"/>
      <c r="BF182" s="287"/>
      <c r="BG182" s="287"/>
      <c r="BH182" s="287"/>
      <c r="BI182" s="288"/>
      <c r="BJ182" s="260">
        <f t="shared" si="136"/>
        <v>0</v>
      </c>
      <c r="BK182" s="260">
        <f t="shared" si="137"/>
        <v>0</v>
      </c>
      <c r="BL182" s="260">
        <f t="shared" si="138"/>
        <v>0</v>
      </c>
      <c r="BM182" s="260">
        <f t="shared" si="139"/>
        <v>0</v>
      </c>
      <c r="BN182" s="260">
        <f t="shared" si="140"/>
        <v>0</v>
      </c>
      <c r="BO182" s="260">
        <f t="shared" si="141"/>
        <v>0</v>
      </c>
      <c r="BP182" s="260">
        <f t="shared" si="142"/>
        <v>0</v>
      </c>
      <c r="BQ182" s="260">
        <f t="shared" si="143"/>
        <v>0</v>
      </c>
      <c r="BR182" s="267">
        <f t="shared" si="144"/>
        <v>1</v>
      </c>
      <c r="BS182" s="260">
        <f t="shared" si="145"/>
        <v>0</v>
      </c>
      <c r="BT182" s="267">
        <f t="shared" si="146"/>
        <v>0</v>
      </c>
      <c r="BU182" s="260">
        <f t="shared" si="147"/>
        <v>0</v>
      </c>
      <c r="BV182" s="260">
        <f t="shared" si="148"/>
        <v>3</v>
      </c>
      <c r="BW182" s="260">
        <f t="shared" si="149"/>
        <v>1</v>
      </c>
      <c r="BX182" s="260">
        <f t="shared" si="150"/>
        <v>1</v>
      </c>
      <c r="BY182" s="260">
        <f t="shared" si="151"/>
        <v>2</v>
      </c>
      <c r="BZ182" s="260">
        <f t="shared" si="152"/>
        <v>5</v>
      </c>
      <c r="CA182" s="260">
        <f t="shared" si="153"/>
        <v>4</v>
      </c>
      <c r="CB182" s="260">
        <f t="shared" si="154"/>
        <v>0</v>
      </c>
      <c r="CC182" s="260">
        <f t="shared" si="155"/>
        <v>0</v>
      </c>
      <c r="CD182" s="260">
        <f t="shared" si="156"/>
        <v>0</v>
      </c>
      <c r="CE182" s="260">
        <f t="shared" si="157"/>
        <v>0</v>
      </c>
      <c r="CF182" s="260">
        <f t="shared" si="158"/>
        <v>0</v>
      </c>
      <c r="CG182" s="260">
        <f t="shared" si="159"/>
        <v>0</v>
      </c>
      <c r="CH182" s="260">
        <f t="shared" si="160"/>
        <v>0</v>
      </c>
      <c r="CI182" s="260">
        <f t="shared" si="161"/>
        <v>0</v>
      </c>
      <c r="CJ182" s="267">
        <f t="shared" si="162"/>
        <v>0</v>
      </c>
      <c r="CK182" s="267">
        <f t="shared" si="163"/>
        <v>1</v>
      </c>
      <c r="CL182" s="267">
        <f t="shared" si="164"/>
        <v>0</v>
      </c>
      <c r="CM182" s="267">
        <f t="shared" si="165"/>
        <v>0</v>
      </c>
      <c r="CN182" s="267">
        <f t="shared" si="166"/>
        <v>0</v>
      </c>
      <c r="CO182" s="267">
        <f t="shared" si="167"/>
        <v>0</v>
      </c>
      <c r="CP182" s="267">
        <f t="shared" si="168"/>
        <v>0</v>
      </c>
      <c r="CQ182" s="267">
        <f t="shared" si="169"/>
        <v>0</v>
      </c>
      <c r="CR182" s="267">
        <f t="shared" si="170"/>
        <v>0</v>
      </c>
      <c r="CS182" s="267">
        <f t="shared" si="171"/>
        <v>0</v>
      </c>
      <c r="CT182" s="267">
        <f t="shared" si="172"/>
        <v>0</v>
      </c>
      <c r="CU182" s="267">
        <f t="shared" si="173"/>
        <v>0</v>
      </c>
      <c r="CV182" s="268">
        <f t="shared" si="174"/>
        <v>0</v>
      </c>
      <c r="CW182" s="268">
        <f t="shared" si="175"/>
        <v>0</v>
      </c>
      <c r="CX182" s="268">
        <f t="shared" si="176"/>
        <v>0</v>
      </c>
      <c r="CY182" s="268">
        <f t="shared" si="177"/>
        <v>0</v>
      </c>
      <c r="CZ182" s="260">
        <f t="shared" si="178"/>
        <v>0</v>
      </c>
      <c r="DA182" s="3"/>
    </row>
    <row r="183" spans="1:105" ht="17.25" customHeight="1">
      <c r="A183" s="8">
        <v>169</v>
      </c>
      <c r="B183" s="447"/>
      <c r="C183" s="293"/>
      <c r="D183" s="6" t="str">
        <f>ASC(①基本情報!$C$8)</f>
        <v/>
      </c>
      <c r="E183" s="5" t="str">
        <f>ASC(①基本情報!$C$9)</f>
        <v/>
      </c>
      <c r="F183" s="347"/>
      <c r="G183" s="287"/>
      <c r="H183" s="287"/>
      <c r="I183" s="287"/>
      <c r="J183" s="287"/>
      <c r="K183" s="287"/>
      <c r="L183" s="287"/>
      <c r="M183" s="287"/>
      <c r="N183" s="57" t="str">
        <f t="shared" si="132"/>
        <v>様</v>
      </c>
      <c r="O183" s="4"/>
      <c r="P183" s="57" t="str">
        <f t="shared" si="133"/>
        <v/>
      </c>
      <c r="Q183" s="287"/>
      <c r="R183" s="244" t="str">
        <f>①基本情報!$C$20&amp;""</f>
        <v>C07</v>
      </c>
      <c r="S183" s="244">
        <f>VLOOKUP(①基本情報!$C$21,①基本情報!$S:$T,2,0)</f>
        <v>0</v>
      </c>
      <c r="T183" s="244">
        <f>VLOOKUP(①基本情報!$C$22,①基本情報!$Q:$R,2,0)</f>
        <v>1</v>
      </c>
      <c r="U183" s="244">
        <v>10</v>
      </c>
      <c r="V183" s="246">
        <f>①基本情報!$C$28</f>
        <v>45859</v>
      </c>
      <c r="W183" s="244" t="str">
        <f>IF(①基本情報!$D$28="","",①基本情報!$D$28)</f>
        <v>その日中</v>
      </c>
      <c r="X183" s="375" t="str">
        <f>IF(①基本情報!$C$27="","",①基本情報!$C$27)</f>
        <v/>
      </c>
      <c r="Y183" s="376" t="str">
        <f>IF(①基本情報!$D$27="","",①基本情報!$D$27)</f>
        <v/>
      </c>
      <c r="Z183" s="59"/>
      <c r="AA183" s="59"/>
      <c r="AB183" s="59"/>
      <c r="AC183" s="59"/>
      <c r="AD183" s="59"/>
      <c r="AE183" s="59"/>
      <c r="AF183" s="57" t="str">
        <f t="shared" si="134"/>
        <v/>
      </c>
      <c r="AG183" s="57" t="str">
        <f t="shared" si="135"/>
        <v>様</v>
      </c>
      <c r="AH183" s="396" t="str">
        <f>IF(②メッセージ・差出名!$C$14="","",②メッセージ・差出名!$C$14)</f>
        <v/>
      </c>
      <c r="AI183" s="396" t="str">
        <f>IF(②メッセージ・差出名!$C$15="","",②メッセージ・差出名!$C$15)</f>
        <v/>
      </c>
      <c r="AJ183" s="396" t="str">
        <f>IF(②メッセージ・差出名!$C$16="","",②メッセージ・差出名!$C$16)</f>
        <v/>
      </c>
      <c r="AK183" s="396" t="str">
        <f>IF(②メッセージ・差出名!$C$17="","",②メッセージ・差出名!$C$17)</f>
        <v/>
      </c>
      <c r="AL183" s="396" t="str">
        <f>IF(②メッセージ・差出名!$C$18="","",②メッセージ・差出名!$C$18)</f>
        <v/>
      </c>
      <c r="AM183" s="396" t="str">
        <f>IF(②メッセージ・差出名!$C$19="","",②メッセージ・差出名!$C$19)</f>
        <v/>
      </c>
      <c r="AN183" s="396" t="str">
        <f>IF(②メッセージ・差出名!$C$20="","",②メッセージ・差出名!$C$20)</f>
        <v/>
      </c>
      <c r="AO183" s="396" t="str">
        <f>IF(②メッセージ・差出名!$C$21="","",②メッセージ・差出名!$C$21)</f>
        <v/>
      </c>
      <c r="AP183" s="396" t="str">
        <f>IF(②メッセージ・差出名!$C$22="","",②メッセージ・差出名!$C$22)</f>
        <v/>
      </c>
      <c r="AQ183" s="396" t="str">
        <f>IF(②メッセージ・差出名!$C$23="","",②メッセージ・差出名!$C$23)</f>
        <v/>
      </c>
      <c r="AR183" s="397" t="str">
        <f>IF(②メッセージ・差出名!$C$27="","",②メッセージ・差出名!$C$27)</f>
        <v/>
      </c>
      <c r="AS183" s="397" t="str">
        <f>IF(②メッセージ・差出名!$C$28="","",②メッセージ・差出名!$C$28)</f>
        <v/>
      </c>
      <c r="AT183" s="397" t="str">
        <f>IF(②メッセージ・差出名!$C$29="","",②メッセージ・差出名!$C$29)</f>
        <v/>
      </c>
      <c r="AU183" s="398" t="str">
        <f>IF(②メッセージ・差出名!$C$30="","",②メッセージ・差出名!$C$30)</f>
        <v/>
      </c>
      <c r="AV183" s="431"/>
      <c r="AW183" s="286"/>
      <c r="AX183" s="287"/>
      <c r="AY183" s="287"/>
      <c r="AZ183" s="287"/>
      <c r="BA183" s="287"/>
      <c r="BB183" s="287"/>
      <c r="BC183" s="287"/>
      <c r="BD183" s="287"/>
      <c r="BE183" s="287"/>
      <c r="BF183" s="287"/>
      <c r="BG183" s="287"/>
      <c r="BH183" s="287"/>
      <c r="BI183" s="288"/>
      <c r="BJ183" s="260">
        <f t="shared" si="136"/>
        <v>0</v>
      </c>
      <c r="BK183" s="260">
        <f t="shared" si="137"/>
        <v>0</v>
      </c>
      <c r="BL183" s="260">
        <f t="shared" si="138"/>
        <v>0</v>
      </c>
      <c r="BM183" s="260">
        <f t="shared" si="139"/>
        <v>0</v>
      </c>
      <c r="BN183" s="260">
        <f t="shared" si="140"/>
        <v>0</v>
      </c>
      <c r="BO183" s="260">
        <f t="shared" si="141"/>
        <v>0</v>
      </c>
      <c r="BP183" s="260">
        <f t="shared" si="142"/>
        <v>0</v>
      </c>
      <c r="BQ183" s="260">
        <f t="shared" si="143"/>
        <v>0</v>
      </c>
      <c r="BR183" s="267">
        <f t="shared" si="144"/>
        <v>1</v>
      </c>
      <c r="BS183" s="260">
        <f t="shared" si="145"/>
        <v>0</v>
      </c>
      <c r="BT183" s="267">
        <f t="shared" si="146"/>
        <v>0</v>
      </c>
      <c r="BU183" s="260">
        <f t="shared" si="147"/>
        <v>0</v>
      </c>
      <c r="BV183" s="260">
        <f t="shared" si="148"/>
        <v>3</v>
      </c>
      <c r="BW183" s="260">
        <f t="shared" si="149"/>
        <v>1</v>
      </c>
      <c r="BX183" s="260">
        <f t="shared" si="150"/>
        <v>1</v>
      </c>
      <c r="BY183" s="260">
        <f t="shared" si="151"/>
        <v>2</v>
      </c>
      <c r="BZ183" s="260">
        <f t="shared" si="152"/>
        <v>5</v>
      </c>
      <c r="CA183" s="260">
        <f t="shared" si="153"/>
        <v>4</v>
      </c>
      <c r="CB183" s="260">
        <f t="shared" si="154"/>
        <v>0</v>
      </c>
      <c r="CC183" s="260">
        <f t="shared" si="155"/>
        <v>0</v>
      </c>
      <c r="CD183" s="260">
        <f t="shared" si="156"/>
        <v>0</v>
      </c>
      <c r="CE183" s="260">
        <f t="shared" si="157"/>
        <v>0</v>
      </c>
      <c r="CF183" s="260">
        <f t="shared" si="158"/>
        <v>0</v>
      </c>
      <c r="CG183" s="260">
        <f t="shared" si="159"/>
        <v>0</v>
      </c>
      <c r="CH183" s="260">
        <f t="shared" si="160"/>
        <v>0</v>
      </c>
      <c r="CI183" s="260">
        <f t="shared" si="161"/>
        <v>0</v>
      </c>
      <c r="CJ183" s="267">
        <f t="shared" si="162"/>
        <v>0</v>
      </c>
      <c r="CK183" s="267">
        <f t="shared" si="163"/>
        <v>1</v>
      </c>
      <c r="CL183" s="267">
        <f t="shared" si="164"/>
        <v>0</v>
      </c>
      <c r="CM183" s="267">
        <f t="shared" si="165"/>
        <v>0</v>
      </c>
      <c r="CN183" s="267">
        <f t="shared" si="166"/>
        <v>0</v>
      </c>
      <c r="CO183" s="267">
        <f t="shared" si="167"/>
        <v>0</v>
      </c>
      <c r="CP183" s="267">
        <f t="shared" si="168"/>
        <v>0</v>
      </c>
      <c r="CQ183" s="267">
        <f t="shared" si="169"/>
        <v>0</v>
      </c>
      <c r="CR183" s="267">
        <f t="shared" si="170"/>
        <v>0</v>
      </c>
      <c r="CS183" s="267">
        <f t="shared" si="171"/>
        <v>0</v>
      </c>
      <c r="CT183" s="267">
        <f t="shared" si="172"/>
        <v>0</v>
      </c>
      <c r="CU183" s="267">
        <f t="shared" si="173"/>
        <v>0</v>
      </c>
      <c r="CV183" s="268">
        <f t="shared" si="174"/>
        <v>0</v>
      </c>
      <c r="CW183" s="268">
        <f t="shared" si="175"/>
        <v>0</v>
      </c>
      <c r="CX183" s="268">
        <f t="shared" si="176"/>
        <v>0</v>
      </c>
      <c r="CY183" s="268">
        <f t="shared" si="177"/>
        <v>0</v>
      </c>
      <c r="CZ183" s="260">
        <f t="shared" si="178"/>
        <v>0</v>
      </c>
      <c r="DA183" s="3"/>
    </row>
    <row r="184" spans="1:105" ht="17.25" customHeight="1">
      <c r="A184" s="8">
        <v>170</v>
      </c>
      <c r="B184" s="447"/>
      <c r="C184" s="293"/>
      <c r="D184" s="6" t="str">
        <f>ASC(①基本情報!$C$8)</f>
        <v/>
      </c>
      <c r="E184" s="5" t="str">
        <f>ASC(①基本情報!$C$9)</f>
        <v/>
      </c>
      <c r="F184" s="347"/>
      <c r="G184" s="287"/>
      <c r="H184" s="287"/>
      <c r="I184" s="287"/>
      <c r="J184" s="287"/>
      <c r="K184" s="287"/>
      <c r="L184" s="287"/>
      <c r="M184" s="287"/>
      <c r="N184" s="57" t="str">
        <f t="shared" si="132"/>
        <v>様</v>
      </c>
      <c r="O184" s="4"/>
      <c r="P184" s="57" t="str">
        <f t="shared" si="133"/>
        <v/>
      </c>
      <c r="Q184" s="287"/>
      <c r="R184" s="244" t="str">
        <f>①基本情報!$C$20&amp;""</f>
        <v>C07</v>
      </c>
      <c r="S184" s="244">
        <f>VLOOKUP(①基本情報!$C$21,①基本情報!$S:$T,2,0)</f>
        <v>0</v>
      </c>
      <c r="T184" s="244">
        <f>VLOOKUP(①基本情報!$C$22,①基本情報!$Q:$R,2,0)</f>
        <v>1</v>
      </c>
      <c r="U184" s="244">
        <v>10</v>
      </c>
      <c r="V184" s="246">
        <f>①基本情報!$C$28</f>
        <v>45859</v>
      </c>
      <c r="W184" s="244" t="str">
        <f>IF(①基本情報!$D$28="","",①基本情報!$D$28)</f>
        <v>その日中</v>
      </c>
      <c r="X184" s="375" t="str">
        <f>IF(①基本情報!$C$27="","",①基本情報!$C$27)</f>
        <v/>
      </c>
      <c r="Y184" s="376" t="str">
        <f>IF(①基本情報!$D$27="","",①基本情報!$D$27)</f>
        <v/>
      </c>
      <c r="Z184" s="59"/>
      <c r="AA184" s="59"/>
      <c r="AB184" s="59"/>
      <c r="AC184" s="59"/>
      <c r="AD184" s="59"/>
      <c r="AE184" s="59"/>
      <c r="AF184" s="57" t="str">
        <f t="shared" si="134"/>
        <v/>
      </c>
      <c r="AG184" s="57" t="str">
        <f t="shared" si="135"/>
        <v>様</v>
      </c>
      <c r="AH184" s="396" t="str">
        <f>IF(②メッセージ・差出名!$C$14="","",②メッセージ・差出名!$C$14)</f>
        <v/>
      </c>
      <c r="AI184" s="396" t="str">
        <f>IF(②メッセージ・差出名!$C$15="","",②メッセージ・差出名!$C$15)</f>
        <v/>
      </c>
      <c r="AJ184" s="396" t="str">
        <f>IF(②メッセージ・差出名!$C$16="","",②メッセージ・差出名!$C$16)</f>
        <v/>
      </c>
      <c r="AK184" s="396" t="str">
        <f>IF(②メッセージ・差出名!$C$17="","",②メッセージ・差出名!$C$17)</f>
        <v/>
      </c>
      <c r="AL184" s="396" t="str">
        <f>IF(②メッセージ・差出名!$C$18="","",②メッセージ・差出名!$C$18)</f>
        <v/>
      </c>
      <c r="AM184" s="396" t="str">
        <f>IF(②メッセージ・差出名!$C$19="","",②メッセージ・差出名!$C$19)</f>
        <v/>
      </c>
      <c r="AN184" s="396" t="str">
        <f>IF(②メッセージ・差出名!$C$20="","",②メッセージ・差出名!$C$20)</f>
        <v/>
      </c>
      <c r="AO184" s="396" t="str">
        <f>IF(②メッセージ・差出名!$C$21="","",②メッセージ・差出名!$C$21)</f>
        <v/>
      </c>
      <c r="AP184" s="396" t="str">
        <f>IF(②メッセージ・差出名!$C$22="","",②メッセージ・差出名!$C$22)</f>
        <v/>
      </c>
      <c r="AQ184" s="396" t="str">
        <f>IF(②メッセージ・差出名!$C$23="","",②メッセージ・差出名!$C$23)</f>
        <v/>
      </c>
      <c r="AR184" s="397" t="str">
        <f>IF(②メッセージ・差出名!$C$27="","",②メッセージ・差出名!$C$27)</f>
        <v/>
      </c>
      <c r="AS184" s="397" t="str">
        <f>IF(②メッセージ・差出名!$C$28="","",②メッセージ・差出名!$C$28)</f>
        <v/>
      </c>
      <c r="AT184" s="397" t="str">
        <f>IF(②メッセージ・差出名!$C$29="","",②メッセージ・差出名!$C$29)</f>
        <v/>
      </c>
      <c r="AU184" s="398" t="str">
        <f>IF(②メッセージ・差出名!$C$30="","",②メッセージ・差出名!$C$30)</f>
        <v/>
      </c>
      <c r="AV184" s="431"/>
      <c r="AW184" s="286"/>
      <c r="AX184" s="287"/>
      <c r="AY184" s="287"/>
      <c r="AZ184" s="287"/>
      <c r="BA184" s="287"/>
      <c r="BB184" s="287"/>
      <c r="BC184" s="287"/>
      <c r="BD184" s="287"/>
      <c r="BE184" s="287"/>
      <c r="BF184" s="287"/>
      <c r="BG184" s="287"/>
      <c r="BH184" s="287"/>
      <c r="BI184" s="288"/>
      <c r="BJ184" s="260">
        <f t="shared" si="136"/>
        <v>0</v>
      </c>
      <c r="BK184" s="260">
        <f t="shared" si="137"/>
        <v>0</v>
      </c>
      <c r="BL184" s="260">
        <f t="shared" si="138"/>
        <v>0</v>
      </c>
      <c r="BM184" s="260">
        <f t="shared" si="139"/>
        <v>0</v>
      </c>
      <c r="BN184" s="260">
        <f t="shared" si="140"/>
        <v>0</v>
      </c>
      <c r="BO184" s="260">
        <f t="shared" si="141"/>
        <v>0</v>
      </c>
      <c r="BP184" s="260">
        <f t="shared" si="142"/>
        <v>0</v>
      </c>
      <c r="BQ184" s="260">
        <f t="shared" si="143"/>
        <v>0</v>
      </c>
      <c r="BR184" s="267">
        <f t="shared" si="144"/>
        <v>1</v>
      </c>
      <c r="BS184" s="260">
        <f t="shared" si="145"/>
        <v>0</v>
      </c>
      <c r="BT184" s="267">
        <f t="shared" si="146"/>
        <v>0</v>
      </c>
      <c r="BU184" s="260">
        <f t="shared" si="147"/>
        <v>0</v>
      </c>
      <c r="BV184" s="260">
        <f t="shared" si="148"/>
        <v>3</v>
      </c>
      <c r="BW184" s="260">
        <f t="shared" si="149"/>
        <v>1</v>
      </c>
      <c r="BX184" s="260">
        <f t="shared" si="150"/>
        <v>1</v>
      </c>
      <c r="BY184" s="260">
        <f t="shared" si="151"/>
        <v>2</v>
      </c>
      <c r="BZ184" s="260">
        <f t="shared" si="152"/>
        <v>5</v>
      </c>
      <c r="CA184" s="260">
        <f t="shared" si="153"/>
        <v>4</v>
      </c>
      <c r="CB184" s="260">
        <f t="shared" si="154"/>
        <v>0</v>
      </c>
      <c r="CC184" s="260">
        <f t="shared" si="155"/>
        <v>0</v>
      </c>
      <c r="CD184" s="260">
        <f t="shared" si="156"/>
        <v>0</v>
      </c>
      <c r="CE184" s="260">
        <f t="shared" si="157"/>
        <v>0</v>
      </c>
      <c r="CF184" s="260">
        <f t="shared" si="158"/>
        <v>0</v>
      </c>
      <c r="CG184" s="260">
        <f t="shared" si="159"/>
        <v>0</v>
      </c>
      <c r="CH184" s="260">
        <f t="shared" si="160"/>
        <v>0</v>
      </c>
      <c r="CI184" s="260">
        <f t="shared" si="161"/>
        <v>0</v>
      </c>
      <c r="CJ184" s="267">
        <f t="shared" si="162"/>
        <v>0</v>
      </c>
      <c r="CK184" s="267">
        <f t="shared" si="163"/>
        <v>1</v>
      </c>
      <c r="CL184" s="267">
        <f t="shared" si="164"/>
        <v>0</v>
      </c>
      <c r="CM184" s="267">
        <f t="shared" si="165"/>
        <v>0</v>
      </c>
      <c r="CN184" s="267">
        <f t="shared" si="166"/>
        <v>0</v>
      </c>
      <c r="CO184" s="267">
        <f t="shared" si="167"/>
        <v>0</v>
      </c>
      <c r="CP184" s="267">
        <f t="shared" si="168"/>
        <v>0</v>
      </c>
      <c r="CQ184" s="267">
        <f t="shared" si="169"/>
        <v>0</v>
      </c>
      <c r="CR184" s="267">
        <f t="shared" si="170"/>
        <v>0</v>
      </c>
      <c r="CS184" s="267">
        <f t="shared" si="171"/>
        <v>0</v>
      </c>
      <c r="CT184" s="267">
        <f t="shared" si="172"/>
        <v>0</v>
      </c>
      <c r="CU184" s="267">
        <f t="shared" si="173"/>
        <v>0</v>
      </c>
      <c r="CV184" s="268">
        <f t="shared" si="174"/>
        <v>0</v>
      </c>
      <c r="CW184" s="268">
        <f t="shared" si="175"/>
        <v>0</v>
      </c>
      <c r="CX184" s="268">
        <f t="shared" si="176"/>
        <v>0</v>
      </c>
      <c r="CY184" s="268">
        <f t="shared" si="177"/>
        <v>0</v>
      </c>
      <c r="CZ184" s="260">
        <f t="shared" si="178"/>
        <v>0</v>
      </c>
      <c r="DA184" s="3"/>
    </row>
    <row r="185" spans="1:105" ht="17.25" customHeight="1">
      <c r="A185" s="8">
        <v>171</v>
      </c>
      <c r="B185" s="447"/>
      <c r="C185" s="293"/>
      <c r="D185" s="6" t="str">
        <f>ASC(①基本情報!$C$8)</f>
        <v/>
      </c>
      <c r="E185" s="5" t="str">
        <f>ASC(①基本情報!$C$9)</f>
        <v/>
      </c>
      <c r="F185" s="347"/>
      <c r="G185" s="287"/>
      <c r="H185" s="287"/>
      <c r="I185" s="287"/>
      <c r="J185" s="287"/>
      <c r="K185" s="287"/>
      <c r="L185" s="287"/>
      <c r="M185" s="287"/>
      <c r="N185" s="57" t="str">
        <f t="shared" si="132"/>
        <v>様</v>
      </c>
      <c r="O185" s="4"/>
      <c r="P185" s="57" t="str">
        <f t="shared" si="133"/>
        <v/>
      </c>
      <c r="Q185" s="287"/>
      <c r="R185" s="244" t="str">
        <f>①基本情報!$C$20&amp;""</f>
        <v>C07</v>
      </c>
      <c r="S185" s="244">
        <f>VLOOKUP(①基本情報!$C$21,①基本情報!$S:$T,2,0)</f>
        <v>0</v>
      </c>
      <c r="T185" s="244">
        <f>VLOOKUP(①基本情報!$C$22,①基本情報!$Q:$R,2,0)</f>
        <v>1</v>
      </c>
      <c r="U185" s="244">
        <v>10</v>
      </c>
      <c r="V185" s="246">
        <f>①基本情報!$C$28</f>
        <v>45859</v>
      </c>
      <c r="W185" s="244" t="str">
        <f>IF(①基本情報!$D$28="","",①基本情報!$D$28)</f>
        <v>その日中</v>
      </c>
      <c r="X185" s="375" t="str">
        <f>IF(①基本情報!$C$27="","",①基本情報!$C$27)</f>
        <v/>
      </c>
      <c r="Y185" s="376" t="str">
        <f>IF(①基本情報!$D$27="","",①基本情報!$D$27)</f>
        <v/>
      </c>
      <c r="Z185" s="59"/>
      <c r="AA185" s="59"/>
      <c r="AB185" s="59"/>
      <c r="AC185" s="59"/>
      <c r="AD185" s="59"/>
      <c r="AE185" s="59"/>
      <c r="AF185" s="57" t="str">
        <f t="shared" si="134"/>
        <v/>
      </c>
      <c r="AG185" s="57" t="str">
        <f t="shared" si="135"/>
        <v>様</v>
      </c>
      <c r="AH185" s="396" t="str">
        <f>IF(②メッセージ・差出名!$C$14="","",②メッセージ・差出名!$C$14)</f>
        <v/>
      </c>
      <c r="AI185" s="396" t="str">
        <f>IF(②メッセージ・差出名!$C$15="","",②メッセージ・差出名!$C$15)</f>
        <v/>
      </c>
      <c r="AJ185" s="396" t="str">
        <f>IF(②メッセージ・差出名!$C$16="","",②メッセージ・差出名!$C$16)</f>
        <v/>
      </c>
      <c r="AK185" s="396" t="str">
        <f>IF(②メッセージ・差出名!$C$17="","",②メッセージ・差出名!$C$17)</f>
        <v/>
      </c>
      <c r="AL185" s="396" t="str">
        <f>IF(②メッセージ・差出名!$C$18="","",②メッセージ・差出名!$C$18)</f>
        <v/>
      </c>
      <c r="AM185" s="396" t="str">
        <f>IF(②メッセージ・差出名!$C$19="","",②メッセージ・差出名!$C$19)</f>
        <v/>
      </c>
      <c r="AN185" s="396" t="str">
        <f>IF(②メッセージ・差出名!$C$20="","",②メッセージ・差出名!$C$20)</f>
        <v/>
      </c>
      <c r="AO185" s="396" t="str">
        <f>IF(②メッセージ・差出名!$C$21="","",②メッセージ・差出名!$C$21)</f>
        <v/>
      </c>
      <c r="AP185" s="396" t="str">
        <f>IF(②メッセージ・差出名!$C$22="","",②メッセージ・差出名!$C$22)</f>
        <v/>
      </c>
      <c r="AQ185" s="396" t="str">
        <f>IF(②メッセージ・差出名!$C$23="","",②メッセージ・差出名!$C$23)</f>
        <v/>
      </c>
      <c r="AR185" s="397" t="str">
        <f>IF(②メッセージ・差出名!$C$27="","",②メッセージ・差出名!$C$27)</f>
        <v/>
      </c>
      <c r="AS185" s="397" t="str">
        <f>IF(②メッセージ・差出名!$C$28="","",②メッセージ・差出名!$C$28)</f>
        <v/>
      </c>
      <c r="AT185" s="397" t="str">
        <f>IF(②メッセージ・差出名!$C$29="","",②メッセージ・差出名!$C$29)</f>
        <v/>
      </c>
      <c r="AU185" s="398" t="str">
        <f>IF(②メッセージ・差出名!$C$30="","",②メッセージ・差出名!$C$30)</f>
        <v/>
      </c>
      <c r="AV185" s="431"/>
      <c r="AW185" s="286"/>
      <c r="AX185" s="287"/>
      <c r="AY185" s="287"/>
      <c r="AZ185" s="287"/>
      <c r="BA185" s="287"/>
      <c r="BB185" s="287"/>
      <c r="BC185" s="287"/>
      <c r="BD185" s="287"/>
      <c r="BE185" s="287"/>
      <c r="BF185" s="287"/>
      <c r="BG185" s="287"/>
      <c r="BH185" s="287"/>
      <c r="BI185" s="288"/>
      <c r="BJ185" s="260">
        <f t="shared" si="136"/>
        <v>0</v>
      </c>
      <c r="BK185" s="260">
        <f t="shared" si="137"/>
        <v>0</v>
      </c>
      <c r="BL185" s="260">
        <f t="shared" si="138"/>
        <v>0</v>
      </c>
      <c r="BM185" s="260">
        <f t="shared" si="139"/>
        <v>0</v>
      </c>
      <c r="BN185" s="260">
        <f t="shared" si="140"/>
        <v>0</v>
      </c>
      <c r="BO185" s="260">
        <f t="shared" si="141"/>
        <v>0</v>
      </c>
      <c r="BP185" s="260">
        <f t="shared" si="142"/>
        <v>0</v>
      </c>
      <c r="BQ185" s="260">
        <f t="shared" si="143"/>
        <v>0</v>
      </c>
      <c r="BR185" s="267">
        <f t="shared" si="144"/>
        <v>1</v>
      </c>
      <c r="BS185" s="260">
        <f t="shared" si="145"/>
        <v>0</v>
      </c>
      <c r="BT185" s="267">
        <f t="shared" si="146"/>
        <v>0</v>
      </c>
      <c r="BU185" s="260">
        <f t="shared" si="147"/>
        <v>0</v>
      </c>
      <c r="BV185" s="260">
        <f t="shared" si="148"/>
        <v>3</v>
      </c>
      <c r="BW185" s="260">
        <f t="shared" si="149"/>
        <v>1</v>
      </c>
      <c r="BX185" s="260">
        <f t="shared" si="150"/>
        <v>1</v>
      </c>
      <c r="BY185" s="260">
        <f t="shared" si="151"/>
        <v>2</v>
      </c>
      <c r="BZ185" s="260">
        <f t="shared" si="152"/>
        <v>5</v>
      </c>
      <c r="CA185" s="260">
        <f t="shared" si="153"/>
        <v>4</v>
      </c>
      <c r="CB185" s="260">
        <f t="shared" si="154"/>
        <v>0</v>
      </c>
      <c r="CC185" s="260">
        <f t="shared" si="155"/>
        <v>0</v>
      </c>
      <c r="CD185" s="260">
        <f t="shared" si="156"/>
        <v>0</v>
      </c>
      <c r="CE185" s="260">
        <f t="shared" si="157"/>
        <v>0</v>
      </c>
      <c r="CF185" s="260">
        <f t="shared" si="158"/>
        <v>0</v>
      </c>
      <c r="CG185" s="260">
        <f t="shared" si="159"/>
        <v>0</v>
      </c>
      <c r="CH185" s="260">
        <f t="shared" si="160"/>
        <v>0</v>
      </c>
      <c r="CI185" s="260">
        <f t="shared" si="161"/>
        <v>0</v>
      </c>
      <c r="CJ185" s="267">
        <f t="shared" si="162"/>
        <v>0</v>
      </c>
      <c r="CK185" s="267">
        <f t="shared" si="163"/>
        <v>1</v>
      </c>
      <c r="CL185" s="267">
        <f t="shared" si="164"/>
        <v>0</v>
      </c>
      <c r="CM185" s="267">
        <f t="shared" si="165"/>
        <v>0</v>
      </c>
      <c r="CN185" s="267">
        <f t="shared" si="166"/>
        <v>0</v>
      </c>
      <c r="CO185" s="267">
        <f t="shared" si="167"/>
        <v>0</v>
      </c>
      <c r="CP185" s="267">
        <f t="shared" si="168"/>
        <v>0</v>
      </c>
      <c r="CQ185" s="267">
        <f t="shared" si="169"/>
        <v>0</v>
      </c>
      <c r="CR185" s="267">
        <f t="shared" si="170"/>
        <v>0</v>
      </c>
      <c r="CS185" s="267">
        <f t="shared" si="171"/>
        <v>0</v>
      </c>
      <c r="CT185" s="267">
        <f t="shared" si="172"/>
        <v>0</v>
      </c>
      <c r="CU185" s="267">
        <f t="shared" si="173"/>
        <v>0</v>
      </c>
      <c r="CV185" s="268">
        <f t="shared" si="174"/>
        <v>0</v>
      </c>
      <c r="CW185" s="268">
        <f t="shared" si="175"/>
        <v>0</v>
      </c>
      <c r="CX185" s="268">
        <f t="shared" si="176"/>
        <v>0</v>
      </c>
      <c r="CY185" s="268">
        <f t="shared" si="177"/>
        <v>0</v>
      </c>
      <c r="CZ185" s="260">
        <f t="shared" si="178"/>
        <v>0</v>
      </c>
      <c r="DA185" s="3"/>
    </row>
    <row r="186" spans="1:105" ht="17.25" customHeight="1">
      <c r="A186" s="8">
        <v>172</v>
      </c>
      <c r="B186" s="447"/>
      <c r="C186" s="293"/>
      <c r="D186" s="6" t="str">
        <f>ASC(①基本情報!$C$8)</f>
        <v/>
      </c>
      <c r="E186" s="5" t="str">
        <f>ASC(①基本情報!$C$9)</f>
        <v/>
      </c>
      <c r="F186" s="347"/>
      <c r="G186" s="287"/>
      <c r="H186" s="287"/>
      <c r="I186" s="287"/>
      <c r="J186" s="287"/>
      <c r="K186" s="287"/>
      <c r="L186" s="287"/>
      <c r="M186" s="287"/>
      <c r="N186" s="57" t="str">
        <f t="shared" si="132"/>
        <v>様</v>
      </c>
      <c r="O186" s="4"/>
      <c r="P186" s="57" t="str">
        <f t="shared" si="133"/>
        <v/>
      </c>
      <c r="Q186" s="287"/>
      <c r="R186" s="244" t="str">
        <f>①基本情報!$C$20&amp;""</f>
        <v>C07</v>
      </c>
      <c r="S186" s="244">
        <f>VLOOKUP(①基本情報!$C$21,①基本情報!$S:$T,2,0)</f>
        <v>0</v>
      </c>
      <c r="T186" s="244">
        <f>VLOOKUP(①基本情報!$C$22,①基本情報!$Q:$R,2,0)</f>
        <v>1</v>
      </c>
      <c r="U186" s="244">
        <v>10</v>
      </c>
      <c r="V186" s="246">
        <f>①基本情報!$C$28</f>
        <v>45859</v>
      </c>
      <c r="W186" s="244" t="str">
        <f>IF(①基本情報!$D$28="","",①基本情報!$D$28)</f>
        <v>その日中</v>
      </c>
      <c r="X186" s="375" t="str">
        <f>IF(①基本情報!$C$27="","",①基本情報!$C$27)</f>
        <v/>
      </c>
      <c r="Y186" s="376" t="str">
        <f>IF(①基本情報!$D$27="","",①基本情報!$D$27)</f>
        <v/>
      </c>
      <c r="Z186" s="59"/>
      <c r="AA186" s="59"/>
      <c r="AB186" s="59"/>
      <c r="AC186" s="59"/>
      <c r="AD186" s="59"/>
      <c r="AE186" s="59"/>
      <c r="AF186" s="57" t="str">
        <f t="shared" si="134"/>
        <v/>
      </c>
      <c r="AG186" s="57" t="str">
        <f t="shared" si="135"/>
        <v>様</v>
      </c>
      <c r="AH186" s="396" t="str">
        <f>IF(②メッセージ・差出名!$C$14="","",②メッセージ・差出名!$C$14)</f>
        <v/>
      </c>
      <c r="AI186" s="396" t="str">
        <f>IF(②メッセージ・差出名!$C$15="","",②メッセージ・差出名!$C$15)</f>
        <v/>
      </c>
      <c r="AJ186" s="396" t="str">
        <f>IF(②メッセージ・差出名!$C$16="","",②メッセージ・差出名!$C$16)</f>
        <v/>
      </c>
      <c r="AK186" s="396" t="str">
        <f>IF(②メッセージ・差出名!$C$17="","",②メッセージ・差出名!$C$17)</f>
        <v/>
      </c>
      <c r="AL186" s="396" t="str">
        <f>IF(②メッセージ・差出名!$C$18="","",②メッセージ・差出名!$C$18)</f>
        <v/>
      </c>
      <c r="AM186" s="396" t="str">
        <f>IF(②メッセージ・差出名!$C$19="","",②メッセージ・差出名!$C$19)</f>
        <v/>
      </c>
      <c r="AN186" s="396" t="str">
        <f>IF(②メッセージ・差出名!$C$20="","",②メッセージ・差出名!$C$20)</f>
        <v/>
      </c>
      <c r="AO186" s="396" t="str">
        <f>IF(②メッセージ・差出名!$C$21="","",②メッセージ・差出名!$C$21)</f>
        <v/>
      </c>
      <c r="AP186" s="396" t="str">
        <f>IF(②メッセージ・差出名!$C$22="","",②メッセージ・差出名!$C$22)</f>
        <v/>
      </c>
      <c r="AQ186" s="396" t="str">
        <f>IF(②メッセージ・差出名!$C$23="","",②メッセージ・差出名!$C$23)</f>
        <v/>
      </c>
      <c r="AR186" s="397" t="str">
        <f>IF(②メッセージ・差出名!$C$27="","",②メッセージ・差出名!$C$27)</f>
        <v/>
      </c>
      <c r="AS186" s="397" t="str">
        <f>IF(②メッセージ・差出名!$C$28="","",②メッセージ・差出名!$C$28)</f>
        <v/>
      </c>
      <c r="AT186" s="397" t="str">
        <f>IF(②メッセージ・差出名!$C$29="","",②メッセージ・差出名!$C$29)</f>
        <v/>
      </c>
      <c r="AU186" s="398" t="str">
        <f>IF(②メッセージ・差出名!$C$30="","",②メッセージ・差出名!$C$30)</f>
        <v/>
      </c>
      <c r="AV186" s="431"/>
      <c r="AW186" s="286"/>
      <c r="AX186" s="287"/>
      <c r="AY186" s="287"/>
      <c r="AZ186" s="287"/>
      <c r="BA186" s="287"/>
      <c r="BB186" s="287"/>
      <c r="BC186" s="287"/>
      <c r="BD186" s="287"/>
      <c r="BE186" s="287"/>
      <c r="BF186" s="287"/>
      <c r="BG186" s="287"/>
      <c r="BH186" s="287"/>
      <c r="BI186" s="288"/>
      <c r="BJ186" s="260">
        <f t="shared" si="136"/>
        <v>0</v>
      </c>
      <c r="BK186" s="260">
        <f t="shared" si="137"/>
        <v>0</v>
      </c>
      <c r="BL186" s="260">
        <f t="shared" si="138"/>
        <v>0</v>
      </c>
      <c r="BM186" s="260">
        <f t="shared" si="139"/>
        <v>0</v>
      </c>
      <c r="BN186" s="260">
        <f t="shared" si="140"/>
        <v>0</v>
      </c>
      <c r="BO186" s="260">
        <f t="shared" si="141"/>
        <v>0</v>
      </c>
      <c r="BP186" s="260">
        <f t="shared" si="142"/>
        <v>0</v>
      </c>
      <c r="BQ186" s="260">
        <f t="shared" si="143"/>
        <v>0</v>
      </c>
      <c r="BR186" s="267">
        <f t="shared" si="144"/>
        <v>1</v>
      </c>
      <c r="BS186" s="260">
        <f t="shared" si="145"/>
        <v>0</v>
      </c>
      <c r="BT186" s="267">
        <f t="shared" si="146"/>
        <v>0</v>
      </c>
      <c r="BU186" s="260">
        <f t="shared" si="147"/>
        <v>0</v>
      </c>
      <c r="BV186" s="260">
        <f t="shared" si="148"/>
        <v>3</v>
      </c>
      <c r="BW186" s="260">
        <f t="shared" si="149"/>
        <v>1</v>
      </c>
      <c r="BX186" s="260">
        <f t="shared" si="150"/>
        <v>1</v>
      </c>
      <c r="BY186" s="260">
        <f t="shared" si="151"/>
        <v>2</v>
      </c>
      <c r="BZ186" s="260">
        <f t="shared" si="152"/>
        <v>5</v>
      </c>
      <c r="CA186" s="260">
        <f t="shared" si="153"/>
        <v>4</v>
      </c>
      <c r="CB186" s="260">
        <f t="shared" si="154"/>
        <v>0</v>
      </c>
      <c r="CC186" s="260">
        <f t="shared" si="155"/>
        <v>0</v>
      </c>
      <c r="CD186" s="260">
        <f t="shared" si="156"/>
        <v>0</v>
      </c>
      <c r="CE186" s="260">
        <f t="shared" si="157"/>
        <v>0</v>
      </c>
      <c r="CF186" s="260">
        <f t="shared" si="158"/>
        <v>0</v>
      </c>
      <c r="CG186" s="260">
        <f t="shared" si="159"/>
        <v>0</v>
      </c>
      <c r="CH186" s="260">
        <f t="shared" si="160"/>
        <v>0</v>
      </c>
      <c r="CI186" s="260">
        <f t="shared" si="161"/>
        <v>0</v>
      </c>
      <c r="CJ186" s="267">
        <f t="shared" si="162"/>
        <v>0</v>
      </c>
      <c r="CK186" s="267">
        <f t="shared" si="163"/>
        <v>1</v>
      </c>
      <c r="CL186" s="267">
        <f t="shared" si="164"/>
        <v>0</v>
      </c>
      <c r="CM186" s="267">
        <f t="shared" si="165"/>
        <v>0</v>
      </c>
      <c r="CN186" s="267">
        <f t="shared" si="166"/>
        <v>0</v>
      </c>
      <c r="CO186" s="267">
        <f t="shared" si="167"/>
        <v>0</v>
      </c>
      <c r="CP186" s="267">
        <f t="shared" si="168"/>
        <v>0</v>
      </c>
      <c r="CQ186" s="267">
        <f t="shared" si="169"/>
        <v>0</v>
      </c>
      <c r="CR186" s="267">
        <f t="shared" si="170"/>
        <v>0</v>
      </c>
      <c r="CS186" s="267">
        <f t="shared" si="171"/>
        <v>0</v>
      </c>
      <c r="CT186" s="267">
        <f t="shared" si="172"/>
        <v>0</v>
      </c>
      <c r="CU186" s="267">
        <f t="shared" si="173"/>
        <v>0</v>
      </c>
      <c r="CV186" s="268">
        <f t="shared" si="174"/>
        <v>0</v>
      </c>
      <c r="CW186" s="268">
        <f t="shared" si="175"/>
        <v>0</v>
      </c>
      <c r="CX186" s="268">
        <f t="shared" si="176"/>
        <v>0</v>
      </c>
      <c r="CY186" s="268">
        <f t="shared" si="177"/>
        <v>0</v>
      </c>
      <c r="CZ186" s="260">
        <f t="shared" si="178"/>
        <v>0</v>
      </c>
      <c r="DA186" s="3"/>
    </row>
    <row r="187" spans="1:105" ht="17.25" customHeight="1">
      <c r="A187" s="8">
        <v>173</v>
      </c>
      <c r="B187" s="447"/>
      <c r="C187" s="293"/>
      <c r="D187" s="6" t="str">
        <f>ASC(①基本情報!$C$8)</f>
        <v/>
      </c>
      <c r="E187" s="5" t="str">
        <f>ASC(①基本情報!$C$9)</f>
        <v/>
      </c>
      <c r="F187" s="347"/>
      <c r="G187" s="287"/>
      <c r="H187" s="287"/>
      <c r="I187" s="287"/>
      <c r="J187" s="287"/>
      <c r="K187" s="287"/>
      <c r="L187" s="287"/>
      <c r="M187" s="287"/>
      <c r="N187" s="57" t="str">
        <f t="shared" si="132"/>
        <v>様</v>
      </c>
      <c r="O187" s="4"/>
      <c r="P187" s="57" t="str">
        <f t="shared" si="133"/>
        <v/>
      </c>
      <c r="Q187" s="287"/>
      <c r="R187" s="244" t="str">
        <f>①基本情報!$C$20&amp;""</f>
        <v>C07</v>
      </c>
      <c r="S187" s="244">
        <f>VLOOKUP(①基本情報!$C$21,①基本情報!$S:$T,2,0)</f>
        <v>0</v>
      </c>
      <c r="T187" s="244">
        <f>VLOOKUP(①基本情報!$C$22,①基本情報!$Q:$R,2,0)</f>
        <v>1</v>
      </c>
      <c r="U187" s="244">
        <v>10</v>
      </c>
      <c r="V187" s="246">
        <f>①基本情報!$C$28</f>
        <v>45859</v>
      </c>
      <c r="W187" s="244" t="str">
        <f>IF(①基本情報!$D$28="","",①基本情報!$D$28)</f>
        <v>その日中</v>
      </c>
      <c r="X187" s="375" t="str">
        <f>IF(①基本情報!$C$27="","",①基本情報!$C$27)</f>
        <v/>
      </c>
      <c r="Y187" s="376" t="str">
        <f>IF(①基本情報!$D$27="","",①基本情報!$D$27)</f>
        <v/>
      </c>
      <c r="Z187" s="59"/>
      <c r="AA187" s="59"/>
      <c r="AB187" s="59"/>
      <c r="AC187" s="59"/>
      <c r="AD187" s="59"/>
      <c r="AE187" s="59"/>
      <c r="AF187" s="57" t="str">
        <f t="shared" si="134"/>
        <v/>
      </c>
      <c r="AG187" s="57" t="str">
        <f t="shared" si="135"/>
        <v>様</v>
      </c>
      <c r="AH187" s="396" t="str">
        <f>IF(②メッセージ・差出名!$C$14="","",②メッセージ・差出名!$C$14)</f>
        <v/>
      </c>
      <c r="AI187" s="396" t="str">
        <f>IF(②メッセージ・差出名!$C$15="","",②メッセージ・差出名!$C$15)</f>
        <v/>
      </c>
      <c r="AJ187" s="396" t="str">
        <f>IF(②メッセージ・差出名!$C$16="","",②メッセージ・差出名!$C$16)</f>
        <v/>
      </c>
      <c r="AK187" s="396" t="str">
        <f>IF(②メッセージ・差出名!$C$17="","",②メッセージ・差出名!$C$17)</f>
        <v/>
      </c>
      <c r="AL187" s="396" t="str">
        <f>IF(②メッセージ・差出名!$C$18="","",②メッセージ・差出名!$C$18)</f>
        <v/>
      </c>
      <c r="AM187" s="396" t="str">
        <f>IF(②メッセージ・差出名!$C$19="","",②メッセージ・差出名!$C$19)</f>
        <v/>
      </c>
      <c r="AN187" s="396" t="str">
        <f>IF(②メッセージ・差出名!$C$20="","",②メッセージ・差出名!$C$20)</f>
        <v/>
      </c>
      <c r="AO187" s="396" t="str">
        <f>IF(②メッセージ・差出名!$C$21="","",②メッセージ・差出名!$C$21)</f>
        <v/>
      </c>
      <c r="AP187" s="396" t="str">
        <f>IF(②メッセージ・差出名!$C$22="","",②メッセージ・差出名!$C$22)</f>
        <v/>
      </c>
      <c r="AQ187" s="396" t="str">
        <f>IF(②メッセージ・差出名!$C$23="","",②メッセージ・差出名!$C$23)</f>
        <v/>
      </c>
      <c r="AR187" s="397" t="str">
        <f>IF(②メッセージ・差出名!$C$27="","",②メッセージ・差出名!$C$27)</f>
        <v/>
      </c>
      <c r="AS187" s="397" t="str">
        <f>IF(②メッセージ・差出名!$C$28="","",②メッセージ・差出名!$C$28)</f>
        <v/>
      </c>
      <c r="AT187" s="397" t="str">
        <f>IF(②メッセージ・差出名!$C$29="","",②メッセージ・差出名!$C$29)</f>
        <v/>
      </c>
      <c r="AU187" s="398" t="str">
        <f>IF(②メッセージ・差出名!$C$30="","",②メッセージ・差出名!$C$30)</f>
        <v/>
      </c>
      <c r="AV187" s="431"/>
      <c r="AW187" s="286"/>
      <c r="AX187" s="287"/>
      <c r="AY187" s="287"/>
      <c r="AZ187" s="287"/>
      <c r="BA187" s="287"/>
      <c r="BB187" s="287"/>
      <c r="BC187" s="287"/>
      <c r="BD187" s="287"/>
      <c r="BE187" s="287"/>
      <c r="BF187" s="287"/>
      <c r="BG187" s="287"/>
      <c r="BH187" s="287"/>
      <c r="BI187" s="288"/>
      <c r="BJ187" s="260">
        <f t="shared" si="136"/>
        <v>0</v>
      </c>
      <c r="BK187" s="260">
        <f t="shared" si="137"/>
        <v>0</v>
      </c>
      <c r="BL187" s="260">
        <f t="shared" si="138"/>
        <v>0</v>
      </c>
      <c r="BM187" s="260">
        <f t="shared" si="139"/>
        <v>0</v>
      </c>
      <c r="BN187" s="260">
        <f t="shared" si="140"/>
        <v>0</v>
      </c>
      <c r="BO187" s="260">
        <f t="shared" si="141"/>
        <v>0</v>
      </c>
      <c r="BP187" s="260">
        <f t="shared" si="142"/>
        <v>0</v>
      </c>
      <c r="BQ187" s="260">
        <f t="shared" si="143"/>
        <v>0</v>
      </c>
      <c r="BR187" s="267">
        <f t="shared" si="144"/>
        <v>1</v>
      </c>
      <c r="BS187" s="260">
        <f t="shared" si="145"/>
        <v>0</v>
      </c>
      <c r="BT187" s="267">
        <f t="shared" si="146"/>
        <v>0</v>
      </c>
      <c r="BU187" s="260">
        <f t="shared" si="147"/>
        <v>0</v>
      </c>
      <c r="BV187" s="260">
        <f t="shared" si="148"/>
        <v>3</v>
      </c>
      <c r="BW187" s="260">
        <f t="shared" si="149"/>
        <v>1</v>
      </c>
      <c r="BX187" s="260">
        <f t="shared" si="150"/>
        <v>1</v>
      </c>
      <c r="BY187" s="260">
        <f t="shared" si="151"/>
        <v>2</v>
      </c>
      <c r="BZ187" s="260">
        <f t="shared" si="152"/>
        <v>5</v>
      </c>
      <c r="CA187" s="260">
        <f t="shared" si="153"/>
        <v>4</v>
      </c>
      <c r="CB187" s="260">
        <f t="shared" si="154"/>
        <v>0</v>
      </c>
      <c r="CC187" s="260">
        <f t="shared" si="155"/>
        <v>0</v>
      </c>
      <c r="CD187" s="260">
        <f t="shared" si="156"/>
        <v>0</v>
      </c>
      <c r="CE187" s="260">
        <f t="shared" si="157"/>
        <v>0</v>
      </c>
      <c r="CF187" s="260">
        <f t="shared" si="158"/>
        <v>0</v>
      </c>
      <c r="CG187" s="260">
        <f t="shared" si="159"/>
        <v>0</v>
      </c>
      <c r="CH187" s="260">
        <f t="shared" si="160"/>
        <v>0</v>
      </c>
      <c r="CI187" s="260">
        <f t="shared" si="161"/>
        <v>0</v>
      </c>
      <c r="CJ187" s="267">
        <f t="shared" si="162"/>
        <v>0</v>
      </c>
      <c r="CK187" s="267">
        <f t="shared" si="163"/>
        <v>1</v>
      </c>
      <c r="CL187" s="267">
        <f t="shared" si="164"/>
        <v>0</v>
      </c>
      <c r="CM187" s="267">
        <f t="shared" si="165"/>
        <v>0</v>
      </c>
      <c r="CN187" s="267">
        <f t="shared" si="166"/>
        <v>0</v>
      </c>
      <c r="CO187" s="267">
        <f t="shared" si="167"/>
        <v>0</v>
      </c>
      <c r="CP187" s="267">
        <f t="shared" si="168"/>
        <v>0</v>
      </c>
      <c r="CQ187" s="267">
        <f t="shared" si="169"/>
        <v>0</v>
      </c>
      <c r="CR187" s="267">
        <f t="shared" si="170"/>
        <v>0</v>
      </c>
      <c r="CS187" s="267">
        <f t="shared" si="171"/>
        <v>0</v>
      </c>
      <c r="CT187" s="267">
        <f t="shared" si="172"/>
        <v>0</v>
      </c>
      <c r="CU187" s="267">
        <f t="shared" si="173"/>
        <v>0</v>
      </c>
      <c r="CV187" s="268">
        <f t="shared" si="174"/>
        <v>0</v>
      </c>
      <c r="CW187" s="268">
        <f t="shared" si="175"/>
        <v>0</v>
      </c>
      <c r="CX187" s="268">
        <f t="shared" si="176"/>
        <v>0</v>
      </c>
      <c r="CY187" s="268">
        <f t="shared" si="177"/>
        <v>0</v>
      </c>
      <c r="CZ187" s="260">
        <f t="shared" si="178"/>
        <v>0</v>
      </c>
      <c r="DA187" s="3"/>
    </row>
    <row r="188" spans="1:105" ht="17.25" customHeight="1">
      <c r="A188" s="8">
        <v>174</v>
      </c>
      <c r="B188" s="447"/>
      <c r="C188" s="293"/>
      <c r="D188" s="6" t="str">
        <f>ASC(①基本情報!$C$8)</f>
        <v/>
      </c>
      <c r="E188" s="5" t="str">
        <f>ASC(①基本情報!$C$9)</f>
        <v/>
      </c>
      <c r="F188" s="347"/>
      <c r="G188" s="287"/>
      <c r="H188" s="287"/>
      <c r="I188" s="287"/>
      <c r="J188" s="287"/>
      <c r="K188" s="287"/>
      <c r="L188" s="287"/>
      <c r="M188" s="287"/>
      <c r="N188" s="57" t="str">
        <f t="shared" si="132"/>
        <v>様</v>
      </c>
      <c r="O188" s="4"/>
      <c r="P188" s="57" t="str">
        <f t="shared" si="133"/>
        <v/>
      </c>
      <c r="Q188" s="287"/>
      <c r="R188" s="244" t="str">
        <f>①基本情報!$C$20&amp;""</f>
        <v>C07</v>
      </c>
      <c r="S188" s="244">
        <f>VLOOKUP(①基本情報!$C$21,①基本情報!$S:$T,2,0)</f>
        <v>0</v>
      </c>
      <c r="T188" s="244">
        <f>VLOOKUP(①基本情報!$C$22,①基本情報!$Q:$R,2,0)</f>
        <v>1</v>
      </c>
      <c r="U188" s="244">
        <v>10</v>
      </c>
      <c r="V188" s="246">
        <f>①基本情報!$C$28</f>
        <v>45859</v>
      </c>
      <c r="W188" s="244" t="str">
        <f>IF(①基本情報!$D$28="","",①基本情報!$D$28)</f>
        <v>その日中</v>
      </c>
      <c r="X188" s="375" t="str">
        <f>IF(①基本情報!$C$27="","",①基本情報!$C$27)</f>
        <v/>
      </c>
      <c r="Y188" s="376" t="str">
        <f>IF(①基本情報!$D$27="","",①基本情報!$D$27)</f>
        <v/>
      </c>
      <c r="Z188" s="59"/>
      <c r="AA188" s="59"/>
      <c r="AB188" s="59"/>
      <c r="AC188" s="59"/>
      <c r="AD188" s="59"/>
      <c r="AE188" s="59"/>
      <c r="AF188" s="57" t="str">
        <f t="shared" si="134"/>
        <v/>
      </c>
      <c r="AG188" s="57" t="str">
        <f t="shared" si="135"/>
        <v>様</v>
      </c>
      <c r="AH188" s="396" t="str">
        <f>IF(②メッセージ・差出名!$C$14="","",②メッセージ・差出名!$C$14)</f>
        <v/>
      </c>
      <c r="AI188" s="396" t="str">
        <f>IF(②メッセージ・差出名!$C$15="","",②メッセージ・差出名!$C$15)</f>
        <v/>
      </c>
      <c r="AJ188" s="396" t="str">
        <f>IF(②メッセージ・差出名!$C$16="","",②メッセージ・差出名!$C$16)</f>
        <v/>
      </c>
      <c r="AK188" s="396" t="str">
        <f>IF(②メッセージ・差出名!$C$17="","",②メッセージ・差出名!$C$17)</f>
        <v/>
      </c>
      <c r="AL188" s="396" t="str">
        <f>IF(②メッセージ・差出名!$C$18="","",②メッセージ・差出名!$C$18)</f>
        <v/>
      </c>
      <c r="AM188" s="396" t="str">
        <f>IF(②メッセージ・差出名!$C$19="","",②メッセージ・差出名!$C$19)</f>
        <v/>
      </c>
      <c r="AN188" s="396" t="str">
        <f>IF(②メッセージ・差出名!$C$20="","",②メッセージ・差出名!$C$20)</f>
        <v/>
      </c>
      <c r="AO188" s="396" t="str">
        <f>IF(②メッセージ・差出名!$C$21="","",②メッセージ・差出名!$C$21)</f>
        <v/>
      </c>
      <c r="AP188" s="396" t="str">
        <f>IF(②メッセージ・差出名!$C$22="","",②メッセージ・差出名!$C$22)</f>
        <v/>
      </c>
      <c r="AQ188" s="396" t="str">
        <f>IF(②メッセージ・差出名!$C$23="","",②メッセージ・差出名!$C$23)</f>
        <v/>
      </c>
      <c r="AR188" s="397" t="str">
        <f>IF(②メッセージ・差出名!$C$27="","",②メッセージ・差出名!$C$27)</f>
        <v/>
      </c>
      <c r="AS188" s="397" t="str">
        <f>IF(②メッセージ・差出名!$C$28="","",②メッセージ・差出名!$C$28)</f>
        <v/>
      </c>
      <c r="AT188" s="397" t="str">
        <f>IF(②メッセージ・差出名!$C$29="","",②メッセージ・差出名!$C$29)</f>
        <v/>
      </c>
      <c r="AU188" s="398" t="str">
        <f>IF(②メッセージ・差出名!$C$30="","",②メッセージ・差出名!$C$30)</f>
        <v/>
      </c>
      <c r="AV188" s="431"/>
      <c r="AW188" s="286"/>
      <c r="AX188" s="287"/>
      <c r="AY188" s="287"/>
      <c r="AZ188" s="287"/>
      <c r="BA188" s="287"/>
      <c r="BB188" s="287"/>
      <c r="BC188" s="287"/>
      <c r="BD188" s="287"/>
      <c r="BE188" s="287"/>
      <c r="BF188" s="287"/>
      <c r="BG188" s="287"/>
      <c r="BH188" s="287"/>
      <c r="BI188" s="288"/>
      <c r="BJ188" s="260">
        <f t="shared" si="136"/>
        <v>0</v>
      </c>
      <c r="BK188" s="260">
        <f t="shared" si="137"/>
        <v>0</v>
      </c>
      <c r="BL188" s="260">
        <f t="shared" si="138"/>
        <v>0</v>
      </c>
      <c r="BM188" s="260">
        <f t="shared" si="139"/>
        <v>0</v>
      </c>
      <c r="BN188" s="260">
        <f t="shared" si="140"/>
        <v>0</v>
      </c>
      <c r="BO188" s="260">
        <f t="shared" si="141"/>
        <v>0</v>
      </c>
      <c r="BP188" s="260">
        <f t="shared" si="142"/>
        <v>0</v>
      </c>
      <c r="BQ188" s="260">
        <f t="shared" si="143"/>
        <v>0</v>
      </c>
      <c r="BR188" s="267">
        <f t="shared" si="144"/>
        <v>1</v>
      </c>
      <c r="BS188" s="260">
        <f t="shared" si="145"/>
        <v>0</v>
      </c>
      <c r="BT188" s="267">
        <f t="shared" si="146"/>
        <v>0</v>
      </c>
      <c r="BU188" s="260">
        <f t="shared" si="147"/>
        <v>0</v>
      </c>
      <c r="BV188" s="260">
        <f t="shared" si="148"/>
        <v>3</v>
      </c>
      <c r="BW188" s="260">
        <f t="shared" si="149"/>
        <v>1</v>
      </c>
      <c r="BX188" s="260">
        <f t="shared" si="150"/>
        <v>1</v>
      </c>
      <c r="BY188" s="260">
        <f t="shared" si="151"/>
        <v>2</v>
      </c>
      <c r="BZ188" s="260">
        <f t="shared" si="152"/>
        <v>5</v>
      </c>
      <c r="CA188" s="260">
        <f t="shared" si="153"/>
        <v>4</v>
      </c>
      <c r="CB188" s="260">
        <f t="shared" si="154"/>
        <v>0</v>
      </c>
      <c r="CC188" s="260">
        <f t="shared" si="155"/>
        <v>0</v>
      </c>
      <c r="CD188" s="260">
        <f t="shared" si="156"/>
        <v>0</v>
      </c>
      <c r="CE188" s="260">
        <f t="shared" si="157"/>
        <v>0</v>
      </c>
      <c r="CF188" s="260">
        <f t="shared" si="158"/>
        <v>0</v>
      </c>
      <c r="CG188" s="260">
        <f t="shared" si="159"/>
        <v>0</v>
      </c>
      <c r="CH188" s="260">
        <f t="shared" si="160"/>
        <v>0</v>
      </c>
      <c r="CI188" s="260">
        <f t="shared" si="161"/>
        <v>0</v>
      </c>
      <c r="CJ188" s="267">
        <f t="shared" si="162"/>
        <v>0</v>
      </c>
      <c r="CK188" s="267">
        <f t="shared" si="163"/>
        <v>1</v>
      </c>
      <c r="CL188" s="267">
        <f t="shared" si="164"/>
        <v>0</v>
      </c>
      <c r="CM188" s="267">
        <f t="shared" si="165"/>
        <v>0</v>
      </c>
      <c r="CN188" s="267">
        <f t="shared" si="166"/>
        <v>0</v>
      </c>
      <c r="CO188" s="267">
        <f t="shared" si="167"/>
        <v>0</v>
      </c>
      <c r="CP188" s="267">
        <f t="shared" si="168"/>
        <v>0</v>
      </c>
      <c r="CQ188" s="267">
        <f t="shared" si="169"/>
        <v>0</v>
      </c>
      <c r="CR188" s="267">
        <f t="shared" si="170"/>
        <v>0</v>
      </c>
      <c r="CS188" s="267">
        <f t="shared" si="171"/>
        <v>0</v>
      </c>
      <c r="CT188" s="267">
        <f t="shared" si="172"/>
        <v>0</v>
      </c>
      <c r="CU188" s="267">
        <f t="shared" si="173"/>
        <v>0</v>
      </c>
      <c r="CV188" s="268">
        <f t="shared" si="174"/>
        <v>0</v>
      </c>
      <c r="CW188" s="268">
        <f t="shared" si="175"/>
        <v>0</v>
      </c>
      <c r="CX188" s="268">
        <f t="shared" si="176"/>
        <v>0</v>
      </c>
      <c r="CY188" s="268">
        <f t="shared" si="177"/>
        <v>0</v>
      </c>
      <c r="CZ188" s="260">
        <f t="shared" si="178"/>
        <v>0</v>
      </c>
      <c r="DA188" s="3"/>
    </row>
    <row r="189" spans="1:105" ht="17.25" customHeight="1">
      <c r="A189" s="8">
        <v>175</v>
      </c>
      <c r="B189" s="447"/>
      <c r="C189" s="293"/>
      <c r="D189" s="6" t="str">
        <f>ASC(①基本情報!$C$8)</f>
        <v/>
      </c>
      <c r="E189" s="5" t="str">
        <f>ASC(①基本情報!$C$9)</f>
        <v/>
      </c>
      <c r="F189" s="347"/>
      <c r="G189" s="287"/>
      <c r="H189" s="287"/>
      <c r="I189" s="287"/>
      <c r="J189" s="287"/>
      <c r="K189" s="287"/>
      <c r="L189" s="287"/>
      <c r="M189" s="287"/>
      <c r="N189" s="57" t="str">
        <f t="shared" si="132"/>
        <v>様</v>
      </c>
      <c r="O189" s="4"/>
      <c r="P189" s="57" t="str">
        <f t="shared" si="133"/>
        <v/>
      </c>
      <c r="Q189" s="287"/>
      <c r="R189" s="244" t="str">
        <f>①基本情報!$C$20&amp;""</f>
        <v>C07</v>
      </c>
      <c r="S189" s="244">
        <f>VLOOKUP(①基本情報!$C$21,①基本情報!$S:$T,2,0)</f>
        <v>0</v>
      </c>
      <c r="T189" s="244">
        <f>VLOOKUP(①基本情報!$C$22,①基本情報!$Q:$R,2,0)</f>
        <v>1</v>
      </c>
      <c r="U189" s="244">
        <v>10</v>
      </c>
      <c r="V189" s="246">
        <f>①基本情報!$C$28</f>
        <v>45859</v>
      </c>
      <c r="W189" s="244" t="str">
        <f>IF(①基本情報!$D$28="","",①基本情報!$D$28)</f>
        <v>その日中</v>
      </c>
      <c r="X189" s="375" t="str">
        <f>IF(①基本情報!$C$27="","",①基本情報!$C$27)</f>
        <v/>
      </c>
      <c r="Y189" s="376" t="str">
        <f>IF(①基本情報!$D$27="","",①基本情報!$D$27)</f>
        <v/>
      </c>
      <c r="Z189" s="59"/>
      <c r="AA189" s="59"/>
      <c r="AB189" s="59"/>
      <c r="AC189" s="59"/>
      <c r="AD189" s="59"/>
      <c r="AE189" s="59"/>
      <c r="AF189" s="57" t="str">
        <f t="shared" si="134"/>
        <v/>
      </c>
      <c r="AG189" s="57" t="str">
        <f t="shared" si="135"/>
        <v>様</v>
      </c>
      <c r="AH189" s="396" t="str">
        <f>IF(②メッセージ・差出名!$C$14="","",②メッセージ・差出名!$C$14)</f>
        <v/>
      </c>
      <c r="AI189" s="396" t="str">
        <f>IF(②メッセージ・差出名!$C$15="","",②メッセージ・差出名!$C$15)</f>
        <v/>
      </c>
      <c r="AJ189" s="396" t="str">
        <f>IF(②メッセージ・差出名!$C$16="","",②メッセージ・差出名!$C$16)</f>
        <v/>
      </c>
      <c r="AK189" s="396" t="str">
        <f>IF(②メッセージ・差出名!$C$17="","",②メッセージ・差出名!$C$17)</f>
        <v/>
      </c>
      <c r="AL189" s="396" t="str">
        <f>IF(②メッセージ・差出名!$C$18="","",②メッセージ・差出名!$C$18)</f>
        <v/>
      </c>
      <c r="AM189" s="396" t="str">
        <f>IF(②メッセージ・差出名!$C$19="","",②メッセージ・差出名!$C$19)</f>
        <v/>
      </c>
      <c r="AN189" s="396" t="str">
        <f>IF(②メッセージ・差出名!$C$20="","",②メッセージ・差出名!$C$20)</f>
        <v/>
      </c>
      <c r="AO189" s="396" t="str">
        <f>IF(②メッセージ・差出名!$C$21="","",②メッセージ・差出名!$C$21)</f>
        <v/>
      </c>
      <c r="AP189" s="396" t="str">
        <f>IF(②メッセージ・差出名!$C$22="","",②メッセージ・差出名!$C$22)</f>
        <v/>
      </c>
      <c r="AQ189" s="396" t="str">
        <f>IF(②メッセージ・差出名!$C$23="","",②メッセージ・差出名!$C$23)</f>
        <v/>
      </c>
      <c r="AR189" s="397" t="str">
        <f>IF(②メッセージ・差出名!$C$27="","",②メッセージ・差出名!$C$27)</f>
        <v/>
      </c>
      <c r="AS189" s="397" t="str">
        <f>IF(②メッセージ・差出名!$C$28="","",②メッセージ・差出名!$C$28)</f>
        <v/>
      </c>
      <c r="AT189" s="397" t="str">
        <f>IF(②メッセージ・差出名!$C$29="","",②メッセージ・差出名!$C$29)</f>
        <v/>
      </c>
      <c r="AU189" s="398" t="str">
        <f>IF(②メッセージ・差出名!$C$30="","",②メッセージ・差出名!$C$30)</f>
        <v/>
      </c>
      <c r="AV189" s="431"/>
      <c r="AW189" s="286"/>
      <c r="AX189" s="287"/>
      <c r="AY189" s="287"/>
      <c r="AZ189" s="287"/>
      <c r="BA189" s="287"/>
      <c r="BB189" s="287"/>
      <c r="BC189" s="287"/>
      <c r="BD189" s="287"/>
      <c r="BE189" s="287"/>
      <c r="BF189" s="287"/>
      <c r="BG189" s="287"/>
      <c r="BH189" s="287"/>
      <c r="BI189" s="288"/>
      <c r="BJ189" s="260">
        <f t="shared" si="136"/>
        <v>0</v>
      </c>
      <c r="BK189" s="260">
        <f t="shared" si="137"/>
        <v>0</v>
      </c>
      <c r="BL189" s="260">
        <f t="shared" si="138"/>
        <v>0</v>
      </c>
      <c r="BM189" s="260">
        <f t="shared" si="139"/>
        <v>0</v>
      </c>
      <c r="BN189" s="260">
        <f t="shared" si="140"/>
        <v>0</v>
      </c>
      <c r="BO189" s="260">
        <f t="shared" si="141"/>
        <v>0</v>
      </c>
      <c r="BP189" s="260">
        <f t="shared" si="142"/>
        <v>0</v>
      </c>
      <c r="BQ189" s="260">
        <f t="shared" si="143"/>
        <v>0</v>
      </c>
      <c r="BR189" s="267">
        <f t="shared" si="144"/>
        <v>1</v>
      </c>
      <c r="BS189" s="260">
        <f t="shared" si="145"/>
        <v>0</v>
      </c>
      <c r="BT189" s="267">
        <f t="shared" si="146"/>
        <v>0</v>
      </c>
      <c r="BU189" s="260">
        <f t="shared" si="147"/>
        <v>0</v>
      </c>
      <c r="BV189" s="260">
        <f t="shared" si="148"/>
        <v>3</v>
      </c>
      <c r="BW189" s="260">
        <f t="shared" si="149"/>
        <v>1</v>
      </c>
      <c r="BX189" s="260">
        <f t="shared" si="150"/>
        <v>1</v>
      </c>
      <c r="BY189" s="260">
        <f t="shared" si="151"/>
        <v>2</v>
      </c>
      <c r="BZ189" s="260">
        <f t="shared" si="152"/>
        <v>5</v>
      </c>
      <c r="CA189" s="260">
        <f t="shared" si="153"/>
        <v>4</v>
      </c>
      <c r="CB189" s="260">
        <f t="shared" si="154"/>
        <v>0</v>
      </c>
      <c r="CC189" s="260">
        <f t="shared" si="155"/>
        <v>0</v>
      </c>
      <c r="CD189" s="260">
        <f t="shared" si="156"/>
        <v>0</v>
      </c>
      <c r="CE189" s="260">
        <f t="shared" si="157"/>
        <v>0</v>
      </c>
      <c r="CF189" s="260">
        <f t="shared" si="158"/>
        <v>0</v>
      </c>
      <c r="CG189" s="260">
        <f t="shared" si="159"/>
        <v>0</v>
      </c>
      <c r="CH189" s="260">
        <f t="shared" si="160"/>
        <v>0</v>
      </c>
      <c r="CI189" s="260">
        <f t="shared" si="161"/>
        <v>0</v>
      </c>
      <c r="CJ189" s="267">
        <f t="shared" si="162"/>
        <v>0</v>
      </c>
      <c r="CK189" s="267">
        <f t="shared" si="163"/>
        <v>1</v>
      </c>
      <c r="CL189" s="267">
        <f t="shared" si="164"/>
        <v>0</v>
      </c>
      <c r="CM189" s="267">
        <f t="shared" si="165"/>
        <v>0</v>
      </c>
      <c r="CN189" s="267">
        <f t="shared" si="166"/>
        <v>0</v>
      </c>
      <c r="CO189" s="267">
        <f t="shared" si="167"/>
        <v>0</v>
      </c>
      <c r="CP189" s="267">
        <f t="shared" si="168"/>
        <v>0</v>
      </c>
      <c r="CQ189" s="267">
        <f t="shared" si="169"/>
        <v>0</v>
      </c>
      <c r="CR189" s="267">
        <f t="shared" si="170"/>
        <v>0</v>
      </c>
      <c r="CS189" s="267">
        <f t="shared" si="171"/>
        <v>0</v>
      </c>
      <c r="CT189" s="267">
        <f t="shared" si="172"/>
        <v>0</v>
      </c>
      <c r="CU189" s="267">
        <f t="shared" si="173"/>
        <v>0</v>
      </c>
      <c r="CV189" s="268">
        <f t="shared" si="174"/>
        <v>0</v>
      </c>
      <c r="CW189" s="268">
        <f t="shared" si="175"/>
        <v>0</v>
      </c>
      <c r="CX189" s="268">
        <f t="shared" si="176"/>
        <v>0</v>
      </c>
      <c r="CY189" s="268">
        <f t="shared" si="177"/>
        <v>0</v>
      </c>
      <c r="CZ189" s="260">
        <f t="shared" si="178"/>
        <v>0</v>
      </c>
      <c r="DA189" s="3"/>
    </row>
    <row r="190" spans="1:105" ht="17.25" customHeight="1">
      <c r="A190" s="8">
        <v>176</v>
      </c>
      <c r="B190" s="447"/>
      <c r="C190" s="293"/>
      <c r="D190" s="6" t="str">
        <f>ASC(①基本情報!$C$8)</f>
        <v/>
      </c>
      <c r="E190" s="5" t="str">
        <f>ASC(①基本情報!$C$9)</f>
        <v/>
      </c>
      <c r="F190" s="347"/>
      <c r="G190" s="287"/>
      <c r="H190" s="287"/>
      <c r="I190" s="287"/>
      <c r="J190" s="287"/>
      <c r="K190" s="287"/>
      <c r="L190" s="287"/>
      <c r="M190" s="287"/>
      <c r="N190" s="57" t="str">
        <f t="shared" si="132"/>
        <v>様</v>
      </c>
      <c r="O190" s="4"/>
      <c r="P190" s="57" t="str">
        <f t="shared" si="133"/>
        <v/>
      </c>
      <c r="Q190" s="287"/>
      <c r="R190" s="244" t="str">
        <f>①基本情報!$C$20&amp;""</f>
        <v>C07</v>
      </c>
      <c r="S190" s="244">
        <f>VLOOKUP(①基本情報!$C$21,①基本情報!$S:$T,2,0)</f>
        <v>0</v>
      </c>
      <c r="T190" s="244">
        <f>VLOOKUP(①基本情報!$C$22,①基本情報!$Q:$R,2,0)</f>
        <v>1</v>
      </c>
      <c r="U190" s="244">
        <v>10</v>
      </c>
      <c r="V190" s="246">
        <f>①基本情報!$C$28</f>
        <v>45859</v>
      </c>
      <c r="W190" s="244" t="str">
        <f>IF(①基本情報!$D$28="","",①基本情報!$D$28)</f>
        <v>その日中</v>
      </c>
      <c r="X190" s="375" t="str">
        <f>IF(①基本情報!$C$27="","",①基本情報!$C$27)</f>
        <v/>
      </c>
      <c r="Y190" s="376" t="str">
        <f>IF(①基本情報!$D$27="","",①基本情報!$D$27)</f>
        <v/>
      </c>
      <c r="Z190" s="59"/>
      <c r="AA190" s="59"/>
      <c r="AB190" s="59"/>
      <c r="AC190" s="59"/>
      <c r="AD190" s="59"/>
      <c r="AE190" s="59"/>
      <c r="AF190" s="57" t="str">
        <f t="shared" si="134"/>
        <v/>
      </c>
      <c r="AG190" s="57" t="str">
        <f t="shared" si="135"/>
        <v>様</v>
      </c>
      <c r="AH190" s="396" t="str">
        <f>IF(②メッセージ・差出名!$C$14="","",②メッセージ・差出名!$C$14)</f>
        <v/>
      </c>
      <c r="AI190" s="396" t="str">
        <f>IF(②メッセージ・差出名!$C$15="","",②メッセージ・差出名!$C$15)</f>
        <v/>
      </c>
      <c r="AJ190" s="396" t="str">
        <f>IF(②メッセージ・差出名!$C$16="","",②メッセージ・差出名!$C$16)</f>
        <v/>
      </c>
      <c r="AK190" s="396" t="str">
        <f>IF(②メッセージ・差出名!$C$17="","",②メッセージ・差出名!$C$17)</f>
        <v/>
      </c>
      <c r="AL190" s="396" t="str">
        <f>IF(②メッセージ・差出名!$C$18="","",②メッセージ・差出名!$C$18)</f>
        <v/>
      </c>
      <c r="AM190" s="396" t="str">
        <f>IF(②メッセージ・差出名!$C$19="","",②メッセージ・差出名!$C$19)</f>
        <v/>
      </c>
      <c r="AN190" s="396" t="str">
        <f>IF(②メッセージ・差出名!$C$20="","",②メッセージ・差出名!$C$20)</f>
        <v/>
      </c>
      <c r="AO190" s="396" t="str">
        <f>IF(②メッセージ・差出名!$C$21="","",②メッセージ・差出名!$C$21)</f>
        <v/>
      </c>
      <c r="AP190" s="396" t="str">
        <f>IF(②メッセージ・差出名!$C$22="","",②メッセージ・差出名!$C$22)</f>
        <v/>
      </c>
      <c r="AQ190" s="396" t="str">
        <f>IF(②メッセージ・差出名!$C$23="","",②メッセージ・差出名!$C$23)</f>
        <v/>
      </c>
      <c r="AR190" s="397" t="str">
        <f>IF(②メッセージ・差出名!$C$27="","",②メッセージ・差出名!$C$27)</f>
        <v/>
      </c>
      <c r="AS190" s="397" t="str">
        <f>IF(②メッセージ・差出名!$C$28="","",②メッセージ・差出名!$C$28)</f>
        <v/>
      </c>
      <c r="AT190" s="397" t="str">
        <f>IF(②メッセージ・差出名!$C$29="","",②メッセージ・差出名!$C$29)</f>
        <v/>
      </c>
      <c r="AU190" s="398" t="str">
        <f>IF(②メッセージ・差出名!$C$30="","",②メッセージ・差出名!$C$30)</f>
        <v/>
      </c>
      <c r="AV190" s="431"/>
      <c r="AW190" s="286"/>
      <c r="AX190" s="287"/>
      <c r="AY190" s="287"/>
      <c r="AZ190" s="287"/>
      <c r="BA190" s="287"/>
      <c r="BB190" s="287"/>
      <c r="BC190" s="287"/>
      <c r="BD190" s="287"/>
      <c r="BE190" s="287"/>
      <c r="BF190" s="287"/>
      <c r="BG190" s="287"/>
      <c r="BH190" s="287"/>
      <c r="BI190" s="288"/>
      <c r="BJ190" s="260">
        <f t="shared" si="136"/>
        <v>0</v>
      </c>
      <c r="BK190" s="260">
        <f t="shared" si="137"/>
        <v>0</v>
      </c>
      <c r="BL190" s="260">
        <f t="shared" si="138"/>
        <v>0</v>
      </c>
      <c r="BM190" s="260">
        <f t="shared" si="139"/>
        <v>0</v>
      </c>
      <c r="BN190" s="260">
        <f t="shared" si="140"/>
        <v>0</v>
      </c>
      <c r="BO190" s="260">
        <f t="shared" si="141"/>
        <v>0</v>
      </c>
      <c r="BP190" s="260">
        <f t="shared" si="142"/>
        <v>0</v>
      </c>
      <c r="BQ190" s="260">
        <f t="shared" si="143"/>
        <v>0</v>
      </c>
      <c r="BR190" s="267">
        <f t="shared" si="144"/>
        <v>1</v>
      </c>
      <c r="BS190" s="260">
        <f t="shared" si="145"/>
        <v>0</v>
      </c>
      <c r="BT190" s="267">
        <f t="shared" si="146"/>
        <v>0</v>
      </c>
      <c r="BU190" s="260">
        <f t="shared" si="147"/>
        <v>0</v>
      </c>
      <c r="BV190" s="260">
        <f t="shared" si="148"/>
        <v>3</v>
      </c>
      <c r="BW190" s="260">
        <f t="shared" si="149"/>
        <v>1</v>
      </c>
      <c r="BX190" s="260">
        <f t="shared" si="150"/>
        <v>1</v>
      </c>
      <c r="BY190" s="260">
        <f t="shared" si="151"/>
        <v>2</v>
      </c>
      <c r="BZ190" s="260">
        <f t="shared" si="152"/>
        <v>5</v>
      </c>
      <c r="CA190" s="260">
        <f t="shared" si="153"/>
        <v>4</v>
      </c>
      <c r="CB190" s="260">
        <f t="shared" si="154"/>
        <v>0</v>
      </c>
      <c r="CC190" s="260">
        <f t="shared" si="155"/>
        <v>0</v>
      </c>
      <c r="CD190" s="260">
        <f t="shared" si="156"/>
        <v>0</v>
      </c>
      <c r="CE190" s="260">
        <f t="shared" si="157"/>
        <v>0</v>
      </c>
      <c r="CF190" s="260">
        <f t="shared" si="158"/>
        <v>0</v>
      </c>
      <c r="CG190" s="260">
        <f t="shared" si="159"/>
        <v>0</v>
      </c>
      <c r="CH190" s="260">
        <f t="shared" si="160"/>
        <v>0</v>
      </c>
      <c r="CI190" s="260">
        <f t="shared" si="161"/>
        <v>0</v>
      </c>
      <c r="CJ190" s="267">
        <f t="shared" si="162"/>
        <v>0</v>
      </c>
      <c r="CK190" s="267">
        <f t="shared" si="163"/>
        <v>1</v>
      </c>
      <c r="CL190" s="267">
        <f t="shared" si="164"/>
        <v>0</v>
      </c>
      <c r="CM190" s="267">
        <f t="shared" si="165"/>
        <v>0</v>
      </c>
      <c r="CN190" s="267">
        <f t="shared" si="166"/>
        <v>0</v>
      </c>
      <c r="CO190" s="267">
        <f t="shared" si="167"/>
        <v>0</v>
      </c>
      <c r="CP190" s="267">
        <f t="shared" si="168"/>
        <v>0</v>
      </c>
      <c r="CQ190" s="267">
        <f t="shared" si="169"/>
        <v>0</v>
      </c>
      <c r="CR190" s="267">
        <f t="shared" si="170"/>
        <v>0</v>
      </c>
      <c r="CS190" s="267">
        <f t="shared" si="171"/>
        <v>0</v>
      </c>
      <c r="CT190" s="267">
        <f t="shared" si="172"/>
        <v>0</v>
      </c>
      <c r="CU190" s="267">
        <f t="shared" si="173"/>
        <v>0</v>
      </c>
      <c r="CV190" s="268">
        <f t="shared" si="174"/>
        <v>0</v>
      </c>
      <c r="CW190" s="268">
        <f t="shared" si="175"/>
        <v>0</v>
      </c>
      <c r="CX190" s="268">
        <f t="shared" si="176"/>
        <v>0</v>
      </c>
      <c r="CY190" s="268">
        <f t="shared" si="177"/>
        <v>0</v>
      </c>
      <c r="CZ190" s="260">
        <f t="shared" si="178"/>
        <v>0</v>
      </c>
      <c r="DA190" s="3"/>
    </row>
    <row r="191" spans="1:105" ht="17.25" customHeight="1">
      <c r="A191" s="8">
        <v>177</v>
      </c>
      <c r="B191" s="447"/>
      <c r="C191" s="293"/>
      <c r="D191" s="6" t="str">
        <f>ASC(①基本情報!$C$8)</f>
        <v/>
      </c>
      <c r="E191" s="5" t="str">
        <f>ASC(①基本情報!$C$9)</f>
        <v/>
      </c>
      <c r="F191" s="347"/>
      <c r="G191" s="287"/>
      <c r="H191" s="287"/>
      <c r="I191" s="287"/>
      <c r="J191" s="287"/>
      <c r="K191" s="287"/>
      <c r="L191" s="287"/>
      <c r="M191" s="287"/>
      <c r="N191" s="57" t="str">
        <f t="shared" si="132"/>
        <v>様</v>
      </c>
      <c r="O191" s="4"/>
      <c r="P191" s="57" t="str">
        <f t="shared" si="133"/>
        <v/>
      </c>
      <c r="Q191" s="287"/>
      <c r="R191" s="244" t="str">
        <f>①基本情報!$C$20&amp;""</f>
        <v>C07</v>
      </c>
      <c r="S191" s="244">
        <f>VLOOKUP(①基本情報!$C$21,①基本情報!$S:$T,2,0)</f>
        <v>0</v>
      </c>
      <c r="T191" s="244">
        <f>VLOOKUP(①基本情報!$C$22,①基本情報!$Q:$R,2,0)</f>
        <v>1</v>
      </c>
      <c r="U191" s="244">
        <v>10</v>
      </c>
      <c r="V191" s="246">
        <f>①基本情報!$C$28</f>
        <v>45859</v>
      </c>
      <c r="W191" s="244" t="str">
        <f>IF(①基本情報!$D$28="","",①基本情報!$D$28)</f>
        <v>その日中</v>
      </c>
      <c r="X191" s="375" t="str">
        <f>IF(①基本情報!$C$27="","",①基本情報!$C$27)</f>
        <v/>
      </c>
      <c r="Y191" s="376" t="str">
        <f>IF(①基本情報!$D$27="","",①基本情報!$D$27)</f>
        <v/>
      </c>
      <c r="Z191" s="59"/>
      <c r="AA191" s="59"/>
      <c r="AB191" s="59"/>
      <c r="AC191" s="59"/>
      <c r="AD191" s="59"/>
      <c r="AE191" s="59"/>
      <c r="AF191" s="57" t="str">
        <f t="shared" si="134"/>
        <v/>
      </c>
      <c r="AG191" s="57" t="str">
        <f t="shared" si="135"/>
        <v>様</v>
      </c>
      <c r="AH191" s="396" t="str">
        <f>IF(②メッセージ・差出名!$C$14="","",②メッセージ・差出名!$C$14)</f>
        <v/>
      </c>
      <c r="AI191" s="396" t="str">
        <f>IF(②メッセージ・差出名!$C$15="","",②メッセージ・差出名!$C$15)</f>
        <v/>
      </c>
      <c r="AJ191" s="396" t="str">
        <f>IF(②メッセージ・差出名!$C$16="","",②メッセージ・差出名!$C$16)</f>
        <v/>
      </c>
      <c r="AK191" s="396" t="str">
        <f>IF(②メッセージ・差出名!$C$17="","",②メッセージ・差出名!$C$17)</f>
        <v/>
      </c>
      <c r="AL191" s="396" t="str">
        <f>IF(②メッセージ・差出名!$C$18="","",②メッセージ・差出名!$C$18)</f>
        <v/>
      </c>
      <c r="AM191" s="396" t="str">
        <f>IF(②メッセージ・差出名!$C$19="","",②メッセージ・差出名!$C$19)</f>
        <v/>
      </c>
      <c r="AN191" s="396" t="str">
        <f>IF(②メッセージ・差出名!$C$20="","",②メッセージ・差出名!$C$20)</f>
        <v/>
      </c>
      <c r="AO191" s="396" t="str">
        <f>IF(②メッセージ・差出名!$C$21="","",②メッセージ・差出名!$C$21)</f>
        <v/>
      </c>
      <c r="AP191" s="396" t="str">
        <f>IF(②メッセージ・差出名!$C$22="","",②メッセージ・差出名!$C$22)</f>
        <v/>
      </c>
      <c r="AQ191" s="396" t="str">
        <f>IF(②メッセージ・差出名!$C$23="","",②メッセージ・差出名!$C$23)</f>
        <v/>
      </c>
      <c r="AR191" s="397" t="str">
        <f>IF(②メッセージ・差出名!$C$27="","",②メッセージ・差出名!$C$27)</f>
        <v/>
      </c>
      <c r="AS191" s="397" t="str">
        <f>IF(②メッセージ・差出名!$C$28="","",②メッセージ・差出名!$C$28)</f>
        <v/>
      </c>
      <c r="AT191" s="397" t="str">
        <f>IF(②メッセージ・差出名!$C$29="","",②メッセージ・差出名!$C$29)</f>
        <v/>
      </c>
      <c r="AU191" s="398" t="str">
        <f>IF(②メッセージ・差出名!$C$30="","",②メッセージ・差出名!$C$30)</f>
        <v/>
      </c>
      <c r="AV191" s="431"/>
      <c r="AW191" s="286"/>
      <c r="AX191" s="287"/>
      <c r="AY191" s="287"/>
      <c r="AZ191" s="287"/>
      <c r="BA191" s="287"/>
      <c r="BB191" s="287"/>
      <c r="BC191" s="287"/>
      <c r="BD191" s="287"/>
      <c r="BE191" s="287"/>
      <c r="BF191" s="287"/>
      <c r="BG191" s="287"/>
      <c r="BH191" s="287"/>
      <c r="BI191" s="288"/>
      <c r="BJ191" s="260">
        <f t="shared" si="136"/>
        <v>0</v>
      </c>
      <c r="BK191" s="260">
        <f t="shared" si="137"/>
        <v>0</v>
      </c>
      <c r="BL191" s="260">
        <f t="shared" si="138"/>
        <v>0</v>
      </c>
      <c r="BM191" s="260">
        <f t="shared" si="139"/>
        <v>0</v>
      </c>
      <c r="BN191" s="260">
        <f t="shared" si="140"/>
        <v>0</v>
      </c>
      <c r="BO191" s="260">
        <f t="shared" si="141"/>
        <v>0</v>
      </c>
      <c r="BP191" s="260">
        <f t="shared" si="142"/>
        <v>0</v>
      </c>
      <c r="BQ191" s="260">
        <f t="shared" si="143"/>
        <v>0</v>
      </c>
      <c r="BR191" s="267">
        <f t="shared" si="144"/>
        <v>1</v>
      </c>
      <c r="BS191" s="260">
        <f t="shared" si="145"/>
        <v>0</v>
      </c>
      <c r="BT191" s="267">
        <f t="shared" si="146"/>
        <v>0</v>
      </c>
      <c r="BU191" s="260">
        <f t="shared" si="147"/>
        <v>0</v>
      </c>
      <c r="BV191" s="260">
        <f t="shared" si="148"/>
        <v>3</v>
      </c>
      <c r="BW191" s="260">
        <f t="shared" si="149"/>
        <v>1</v>
      </c>
      <c r="BX191" s="260">
        <f t="shared" si="150"/>
        <v>1</v>
      </c>
      <c r="BY191" s="260">
        <f t="shared" si="151"/>
        <v>2</v>
      </c>
      <c r="BZ191" s="260">
        <f t="shared" si="152"/>
        <v>5</v>
      </c>
      <c r="CA191" s="260">
        <f t="shared" si="153"/>
        <v>4</v>
      </c>
      <c r="CB191" s="260">
        <f t="shared" si="154"/>
        <v>0</v>
      </c>
      <c r="CC191" s="260">
        <f t="shared" si="155"/>
        <v>0</v>
      </c>
      <c r="CD191" s="260">
        <f t="shared" si="156"/>
        <v>0</v>
      </c>
      <c r="CE191" s="260">
        <f t="shared" si="157"/>
        <v>0</v>
      </c>
      <c r="CF191" s="260">
        <f t="shared" si="158"/>
        <v>0</v>
      </c>
      <c r="CG191" s="260">
        <f t="shared" si="159"/>
        <v>0</v>
      </c>
      <c r="CH191" s="260">
        <f t="shared" si="160"/>
        <v>0</v>
      </c>
      <c r="CI191" s="260">
        <f t="shared" si="161"/>
        <v>0</v>
      </c>
      <c r="CJ191" s="267">
        <f t="shared" si="162"/>
        <v>0</v>
      </c>
      <c r="CK191" s="267">
        <f t="shared" si="163"/>
        <v>1</v>
      </c>
      <c r="CL191" s="267">
        <f t="shared" si="164"/>
        <v>0</v>
      </c>
      <c r="CM191" s="267">
        <f t="shared" si="165"/>
        <v>0</v>
      </c>
      <c r="CN191" s="267">
        <f t="shared" si="166"/>
        <v>0</v>
      </c>
      <c r="CO191" s="267">
        <f t="shared" si="167"/>
        <v>0</v>
      </c>
      <c r="CP191" s="267">
        <f t="shared" si="168"/>
        <v>0</v>
      </c>
      <c r="CQ191" s="267">
        <f t="shared" si="169"/>
        <v>0</v>
      </c>
      <c r="CR191" s="267">
        <f t="shared" si="170"/>
        <v>0</v>
      </c>
      <c r="CS191" s="267">
        <f t="shared" si="171"/>
        <v>0</v>
      </c>
      <c r="CT191" s="267">
        <f t="shared" si="172"/>
        <v>0</v>
      </c>
      <c r="CU191" s="267">
        <f t="shared" si="173"/>
        <v>0</v>
      </c>
      <c r="CV191" s="268">
        <f t="shared" si="174"/>
        <v>0</v>
      </c>
      <c r="CW191" s="268">
        <f t="shared" si="175"/>
        <v>0</v>
      </c>
      <c r="CX191" s="268">
        <f t="shared" si="176"/>
        <v>0</v>
      </c>
      <c r="CY191" s="268">
        <f t="shared" si="177"/>
        <v>0</v>
      </c>
      <c r="CZ191" s="260">
        <f t="shared" si="178"/>
        <v>0</v>
      </c>
      <c r="DA191" s="3"/>
    </row>
    <row r="192" spans="1:105" ht="17.25" customHeight="1">
      <c r="A192" s="8">
        <v>178</v>
      </c>
      <c r="B192" s="447"/>
      <c r="C192" s="293"/>
      <c r="D192" s="6" t="str">
        <f>ASC(①基本情報!$C$8)</f>
        <v/>
      </c>
      <c r="E192" s="5" t="str">
        <f>ASC(①基本情報!$C$9)</f>
        <v/>
      </c>
      <c r="F192" s="347"/>
      <c r="G192" s="287"/>
      <c r="H192" s="287"/>
      <c r="I192" s="287"/>
      <c r="J192" s="287"/>
      <c r="K192" s="287"/>
      <c r="L192" s="287"/>
      <c r="M192" s="287"/>
      <c r="N192" s="57" t="str">
        <f t="shared" si="132"/>
        <v>様</v>
      </c>
      <c r="O192" s="4"/>
      <c r="P192" s="57" t="str">
        <f t="shared" si="133"/>
        <v/>
      </c>
      <c r="Q192" s="287"/>
      <c r="R192" s="244" t="str">
        <f>①基本情報!$C$20&amp;""</f>
        <v>C07</v>
      </c>
      <c r="S192" s="244">
        <f>VLOOKUP(①基本情報!$C$21,①基本情報!$S:$T,2,0)</f>
        <v>0</v>
      </c>
      <c r="T192" s="244">
        <f>VLOOKUP(①基本情報!$C$22,①基本情報!$Q:$R,2,0)</f>
        <v>1</v>
      </c>
      <c r="U192" s="244">
        <v>10</v>
      </c>
      <c r="V192" s="246">
        <f>①基本情報!$C$28</f>
        <v>45859</v>
      </c>
      <c r="W192" s="244" t="str">
        <f>IF(①基本情報!$D$28="","",①基本情報!$D$28)</f>
        <v>その日中</v>
      </c>
      <c r="X192" s="375" t="str">
        <f>IF(①基本情報!$C$27="","",①基本情報!$C$27)</f>
        <v/>
      </c>
      <c r="Y192" s="376" t="str">
        <f>IF(①基本情報!$D$27="","",①基本情報!$D$27)</f>
        <v/>
      </c>
      <c r="Z192" s="59"/>
      <c r="AA192" s="59"/>
      <c r="AB192" s="59"/>
      <c r="AC192" s="59"/>
      <c r="AD192" s="59"/>
      <c r="AE192" s="59"/>
      <c r="AF192" s="57" t="str">
        <f t="shared" si="134"/>
        <v/>
      </c>
      <c r="AG192" s="57" t="str">
        <f t="shared" si="135"/>
        <v>様</v>
      </c>
      <c r="AH192" s="396" t="str">
        <f>IF(②メッセージ・差出名!$C$14="","",②メッセージ・差出名!$C$14)</f>
        <v/>
      </c>
      <c r="AI192" s="396" t="str">
        <f>IF(②メッセージ・差出名!$C$15="","",②メッセージ・差出名!$C$15)</f>
        <v/>
      </c>
      <c r="AJ192" s="396" t="str">
        <f>IF(②メッセージ・差出名!$C$16="","",②メッセージ・差出名!$C$16)</f>
        <v/>
      </c>
      <c r="AK192" s="396" t="str">
        <f>IF(②メッセージ・差出名!$C$17="","",②メッセージ・差出名!$C$17)</f>
        <v/>
      </c>
      <c r="AL192" s="396" t="str">
        <f>IF(②メッセージ・差出名!$C$18="","",②メッセージ・差出名!$C$18)</f>
        <v/>
      </c>
      <c r="AM192" s="396" t="str">
        <f>IF(②メッセージ・差出名!$C$19="","",②メッセージ・差出名!$C$19)</f>
        <v/>
      </c>
      <c r="AN192" s="396" t="str">
        <f>IF(②メッセージ・差出名!$C$20="","",②メッセージ・差出名!$C$20)</f>
        <v/>
      </c>
      <c r="AO192" s="396" t="str">
        <f>IF(②メッセージ・差出名!$C$21="","",②メッセージ・差出名!$C$21)</f>
        <v/>
      </c>
      <c r="AP192" s="396" t="str">
        <f>IF(②メッセージ・差出名!$C$22="","",②メッセージ・差出名!$C$22)</f>
        <v/>
      </c>
      <c r="AQ192" s="396" t="str">
        <f>IF(②メッセージ・差出名!$C$23="","",②メッセージ・差出名!$C$23)</f>
        <v/>
      </c>
      <c r="AR192" s="397" t="str">
        <f>IF(②メッセージ・差出名!$C$27="","",②メッセージ・差出名!$C$27)</f>
        <v/>
      </c>
      <c r="AS192" s="397" t="str">
        <f>IF(②メッセージ・差出名!$C$28="","",②メッセージ・差出名!$C$28)</f>
        <v/>
      </c>
      <c r="AT192" s="397" t="str">
        <f>IF(②メッセージ・差出名!$C$29="","",②メッセージ・差出名!$C$29)</f>
        <v/>
      </c>
      <c r="AU192" s="398" t="str">
        <f>IF(②メッセージ・差出名!$C$30="","",②メッセージ・差出名!$C$30)</f>
        <v/>
      </c>
      <c r="AV192" s="431"/>
      <c r="AW192" s="286"/>
      <c r="AX192" s="287"/>
      <c r="AY192" s="287"/>
      <c r="AZ192" s="287"/>
      <c r="BA192" s="287"/>
      <c r="BB192" s="287"/>
      <c r="BC192" s="287"/>
      <c r="BD192" s="287"/>
      <c r="BE192" s="287"/>
      <c r="BF192" s="287"/>
      <c r="BG192" s="287"/>
      <c r="BH192" s="287"/>
      <c r="BI192" s="288"/>
      <c r="BJ192" s="260">
        <f t="shared" si="136"/>
        <v>0</v>
      </c>
      <c r="BK192" s="260">
        <f t="shared" si="137"/>
        <v>0</v>
      </c>
      <c r="BL192" s="260">
        <f t="shared" si="138"/>
        <v>0</v>
      </c>
      <c r="BM192" s="260">
        <f t="shared" si="139"/>
        <v>0</v>
      </c>
      <c r="BN192" s="260">
        <f t="shared" si="140"/>
        <v>0</v>
      </c>
      <c r="BO192" s="260">
        <f t="shared" si="141"/>
        <v>0</v>
      </c>
      <c r="BP192" s="260">
        <f t="shared" si="142"/>
        <v>0</v>
      </c>
      <c r="BQ192" s="260">
        <f t="shared" si="143"/>
        <v>0</v>
      </c>
      <c r="BR192" s="267">
        <f t="shared" si="144"/>
        <v>1</v>
      </c>
      <c r="BS192" s="260">
        <f t="shared" si="145"/>
        <v>0</v>
      </c>
      <c r="BT192" s="267">
        <f t="shared" si="146"/>
        <v>0</v>
      </c>
      <c r="BU192" s="260">
        <f t="shared" si="147"/>
        <v>0</v>
      </c>
      <c r="BV192" s="260">
        <f t="shared" si="148"/>
        <v>3</v>
      </c>
      <c r="BW192" s="260">
        <f t="shared" si="149"/>
        <v>1</v>
      </c>
      <c r="BX192" s="260">
        <f t="shared" si="150"/>
        <v>1</v>
      </c>
      <c r="BY192" s="260">
        <f t="shared" si="151"/>
        <v>2</v>
      </c>
      <c r="BZ192" s="260">
        <f t="shared" si="152"/>
        <v>5</v>
      </c>
      <c r="CA192" s="260">
        <f t="shared" si="153"/>
        <v>4</v>
      </c>
      <c r="CB192" s="260">
        <f t="shared" si="154"/>
        <v>0</v>
      </c>
      <c r="CC192" s="260">
        <f t="shared" si="155"/>
        <v>0</v>
      </c>
      <c r="CD192" s="260">
        <f t="shared" si="156"/>
        <v>0</v>
      </c>
      <c r="CE192" s="260">
        <f t="shared" si="157"/>
        <v>0</v>
      </c>
      <c r="CF192" s="260">
        <f t="shared" si="158"/>
        <v>0</v>
      </c>
      <c r="CG192" s="260">
        <f t="shared" si="159"/>
        <v>0</v>
      </c>
      <c r="CH192" s="260">
        <f t="shared" si="160"/>
        <v>0</v>
      </c>
      <c r="CI192" s="260">
        <f t="shared" si="161"/>
        <v>0</v>
      </c>
      <c r="CJ192" s="267">
        <f t="shared" si="162"/>
        <v>0</v>
      </c>
      <c r="CK192" s="267">
        <f t="shared" si="163"/>
        <v>1</v>
      </c>
      <c r="CL192" s="267">
        <f t="shared" si="164"/>
        <v>0</v>
      </c>
      <c r="CM192" s="267">
        <f t="shared" si="165"/>
        <v>0</v>
      </c>
      <c r="CN192" s="267">
        <f t="shared" si="166"/>
        <v>0</v>
      </c>
      <c r="CO192" s="267">
        <f t="shared" si="167"/>
        <v>0</v>
      </c>
      <c r="CP192" s="267">
        <f t="shared" si="168"/>
        <v>0</v>
      </c>
      <c r="CQ192" s="267">
        <f t="shared" si="169"/>
        <v>0</v>
      </c>
      <c r="CR192" s="267">
        <f t="shared" si="170"/>
        <v>0</v>
      </c>
      <c r="CS192" s="267">
        <f t="shared" si="171"/>
        <v>0</v>
      </c>
      <c r="CT192" s="267">
        <f t="shared" si="172"/>
        <v>0</v>
      </c>
      <c r="CU192" s="267">
        <f t="shared" si="173"/>
        <v>0</v>
      </c>
      <c r="CV192" s="268">
        <f t="shared" si="174"/>
        <v>0</v>
      </c>
      <c r="CW192" s="268">
        <f t="shared" si="175"/>
        <v>0</v>
      </c>
      <c r="CX192" s="268">
        <f t="shared" si="176"/>
        <v>0</v>
      </c>
      <c r="CY192" s="268">
        <f t="shared" si="177"/>
        <v>0</v>
      </c>
      <c r="CZ192" s="260">
        <f t="shared" si="178"/>
        <v>0</v>
      </c>
      <c r="DA192" s="3"/>
    </row>
    <row r="193" spans="1:105" ht="17.25" customHeight="1">
      <c r="A193" s="8">
        <v>179</v>
      </c>
      <c r="B193" s="447"/>
      <c r="C193" s="293"/>
      <c r="D193" s="6" t="str">
        <f>ASC(①基本情報!$C$8)</f>
        <v/>
      </c>
      <c r="E193" s="5" t="str">
        <f>ASC(①基本情報!$C$9)</f>
        <v/>
      </c>
      <c r="F193" s="347"/>
      <c r="G193" s="287"/>
      <c r="H193" s="287"/>
      <c r="I193" s="287"/>
      <c r="J193" s="287"/>
      <c r="K193" s="287"/>
      <c r="L193" s="287"/>
      <c r="M193" s="287"/>
      <c r="N193" s="57" t="str">
        <f t="shared" si="132"/>
        <v>様</v>
      </c>
      <c r="O193" s="4"/>
      <c r="P193" s="57" t="str">
        <f t="shared" si="133"/>
        <v/>
      </c>
      <c r="Q193" s="287"/>
      <c r="R193" s="244" t="str">
        <f>①基本情報!$C$20&amp;""</f>
        <v>C07</v>
      </c>
      <c r="S193" s="244">
        <f>VLOOKUP(①基本情報!$C$21,①基本情報!$S:$T,2,0)</f>
        <v>0</v>
      </c>
      <c r="T193" s="244">
        <f>VLOOKUP(①基本情報!$C$22,①基本情報!$Q:$R,2,0)</f>
        <v>1</v>
      </c>
      <c r="U193" s="244">
        <v>10</v>
      </c>
      <c r="V193" s="246">
        <f>①基本情報!$C$28</f>
        <v>45859</v>
      </c>
      <c r="W193" s="244" t="str">
        <f>IF(①基本情報!$D$28="","",①基本情報!$D$28)</f>
        <v>その日中</v>
      </c>
      <c r="X193" s="375" t="str">
        <f>IF(①基本情報!$C$27="","",①基本情報!$C$27)</f>
        <v/>
      </c>
      <c r="Y193" s="376" t="str">
        <f>IF(①基本情報!$D$27="","",①基本情報!$D$27)</f>
        <v/>
      </c>
      <c r="Z193" s="59"/>
      <c r="AA193" s="59"/>
      <c r="AB193" s="59"/>
      <c r="AC193" s="59"/>
      <c r="AD193" s="59"/>
      <c r="AE193" s="59"/>
      <c r="AF193" s="57" t="str">
        <f t="shared" si="134"/>
        <v/>
      </c>
      <c r="AG193" s="57" t="str">
        <f t="shared" si="135"/>
        <v>様</v>
      </c>
      <c r="AH193" s="396" t="str">
        <f>IF(②メッセージ・差出名!$C$14="","",②メッセージ・差出名!$C$14)</f>
        <v/>
      </c>
      <c r="AI193" s="396" t="str">
        <f>IF(②メッセージ・差出名!$C$15="","",②メッセージ・差出名!$C$15)</f>
        <v/>
      </c>
      <c r="AJ193" s="396" t="str">
        <f>IF(②メッセージ・差出名!$C$16="","",②メッセージ・差出名!$C$16)</f>
        <v/>
      </c>
      <c r="AK193" s="396" t="str">
        <f>IF(②メッセージ・差出名!$C$17="","",②メッセージ・差出名!$C$17)</f>
        <v/>
      </c>
      <c r="AL193" s="396" t="str">
        <f>IF(②メッセージ・差出名!$C$18="","",②メッセージ・差出名!$C$18)</f>
        <v/>
      </c>
      <c r="AM193" s="396" t="str">
        <f>IF(②メッセージ・差出名!$C$19="","",②メッセージ・差出名!$C$19)</f>
        <v/>
      </c>
      <c r="AN193" s="396" t="str">
        <f>IF(②メッセージ・差出名!$C$20="","",②メッセージ・差出名!$C$20)</f>
        <v/>
      </c>
      <c r="AO193" s="396" t="str">
        <f>IF(②メッセージ・差出名!$C$21="","",②メッセージ・差出名!$C$21)</f>
        <v/>
      </c>
      <c r="AP193" s="396" t="str">
        <f>IF(②メッセージ・差出名!$C$22="","",②メッセージ・差出名!$C$22)</f>
        <v/>
      </c>
      <c r="AQ193" s="396" t="str">
        <f>IF(②メッセージ・差出名!$C$23="","",②メッセージ・差出名!$C$23)</f>
        <v/>
      </c>
      <c r="AR193" s="397" t="str">
        <f>IF(②メッセージ・差出名!$C$27="","",②メッセージ・差出名!$C$27)</f>
        <v/>
      </c>
      <c r="AS193" s="397" t="str">
        <f>IF(②メッセージ・差出名!$C$28="","",②メッセージ・差出名!$C$28)</f>
        <v/>
      </c>
      <c r="AT193" s="397" t="str">
        <f>IF(②メッセージ・差出名!$C$29="","",②メッセージ・差出名!$C$29)</f>
        <v/>
      </c>
      <c r="AU193" s="398" t="str">
        <f>IF(②メッセージ・差出名!$C$30="","",②メッセージ・差出名!$C$30)</f>
        <v/>
      </c>
      <c r="AV193" s="431"/>
      <c r="AW193" s="286"/>
      <c r="AX193" s="287"/>
      <c r="AY193" s="287"/>
      <c r="AZ193" s="287"/>
      <c r="BA193" s="287"/>
      <c r="BB193" s="287"/>
      <c r="BC193" s="287"/>
      <c r="BD193" s="287"/>
      <c r="BE193" s="287"/>
      <c r="BF193" s="287"/>
      <c r="BG193" s="287"/>
      <c r="BH193" s="287"/>
      <c r="BI193" s="288"/>
      <c r="BJ193" s="260">
        <f t="shared" si="136"/>
        <v>0</v>
      </c>
      <c r="BK193" s="260">
        <f t="shared" si="137"/>
        <v>0</v>
      </c>
      <c r="BL193" s="260">
        <f t="shared" si="138"/>
        <v>0</v>
      </c>
      <c r="BM193" s="260">
        <f t="shared" si="139"/>
        <v>0</v>
      </c>
      <c r="BN193" s="260">
        <f t="shared" si="140"/>
        <v>0</v>
      </c>
      <c r="BO193" s="260">
        <f t="shared" si="141"/>
        <v>0</v>
      </c>
      <c r="BP193" s="260">
        <f t="shared" si="142"/>
        <v>0</v>
      </c>
      <c r="BQ193" s="260">
        <f t="shared" si="143"/>
        <v>0</v>
      </c>
      <c r="BR193" s="267">
        <f t="shared" si="144"/>
        <v>1</v>
      </c>
      <c r="BS193" s="260">
        <f t="shared" si="145"/>
        <v>0</v>
      </c>
      <c r="BT193" s="267">
        <f t="shared" si="146"/>
        <v>0</v>
      </c>
      <c r="BU193" s="260">
        <f t="shared" si="147"/>
        <v>0</v>
      </c>
      <c r="BV193" s="260">
        <f t="shared" si="148"/>
        <v>3</v>
      </c>
      <c r="BW193" s="260">
        <f t="shared" si="149"/>
        <v>1</v>
      </c>
      <c r="BX193" s="260">
        <f t="shared" si="150"/>
        <v>1</v>
      </c>
      <c r="BY193" s="260">
        <f t="shared" si="151"/>
        <v>2</v>
      </c>
      <c r="BZ193" s="260">
        <f t="shared" si="152"/>
        <v>5</v>
      </c>
      <c r="CA193" s="260">
        <f t="shared" si="153"/>
        <v>4</v>
      </c>
      <c r="CB193" s="260">
        <f t="shared" si="154"/>
        <v>0</v>
      </c>
      <c r="CC193" s="260">
        <f t="shared" si="155"/>
        <v>0</v>
      </c>
      <c r="CD193" s="260">
        <f t="shared" si="156"/>
        <v>0</v>
      </c>
      <c r="CE193" s="260">
        <f t="shared" si="157"/>
        <v>0</v>
      </c>
      <c r="CF193" s="260">
        <f t="shared" si="158"/>
        <v>0</v>
      </c>
      <c r="CG193" s="260">
        <f t="shared" si="159"/>
        <v>0</v>
      </c>
      <c r="CH193" s="260">
        <f t="shared" si="160"/>
        <v>0</v>
      </c>
      <c r="CI193" s="260">
        <f t="shared" si="161"/>
        <v>0</v>
      </c>
      <c r="CJ193" s="267">
        <f t="shared" si="162"/>
        <v>0</v>
      </c>
      <c r="CK193" s="267">
        <f t="shared" si="163"/>
        <v>1</v>
      </c>
      <c r="CL193" s="267">
        <f t="shared" si="164"/>
        <v>0</v>
      </c>
      <c r="CM193" s="267">
        <f t="shared" si="165"/>
        <v>0</v>
      </c>
      <c r="CN193" s="267">
        <f t="shared" si="166"/>
        <v>0</v>
      </c>
      <c r="CO193" s="267">
        <f t="shared" si="167"/>
        <v>0</v>
      </c>
      <c r="CP193" s="267">
        <f t="shared" si="168"/>
        <v>0</v>
      </c>
      <c r="CQ193" s="267">
        <f t="shared" si="169"/>
        <v>0</v>
      </c>
      <c r="CR193" s="267">
        <f t="shared" si="170"/>
        <v>0</v>
      </c>
      <c r="CS193" s="267">
        <f t="shared" si="171"/>
        <v>0</v>
      </c>
      <c r="CT193" s="267">
        <f t="shared" si="172"/>
        <v>0</v>
      </c>
      <c r="CU193" s="267">
        <f t="shared" si="173"/>
        <v>0</v>
      </c>
      <c r="CV193" s="268">
        <f t="shared" si="174"/>
        <v>0</v>
      </c>
      <c r="CW193" s="268">
        <f t="shared" si="175"/>
        <v>0</v>
      </c>
      <c r="CX193" s="268">
        <f t="shared" si="176"/>
        <v>0</v>
      </c>
      <c r="CY193" s="268">
        <f t="shared" si="177"/>
        <v>0</v>
      </c>
      <c r="CZ193" s="260">
        <f t="shared" si="178"/>
        <v>0</v>
      </c>
      <c r="DA193" s="3"/>
    </row>
    <row r="194" spans="1:105" ht="17.25" customHeight="1">
      <c r="A194" s="8">
        <v>180</v>
      </c>
      <c r="B194" s="447"/>
      <c r="C194" s="293"/>
      <c r="D194" s="6" t="str">
        <f>ASC(①基本情報!$C$8)</f>
        <v/>
      </c>
      <c r="E194" s="5" t="str">
        <f>ASC(①基本情報!$C$9)</f>
        <v/>
      </c>
      <c r="F194" s="347"/>
      <c r="G194" s="287"/>
      <c r="H194" s="287"/>
      <c r="I194" s="287"/>
      <c r="J194" s="287"/>
      <c r="K194" s="287"/>
      <c r="L194" s="287"/>
      <c r="M194" s="287"/>
      <c r="N194" s="57" t="str">
        <f t="shared" si="132"/>
        <v>様</v>
      </c>
      <c r="O194" s="4"/>
      <c r="P194" s="57" t="str">
        <f t="shared" si="133"/>
        <v/>
      </c>
      <c r="Q194" s="287"/>
      <c r="R194" s="244" t="str">
        <f>①基本情報!$C$20&amp;""</f>
        <v>C07</v>
      </c>
      <c r="S194" s="244">
        <f>VLOOKUP(①基本情報!$C$21,①基本情報!$S:$T,2,0)</f>
        <v>0</v>
      </c>
      <c r="T194" s="244">
        <f>VLOOKUP(①基本情報!$C$22,①基本情報!$Q:$R,2,0)</f>
        <v>1</v>
      </c>
      <c r="U194" s="244">
        <v>10</v>
      </c>
      <c r="V194" s="246">
        <f>①基本情報!$C$28</f>
        <v>45859</v>
      </c>
      <c r="W194" s="244" t="str">
        <f>IF(①基本情報!$D$28="","",①基本情報!$D$28)</f>
        <v>その日中</v>
      </c>
      <c r="X194" s="375" t="str">
        <f>IF(①基本情報!$C$27="","",①基本情報!$C$27)</f>
        <v/>
      </c>
      <c r="Y194" s="376" t="str">
        <f>IF(①基本情報!$D$27="","",①基本情報!$D$27)</f>
        <v/>
      </c>
      <c r="Z194" s="59"/>
      <c r="AA194" s="59"/>
      <c r="AB194" s="59"/>
      <c r="AC194" s="59"/>
      <c r="AD194" s="59"/>
      <c r="AE194" s="59"/>
      <c r="AF194" s="57" t="str">
        <f t="shared" si="134"/>
        <v/>
      </c>
      <c r="AG194" s="57" t="str">
        <f t="shared" si="135"/>
        <v>様</v>
      </c>
      <c r="AH194" s="396" t="str">
        <f>IF(②メッセージ・差出名!$C$14="","",②メッセージ・差出名!$C$14)</f>
        <v/>
      </c>
      <c r="AI194" s="396" t="str">
        <f>IF(②メッセージ・差出名!$C$15="","",②メッセージ・差出名!$C$15)</f>
        <v/>
      </c>
      <c r="AJ194" s="396" t="str">
        <f>IF(②メッセージ・差出名!$C$16="","",②メッセージ・差出名!$C$16)</f>
        <v/>
      </c>
      <c r="AK194" s="396" t="str">
        <f>IF(②メッセージ・差出名!$C$17="","",②メッセージ・差出名!$C$17)</f>
        <v/>
      </c>
      <c r="AL194" s="396" t="str">
        <f>IF(②メッセージ・差出名!$C$18="","",②メッセージ・差出名!$C$18)</f>
        <v/>
      </c>
      <c r="AM194" s="396" t="str">
        <f>IF(②メッセージ・差出名!$C$19="","",②メッセージ・差出名!$C$19)</f>
        <v/>
      </c>
      <c r="AN194" s="396" t="str">
        <f>IF(②メッセージ・差出名!$C$20="","",②メッセージ・差出名!$C$20)</f>
        <v/>
      </c>
      <c r="AO194" s="396" t="str">
        <f>IF(②メッセージ・差出名!$C$21="","",②メッセージ・差出名!$C$21)</f>
        <v/>
      </c>
      <c r="AP194" s="396" t="str">
        <f>IF(②メッセージ・差出名!$C$22="","",②メッセージ・差出名!$C$22)</f>
        <v/>
      </c>
      <c r="AQ194" s="396" t="str">
        <f>IF(②メッセージ・差出名!$C$23="","",②メッセージ・差出名!$C$23)</f>
        <v/>
      </c>
      <c r="AR194" s="397" t="str">
        <f>IF(②メッセージ・差出名!$C$27="","",②メッセージ・差出名!$C$27)</f>
        <v/>
      </c>
      <c r="AS194" s="397" t="str">
        <f>IF(②メッセージ・差出名!$C$28="","",②メッセージ・差出名!$C$28)</f>
        <v/>
      </c>
      <c r="AT194" s="397" t="str">
        <f>IF(②メッセージ・差出名!$C$29="","",②メッセージ・差出名!$C$29)</f>
        <v/>
      </c>
      <c r="AU194" s="398" t="str">
        <f>IF(②メッセージ・差出名!$C$30="","",②メッセージ・差出名!$C$30)</f>
        <v/>
      </c>
      <c r="AV194" s="431"/>
      <c r="AW194" s="286"/>
      <c r="AX194" s="287"/>
      <c r="AY194" s="287"/>
      <c r="AZ194" s="287"/>
      <c r="BA194" s="287"/>
      <c r="BB194" s="287"/>
      <c r="BC194" s="287"/>
      <c r="BD194" s="287"/>
      <c r="BE194" s="287"/>
      <c r="BF194" s="287"/>
      <c r="BG194" s="287"/>
      <c r="BH194" s="287"/>
      <c r="BI194" s="288"/>
      <c r="BJ194" s="260">
        <f t="shared" si="136"/>
        <v>0</v>
      </c>
      <c r="BK194" s="260">
        <f t="shared" si="137"/>
        <v>0</v>
      </c>
      <c r="BL194" s="260">
        <f t="shared" si="138"/>
        <v>0</v>
      </c>
      <c r="BM194" s="260">
        <f t="shared" si="139"/>
        <v>0</v>
      </c>
      <c r="BN194" s="260">
        <f t="shared" si="140"/>
        <v>0</v>
      </c>
      <c r="BO194" s="260">
        <f t="shared" si="141"/>
        <v>0</v>
      </c>
      <c r="BP194" s="260">
        <f t="shared" si="142"/>
        <v>0</v>
      </c>
      <c r="BQ194" s="260">
        <f t="shared" si="143"/>
        <v>0</v>
      </c>
      <c r="BR194" s="267">
        <f t="shared" si="144"/>
        <v>1</v>
      </c>
      <c r="BS194" s="260">
        <f t="shared" si="145"/>
        <v>0</v>
      </c>
      <c r="BT194" s="267">
        <f t="shared" si="146"/>
        <v>0</v>
      </c>
      <c r="BU194" s="260">
        <f t="shared" si="147"/>
        <v>0</v>
      </c>
      <c r="BV194" s="260">
        <f t="shared" si="148"/>
        <v>3</v>
      </c>
      <c r="BW194" s="260">
        <f t="shared" si="149"/>
        <v>1</v>
      </c>
      <c r="BX194" s="260">
        <f t="shared" si="150"/>
        <v>1</v>
      </c>
      <c r="BY194" s="260">
        <f t="shared" si="151"/>
        <v>2</v>
      </c>
      <c r="BZ194" s="260">
        <f t="shared" si="152"/>
        <v>5</v>
      </c>
      <c r="CA194" s="260">
        <f t="shared" si="153"/>
        <v>4</v>
      </c>
      <c r="CB194" s="260">
        <f t="shared" si="154"/>
        <v>0</v>
      </c>
      <c r="CC194" s="260">
        <f t="shared" si="155"/>
        <v>0</v>
      </c>
      <c r="CD194" s="260">
        <f t="shared" si="156"/>
        <v>0</v>
      </c>
      <c r="CE194" s="260">
        <f t="shared" si="157"/>
        <v>0</v>
      </c>
      <c r="CF194" s="260">
        <f t="shared" si="158"/>
        <v>0</v>
      </c>
      <c r="CG194" s="260">
        <f t="shared" si="159"/>
        <v>0</v>
      </c>
      <c r="CH194" s="260">
        <f t="shared" si="160"/>
        <v>0</v>
      </c>
      <c r="CI194" s="260">
        <f t="shared" si="161"/>
        <v>0</v>
      </c>
      <c r="CJ194" s="267">
        <f t="shared" si="162"/>
        <v>0</v>
      </c>
      <c r="CK194" s="267">
        <f t="shared" si="163"/>
        <v>1</v>
      </c>
      <c r="CL194" s="267">
        <f t="shared" si="164"/>
        <v>0</v>
      </c>
      <c r="CM194" s="267">
        <f t="shared" si="165"/>
        <v>0</v>
      </c>
      <c r="CN194" s="267">
        <f t="shared" si="166"/>
        <v>0</v>
      </c>
      <c r="CO194" s="267">
        <f t="shared" si="167"/>
        <v>0</v>
      </c>
      <c r="CP194" s="267">
        <f t="shared" si="168"/>
        <v>0</v>
      </c>
      <c r="CQ194" s="267">
        <f t="shared" si="169"/>
        <v>0</v>
      </c>
      <c r="CR194" s="267">
        <f t="shared" si="170"/>
        <v>0</v>
      </c>
      <c r="CS194" s="267">
        <f t="shared" si="171"/>
        <v>0</v>
      </c>
      <c r="CT194" s="267">
        <f t="shared" si="172"/>
        <v>0</v>
      </c>
      <c r="CU194" s="267">
        <f t="shared" si="173"/>
        <v>0</v>
      </c>
      <c r="CV194" s="268">
        <f t="shared" si="174"/>
        <v>0</v>
      </c>
      <c r="CW194" s="268">
        <f t="shared" si="175"/>
        <v>0</v>
      </c>
      <c r="CX194" s="268">
        <f t="shared" si="176"/>
        <v>0</v>
      </c>
      <c r="CY194" s="268">
        <f t="shared" si="177"/>
        <v>0</v>
      </c>
      <c r="CZ194" s="260">
        <f t="shared" si="178"/>
        <v>0</v>
      </c>
      <c r="DA194" s="3"/>
    </row>
    <row r="195" spans="1:105" ht="17.25" customHeight="1">
      <c r="A195" s="8">
        <v>181</v>
      </c>
      <c r="B195" s="447"/>
      <c r="C195" s="293"/>
      <c r="D195" s="6" t="str">
        <f>ASC(①基本情報!$C$8)</f>
        <v/>
      </c>
      <c r="E195" s="5" t="str">
        <f>ASC(①基本情報!$C$9)</f>
        <v/>
      </c>
      <c r="F195" s="347"/>
      <c r="G195" s="287"/>
      <c r="H195" s="287"/>
      <c r="I195" s="287"/>
      <c r="J195" s="287"/>
      <c r="K195" s="287"/>
      <c r="L195" s="287"/>
      <c r="M195" s="287"/>
      <c r="N195" s="57" t="str">
        <f t="shared" si="132"/>
        <v>様</v>
      </c>
      <c r="O195" s="4"/>
      <c r="P195" s="57" t="str">
        <f t="shared" si="133"/>
        <v/>
      </c>
      <c r="Q195" s="287"/>
      <c r="R195" s="244" t="str">
        <f>①基本情報!$C$20&amp;""</f>
        <v>C07</v>
      </c>
      <c r="S195" s="244">
        <f>VLOOKUP(①基本情報!$C$21,①基本情報!$S:$T,2,0)</f>
        <v>0</v>
      </c>
      <c r="T195" s="244">
        <f>VLOOKUP(①基本情報!$C$22,①基本情報!$Q:$R,2,0)</f>
        <v>1</v>
      </c>
      <c r="U195" s="244">
        <v>10</v>
      </c>
      <c r="V195" s="246">
        <f>①基本情報!$C$28</f>
        <v>45859</v>
      </c>
      <c r="W195" s="244" t="str">
        <f>IF(①基本情報!$D$28="","",①基本情報!$D$28)</f>
        <v>その日中</v>
      </c>
      <c r="X195" s="375" t="str">
        <f>IF(①基本情報!$C$27="","",①基本情報!$C$27)</f>
        <v/>
      </c>
      <c r="Y195" s="376" t="str">
        <f>IF(①基本情報!$D$27="","",①基本情報!$D$27)</f>
        <v/>
      </c>
      <c r="Z195" s="59"/>
      <c r="AA195" s="59"/>
      <c r="AB195" s="59"/>
      <c r="AC195" s="59"/>
      <c r="AD195" s="59"/>
      <c r="AE195" s="59"/>
      <c r="AF195" s="57" t="str">
        <f t="shared" si="134"/>
        <v/>
      </c>
      <c r="AG195" s="57" t="str">
        <f t="shared" si="135"/>
        <v>様</v>
      </c>
      <c r="AH195" s="396" t="str">
        <f>IF(②メッセージ・差出名!$C$14="","",②メッセージ・差出名!$C$14)</f>
        <v/>
      </c>
      <c r="AI195" s="396" t="str">
        <f>IF(②メッセージ・差出名!$C$15="","",②メッセージ・差出名!$C$15)</f>
        <v/>
      </c>
      <c r="AJ195" s="396" t="str">
        <f>IF(②メッセージ・差出名!$C$16="","",②メッセージ・差出名!$C$16)</f>
        <v/>
      </c>
      <c r="AK195" s="396" t="str">
        <f>IF(②メッセージ・差出名!$C$17="","",②メッセージ・差出名!$C$17)</f>
        <v/>
      </c>
      <c r="AL195" s="396" t="str">
        <f>IF(②メッセージ・差出名!$C$18="","",②メッセージ・差出名!$C$18)</f>
        <v/>
      </c>
      <c r="AM195" s="396" t="str">
        <f>IF(②メッセージ・差出名!$C$19="","",②メッセージ・差出名!$C$19)</f>
        <v/>
      </c>
      <c r="AN195" s="396" t="str">
        <f>IF(②メッセージ・差出名!$C$20="","",②メッセージ・差出名!$C$20)</f>
        <v/>
      </c>
      <c r="AO195" s="396" t="str">
        <f>IF(②メッセージ・差出名!$C$21="","",②メッセージ・差出名!$C$21)</f>
        <v/>
      </c>
      <c r="AP195" s="396" t="str">
        <f>IF(②メッセージ・差出名!$C$22="","",②メッセージ・差出名!$C$22)</f>
        <v/>
      </c>
      <c r="AQ195" s="396" t="str">
        <f>IF(②メッセージ・差出名!$C$23="","",②メッセージ・差出名!$C$23)</f>
        <v/>
      </c>
      <c r="AR195" s="397" t="str">
        <f>IF(②メッセージ・差出名!$C$27="","",②メッセージ・差出名!$C$27)</f>
        <v/>
      </c>
      <c r="AS195" s="397" t="str">
        <f>IF(②メッセージ・差出名!$C$28="","",②メッセージ・差出名!$C$28)</f>
        <v/>
      </c>
      <c r="AT195" s="397" t="str">
        <f>IF(②メッセージ・差出名!$C$29="","",②メッセージ・差出名!$C$29)</f>
        <v/>
      </c>
      <c r="AU195" s="398" t="str">
        <f>IF(②メッセージ・差出名!$C$30="","",②メッセージ・差出名!$C$30)</f>
        <v/>
      </c>
      <c r="AV195" s="431"/>
      <c r="AW195" s="286"/>
      <c r="AX195" s="287"/>
      <c r="AY195" s="287"/>
      <c r="AZ195" s="287"/>
      <c r="BA195" s="287"/>
      <c r="BB195" s="287"/>
      <c r="BC195" s="287"/>
      <c r="BD195" s="287"/>
      <c r="BE195" s="287"/>
      <c r="BF195" s="287"/>
      <c r="BG195" s="287"/>
      <c r="BH195" s="287"/>
      <c r="BI195" s="288"/>
      <c r="BJ195" s="260">
        <f t="shared" si="136"/>
        <v>0</v>
      </c>
      <c r="BK195" s="260">
        <f t="shared" si="137"/>
        <v>0</v>
      </c>
      <c r="BL195" s="260">
        <f t="shared" si="138"/>
        <v>0</v>
      </c>
      <c r="BM195" s="260">
        <f t="shared" si="139"/>
        <v>0</v>
      </c>
      <c r="BN195" s="260">
        <f t="shared" si="140"/>
        <v>0</v>
      </c>
      <c r="BO195" s="260">
        <f t="shared" si="141"/>
        <v>0</v>
      </c>
      <c r="BP195" s="260">
        <f t="shared" si="142"/>
        <v>0</v>
      </c>
      <c r="BQ195" s="260">
        <f t="shared" si="143"/>
        <v>0</v>
      </c>
      <c r="BR195" s="267">
        <f t="shared" si="144"/>
        <v>1</v>
      </c>
      <c r="BS195" s="260">
        <f t="shared" si="145"/>
        <v>0</v>
      </c>
      <c r="BT195" s="267">
        <f t="shared" si="146"/>
        <v>0</v>
      </c>
      <c r="BU195" s="260">
        <f t="shared" si="147"/>
        <v>0</v>
      </c>
      <c r="BV195" s="260">
        <f t="shared" si="148"/>
        <v>3</v>
      </c>
      <c r="BW195" s="260">
        <f t="shared" si="149"/>
        <v>1</v>
      </c>
      <c r="BX195" s="260">
        <f t="shared" si="150"/>
        <v>1</v>
      </c>
      <c r="BY195" s="260">
        <f t="shared" si="151"/>
        <v>2</v>
      </c>
      <c r="BZ195" s="260">
        <f t="shared" si="152"/>
        <v>5</v>
      </c>
      <c r="CA195" s="260">
        <f t="shared" si="153"/>
        <v>4</v>
      </c>
      <c r="CB195" s="260">
        <f t="shared" si="154"/>
        <v>0</v>
      </c>
      <c r="CC195" s="260">
        <f t="shared" si="155"/>
        <v>0</v>
      </c>
      <c r="CD195" s="260">
        <f t="shared" si="156"/>
        <v>0</v>
      </c>
      <c r="CE195" s="260">
        <f t="shared" si="157"/>
        <v>0</v>
      </c>
      <c r="CF195" s="260">
        <f t="shared" si="158"/>
        <v>0</v>
      </c>
      <c r="CG195" s="260">
        <f t="shared" si="159"/>
        <v>0</v>
      </c>
      <c r="CH195" s="260">
        <f t="shared" si="160"/>
        <v>0</v>
      </c>
      <c r="CI195" s="260">
        <f t="shared" si="161"/>
        <v>0</v>
      </c>
      <c r="CJ195" s="267">
        <f t="shared" si="162"/>
        <v>0</v>
      </c>
      <c r="CK195" s="267">
        <f t="shared" si="163"/>
        <v>1</v>
      </c>
      <c r="CL195" s="267">
        <f t="shared" si="164"/>
        <v>0</v>
      </c>
      <c r="CM195" s="267">
        <f t="shared" si="165"/>
        <v>0</v>
      </c>
      <c r="CN195" s="267">
        <f t="shared" si="166"/>
        <v>0</v>
      </c>
      <c r="CO195" s="267">
        <f t="shared" si="167"/>
        <v>0</v>
      </c>
      <c r="CP195" s="267">
        <f t="shared" si="168"/>
        <v>0</v>
      </c>
      <c r="CQ195" s="267">
        <f t="shared" si="169"/>
        <v>0</v>
      </c>
      <c r="CR195" s="267">
        <f t="shared" si="170"/>
        <v>0</v>
      </c>
      <c r="CS195" s="267">
        <f t="shared" si="171"/>
        <v>0</v>
      </c>
      <c r="CT195" s="267">
        <f t="shared" si="172"/>
        <v>0</v>
      </c>
      <c r="CU195" s="267">
        <f t="shared" si="173"/>
        <v>0</v>
      </c>
      <c r="CV195" s="268">
        <f t="shared" si="174"/>
        <v>0</v>
      </c>
      <c r="CW195" s="268">
        <f t="shared" si="175"/>
        <v>0</v>
      </c>
      <c r="CX195" s="268">
        <f t="shared" si="176"/>
        <v>0</v>
      </c>
      <c r="CY195" s="268">
        <f t="shared" si="177"/>
        <v>0</v>
      </c>
      <c r="CZ195" s="260">
        <f t="shared" si="178"/>
        <v>0</v>
      </c>
      <c r="DA195" s="3"/>
    </row>
    <row r="196" spans="1:105" ht="17.25" customHeight="1">
      <c r="A196" s="8">
        <v>182</v>
      </c>
      <c r="B196" s="447"/>
      <c r="C196" s="293"/>
      <c r="D196" s="6" t="str">
        <f>ASC(①基本情報!$C$8)</f>
        <v/>
      </c>
      <c r="E196" s="5" t="str">
        <f>ASC(①基本情報!$C$9)</f>
        <v/>
      </c>
      <c r="F196" s="347"/>
      <c r="G196" s="287"/>
      <c r="H196" s="287"/>
      <c r="I196" s="287"/>
      <c r="J196" s="287"/>
      <c r="K196" s="287"/>
      <c r="L196" s="287"/>
      <c r="M196" s="287"/>
      <c r="N196" s="57" t="str">
        <f t="shared" si="132"/>
        <v>様</v>
      </c>
      <c r="O196" s="4"/>
      <c r="P196" s="57" t="str">
        <f t="shared" si="133"/>
        <v/>
      </c>
      <c r="Q196" s="287"/>
      <c r="R196" s="244" t="str">
        <f>①基本情報!$C$20&amp;""</f>
        <v>C07</v>
      </c>
      <c r="S196" s="244">
        <f>VLOOKUP(①基本情報!$C$21,①基本情報!$S:$T,2,0)</f>
        <v>0</v>
      </c>
      <c r="T196" s="244">
        <f>VLOOKUP(①基本情報!$C$22,①基本情報!$Q:$R,2,0)</f>
        <v>1</v>
      </c>
      <c r="U196" s="244">
        <v>10</v>
      </c>
      <c r="V196" s="246">
        <f>①基本情報!$C$28</f>
        <v>45859</v>
      </c>
      <c r="W196" s="244" t="str">
        <f>IF(①基本情報!$D$28="","",①基本情報!$D$28)</f>
        <v>その日中</v>
      </c>
      <c r="X196" s="375" t="str">
        <f>IF(①基本情報!$C$27="","",①基本情報!$C$27)</f>
        <v/>
      </c>
      <c r="Y196" s="376" t="str">
        <f>IF(①基本情報!$D$27="","",①基本情報!$D$27)</f>
        <v/>
      </c>
      <c r="Z196" s="59"/>
      <c r="AA196" s="59"/>
      <c r="AB196" s="59"/>
      <c r="AC196" s="59"/>
      <c r="AD196" s="59"/>
      <c r="AE196" s="59"/>
      <c r="AF196" s="57" t="str">
        <f t="shared" si="134"/>
        <v/>
      </c>
      <c r="AG196" s="57" t="str">
        <f t="shared" si="135"/>
        <v>様</v>
      </c>
      <c r="AH196" s="396" t="str">
        <f>IF(②メッセージ・差出名!$C$14="","",②メッセージ・差出名!$C$14)</f>
        <v/>
      </c>
      <c r="AI196" s="396" t="str">
        <f>IF(②メッセージ・差出名!$C$15="","",②メッセージ・差出名!$C$15)</f>
        <v/>
      </c>
      <c r="AJ196" s="396" t="str">
        <f>IF(②メッセージ・差出名!$C$16="","",②メッセージ・差出名!$C$16)</f>
        <v/>
      </c>
      <c r="AK196" s="396" t="str">
        <f>IF(②メッセージ・差出名!$C$17="","",②メッセージ・差出名!$C$17)</f>
        <v/>
      </c>
      <c r="AL196" s="396" t="str">
        <f>IF(②メッセージ・差出名!$C$18="","",②メッセージ・差出名!$C$18)</f>
        <v/>
      </c>
      <c r="AM196" s="396" t="str">
        <f>IF(②メッセージ・差出名!$C$19="","",②メッセージ・差出名!$C$19)</f>
        <v/>
      </c>
      <c r="AN196" s="396" t="str">
        <f>IF(②メッセージ・差出名!$C$20="","",②メッセージ・差出名!$C$20)</f>
        <v/>
      </c>
      <c r="AO196" s="396" t="str">
        <f>IF(②メッセージ・差出名!$C$21="","",②メッセージ・差出名!$C$21)</f>
        <v/>
      </c>
      <c r="AP196" s="396" t="str">
        <f>IF(②メッセージ・差出名!$C$22="","",②メッセージ・差出名!$C$22)</f>
        <v/>
      </c>
      <c r="AQ196" s="396" t="str">
        <f>IF(②メッセージ・差出名!$C$23="","",②メッセージ・差出名!$C$23)</f>
        <v/>
      </c>
      <c r="AR196" s="397" t="str">
        <f>IF(②メッセージ・差出名!$C$27="","",②メッセージ・差出名!$C$27)</f>
        <v/>
      </c>
      <c r="AS196" s="397" t="str">
        <f>IF(②メッセージ・差出名!$C$28="","",②メッセージ・差出名!$C$28)</f>
        <v/>
      </c>
      <c r="AT196" s="397" t="str">
        <f>IF(②メッセージ・差出名!$C$29="","",②メッセージ・差出名!$C$29)</f>
        <v/>
      </c>
      <c r="AU196" s="398" t="str">
        <f>IF(②メッセージ・差出名!$C$30="","",②メッセージ・差出名!$C$30)</f>
        <v/>
      </c>
      <c r="AV196" s="431"/>
      <c r="AW196" s="286"/>
      <c r="AX196" s="287"/>
      <c r="AY196" s="287"/>
      <c r="AZ196" s="287"/>
      <c r="BA196" s="287"/>
      <c r="BB196" s="287"/>
      <c r="BC196" s="287"/>
      <c r="BD196" s="287"/>
      <c r="BE196" s="287"/>
      <c r="BF196" s="287"/>
      <c r="BG196" s="287"/>
      <c r="BH196" s="287"/>
      <c r="BI196" s="288"/>
      <c r="BJ196" s="260">
        <f t="shared" si="136"/>
        <v>0</v>
      </c>
      <c r="BK196" s="260">
        <f t="shared" si="137"/>
        <v>0</v>
      </c>
      <c r="BL196" s="260">
        <f t="shared" si="138"/>
        <v>0</v>
      </c>
      <c r="BM196" s="260">
        <f t="shared" si="139"/>
        <v>0</v>
      </c>
      <c r="BN196" s="260">
        <f t="shared" si="140"/>
        <v>0</v>
      </c>
      <c r="BO196" s="260">
        <f t="shared" si="141"/>
        <v>0</v>
      </c>
      <c r="BP196" s="260">
        <f t="shared" si="142"/>
        <v>0</v>
      </c>
      <c r="BQ196" s="260">
        <f t="shared" si="143"/>
        <v>0</v>
      </c>
      <c r="BR196" s="267">
        <f t="shared" si="144"/>
        <v>1</v>
      </c>
      <c r="BS196" s="260">
        <f t="shared" si="145"/>
        <v>0</v>
      </c>
      <c r="BT196" s="267">
        <f t="shared" si="146"/>
        <v>0</v>
      </c>
      <c r="BU196" s="260">
        <f t="shared" si="147"/>
        <v>0</v>
      </c>
      <c r="BV196" s="260">
        <f t="shared" si="148"/>
        <v>3</v>
      </c>
      <c r="BW196" s="260">
        <f t="shared" si="149"/>
        <v>1</v>
      </c>
      <c r="BX196" s="260">
        <f t="shared" si="150"/>
        <v>1</v>
      </c>
      <c r="BY196" s="260">
        <f t="shared" si="151"/>
        <v>2</v>
      </c>
      <c r="BZ196" s="260">
        <f t="shared" si="152"/>
        <v>5</v>
      </c>
      <c r="CA196" s="260">
        <f t="shared" si="153"/>
        <v>4</v>
      </c>
      <c r="CB196" s="260">
        <f t="shared" si="154"/>
        <v>0</v>
      </c>
      <c r="CC196" s="260">
        <f t="shared" si="155"/>
        <v>0</v>
      </c>
      <c r="CD196" s="260">
        <f t="shared" si="156"/>
        <v>0</v>
      </c>
      <c r="CE196" s="260">
        <f t="shared" si="157"/>
        <v>0</v>
      </c>
      <c r="CF196" s="260">
        <f t="shared" si="158"/>
        <v>0</v>
      </c>
      <c r="CG196" s="260">
        <f t="shared" si="159"/>
        <v>0</v>
      </c>
      <c r="CH196" s="260">
        <f t="shared" si="160"/>
        <v>0</v>
      </c>
      <c r="CI196" s="260">
        <f t="shared" si="161"/>
        <v>0</v>
      </c>
      <c r="CJ196" s="267">
        <f t="shared" si="162"/>
        <v>0</v>
      </c>
      <c r="CK196" s="267">
        <f t="shared" si="163"/>
        <v>1</v>
      </c>
      <c r="CL196" s="267">
        <f t="shared" si="164"/>
        <v>0</v>
      </c>
      <c r="CM196" s="267">
        <f t="shared" si="165"/>
        <v>0</v>
      </c>
      <c r="CN196" s="267">
        <f t="shared" si="166"/>
        <v>0</v>
      </c>
      <c r="CO196" s="267">
        <f t="shared" si="167"/>
        <v>0</v>
      </c>
      <c r="CP196" s="267">
        <f t="shared" si="168"/>
        <v>0</v>
      </c>
      <c r="CQ196" s="267">
        <f t="shared" si="169"/>
        <v>0</v>
      </c>
      <c r="CR196" s="267">
        <f t="shared" si="170"/>
        <v>0</v>
      </c>
      <c r="CS196" s="267">
        <f t="shared" si="171"/>
        <v>0</v>
      </c>
      <c r="CT196" s="267">
        <f t="shared" si="172"/>
        <v>0</v>
      </c>
      <c r="CU196" s="267">
        <f t="shared" si="173"/>
        <v>0</v>
      </c>
      <c r="CV196" s="268">
        <f t="shared" si="174"/>
        <v>0</v>
      </c>
      <c r="CW196" s="268">
        <f t="shared" si="175"/>
        <v>0</v>
      </c>
      <c r="CX196" s="268">
        <f t="shared" si="176"/>
        <v>0</v>
      </c>
      <c r="CY196" s="268">
        <f t="shared" si="177"/>
        <v>0</v>
      </c>
      <c r="CZ196" s="260">
        <f t="shared" si="178"/>
        <v>0</v>
      </c>
      <c r="DA196" s="3"/>
    </row>
    <row r="197" spans="1:105" ht="17.25" customHeight="1">
      <c r="A197" s="8">
        <v>183</v>
      </c>
      <c r="B197" s="447"/>
      <c r="C197" s="293"/>
      <c r="D197" s="6" t="str">
        <f>ASC(①基本情報!$C$8)</f>
        <v/>
      </c>
      <c r="E197" s="5" t="str">
        <f>ASC(①基本情報!$C$9)</f>
        <v/>
      </c>
      <c r="F197" s="347"/>
      <c r="G197" s="287"/>
      <c r="H197" s="287"/>
      <c r="I197" s="287"/>
      <c r="J197" s="287"/>
      <c r="K197" s="287"/>
      <c r="L197" s="287"/>
      <c r="M197" s="287"/>
      <c r="N197" s="57" t="str">
        <f t="shared" si="132"/>
        <v>様</v>
      </c>
      <c r="O197" s="4"/>
      <c r="P197" s="57" t="str">
        <f t="shared" si="133"/>
        <v/>
      </c>
      <c r="Q197" s="287"/>
      <c r="R197" s="244" t="str">
        <f>①基本情報!$C$20&amp;""</f>
        <v>C07</v>
      </c>
      <c r="S197" s="244">
        <f>VLOOKUP(①基本情報!$C$21,①基本情報!$S:$T,2,0)</f>
        <v>0</v>
      </c>
      <c r="T197" s="244">
        <f>VLOOKUP(①基本情報!$C$22,①基本情報!$Q:$R,2,0)</f>
        <v>1</v>
      </c>
      <c r="U197" s="244">
        <v>10</v>
      </c>
      <c r="V197" s="246">
        <f>①基本情報!$C$28</f>
        <v>45859</v>
      </c>
      <c r="W197" s="244" t="str">
        <f>IF(①基本情報!$D$28="","",①基本情報!$D$28)</f>
        <v>その日中</v>
      </c>
      <c r="X197" s="375" t="str">
        <f>IF(①基本情報!$C$27="","",①基本情報!$C$27)</f>
        <v/>
      </c>
      <c r="Y197" s="376" t="str">
        <f>IF(①基本情報!$D$27="","",①基本情報!$D$27)</f>
        <v/>
      </c>
      <c r="Z197" s="59"/>
      <c r="AA197" s="59"/>
      <c r="AB197" s="59"/>
      <c r="AC197" s="59"/>
      <c r="AD197" s="59"/>
      <c r="AE197" s="59"/>
      <c r="AF197" s="57" t="str">
        <f t="shared" si="134"/>
        <v/>
      </c>
      <c r="AG197" s="57" t="str">
        <f t="shared" si="135"/>
        <v>様</v>
      </c>
      <c r="AH197" s="396" t="str">
        <f>IF(②メッセージ・差出名!$C$14="","",②メッセージ・差出名!$C$14)</f>
        <v/>
      </c>
      <c r="AI197" s="396" t="str">
        <f>IF(②メッセージ・差出名!$C$15="","",②メッセージ・差出名!$C$15)</f>
        <v/>
      </c>
      <c r="AJ197" s="396" t="str">
        <f>IF(②メッセージ・差出名!$C$16="","",②メッセージ・差出名!$C$16)</f>
        <v/>
      </c>
      <c r="AK197" s="396" t="str">
        <f>IF(②メッセージ・差出名!$C$17="","",②メッセージ・差出名!$C$17)</f>
        <v/>
      </c>
      <c r="AL197" s="396" t="str">
        <f>IF(②メッセージ・差出名!$C$18="","",②メッセージ・差出名!$C$18)</f>
        <v/>
      </c>
      <c r="AM197" s="396" t="str">
        <f>IF(②メッセージ・差出名!$C$19="","",②メッセージ・差出名!$C$19)</f>
        <v/>
      </c>
      <c r="AN197" s="396" t="str">
        <f>IF(②メッセージ・差出名!$C$20="","",②メッセージ・差出名!$C$20)</f>
        <v/>
      </c>
      <c r="AO197" s="396" t="str">
        <f>IF(②メッセージ・差出名!$C$21="","",②メッセージ・差出名!$C$21)</f>
        <v/>
      </c>
      <c r="AP197" s="396" t="str">
        <f>IF(②メッセージ・差出名!$C$22="","",②メッセージ・差出名!$C$22)</f>
        <v/>
      </c>
      <c r="AQ197" s="396" t="str">
        <f>IF(②メッセージ・差出名!$C$23="","",②メッセージ・差出名!$C$23)</f>
        <v/>
      </c>
      <c r="AR197" s="397" t="str">
        <f>IF(②メッセージ・差出名!$C$27="","",②メッセージ・差出名!$C$27)</f>
        <v/>
      </c>
      <c r="AS197" s="397" t="str">
        <f>IF(②メッセージ・差出名!$C$28="","",②メッセージ・差出名!$C$28)</f>
        <v/>
      </c>
      <c r="AT197" s="397" t="str">
        <f>IF(②メッセージ・差出名!$C$29="","",②メッセージ・差出名!$C$29)</f>
        <v/>
      </c>
      <c r="AU197" s="398" t="str">
        <f>IF(②メッセージ・差出名!$C$30="","",②メッセージ・差出名!$C$30)</f>
        <v/>
      </c>
      <c r="AV197" s="431"/>
      <c r="AW197" s="286"/>
      <c r="AX197" s="287"/>
      <c r="AY197" s="287"/>
      <c r="AZ197" s="287"/>
      <c r="BA197" s="287"/>
      <c r="BB197" s="287"/>
      <c r="BC197" s="287"/>
      <c r="BD197" s="287"/>
      <c r="BE197" s="287"/>
      <c r="BF197" s="287"/>
      <c r="BG197" s="287"/>
      <c r="BH197" s="287"/>
      <c r="BI197" s="288"/>
      <c r="BJ197" s="260">
        <f t="shared" si="136"/>
        <v>0</v>
      </c>
      <c r="BK197" s="260">
        <f t="shared" si="137"/>
        <v>0</v>
      </c>
      <c r="BL197" s="260">
        <f t="shared" si="138"/>
        <v>0</v>
      </c>
      <c r="BM197" s="260">
        <f t="shared" si="139"/>
        <v>0</v>
      </c>
      <c r="BN197" s="260">
        <f t="shared" si="140"/>
        <v>0</v>
      </c>
      <c r="BO197" s="260">
        <f t="shared" si="141"/>
        <v>0</v>
      </c>
      <c r="BP197" s="260">
        <f t="shared" si="142"/>
        <v>0</v>
      </c>
      <c r="BQ197" s="260">
        <f t="shared" si="143"/>
        <v>0</v>
      </c>
      <c r="BR197" s="267">
        <f t="shared" si="144"/>
        <v>1</v>
      </c>
      <c r="BS197" s="260">
        <f t="shared" si="145"/>
        <v>0</v>
      </c>
      <c r="BT197" s="267">
        <f t="shared" si="146"/>
        <v>0</v>
      </c>
      <c r="BU197" s="260">
        <f t="shared" si="147"/>
        <v>0</v>
      </c>
      <c r="BV197" s="260">
        <f t="shared" si="148"/>
        <v>3</v>
      </c>
      <c r="BW197" s="260">
        <f t="shared" si="149"/>
        <v>1</v>
      </c>
      <c r="BX197" s="260">
        <f t="shared" si="150"/>
        <v>1</v>
      </c>
      <c r="BY197" s="260">
        <f t="shared" si="151"/>
        <v>2</v>
      </c>
      <c r="BZ197" s="260">
        <f t="shared" si="152"/>
        <v>5</v>
      </c>
      <c r="CA197" s="260">
        <f t="shared" si="153"/>
        <v>4</v>
      </c>
      <c r="CB197" s="260">
        <f t="shared" si="154"/>
        <v>0</v>
      </c>
      <c r="CC197" s="260">
        <f t="shared" si="155"/>
        <v>0</v>
      </c>
      <c r="CD197" s="260">
        <f t="shared" si="156"/>
        <v>0</v>
      </c>
      <c r="CE197" s="260">
        <f t="shared" si="157"/>
        <v>0</v>
      </c>
      <c r="CF197" s="260">
        <f t="shared" si="158"/>
        <v>0</v>
      </c>
      <c r="CG197" s="260">
        <f t="shared" si="159"/>
        <v>0</v>
      </c>
      <c r="CH197" s="260">
        <f t="shared" si="160"/>
        <v>0</v>
      </c>
      <c r="CI197" s="260">
        <f t="shared" si="161"/>
        <v>0</v>
      </c>
      <c r="CJ197" s="267">
        <f t="shared" si="162"/>
        <v>0</v>
      </c>
      <c r="CK197" s="267">
        <f t="shared" si="163"/>
        <v>1</v>
      </c>
      <c r="CL197" s="267">
        <f t="shared" si="164"/>
        <v>0</v>
      </c>
      <c r="CM197" s="267">
        <f t="shared" si="165"/>
        <v>0</v>
      </c>
      <c r="CN197" s="267">
        <f t="shared" si="166"/>
        <v>0</v>
      </c>
      <c r="CO197" s="267">
        <f t="shared" si="167"/>
        <v>0</v>
      </c>
      <c r="CP197" s="267">
        <f t="shared" si="168"/>
        <v>0</v>
      </c>
      <c r="CQ197" s="267">
        <f t="shared" si="169"/>
        <v>0</v>
      </c>
      <c r="CR197" s="267">
        <f t="shared" si="170"/>
        <v>0</v>
      </c>
      <c r="CS197" s="267">
        <f t="shared" si="171"/>
        <v>0</v>
      </c>
      <c r="CT197" s="267">
        <f t="shared" si="172"/>
        <v>0</v>
      </c>
      <c r="CU197" s="267">
        <f t="shared" si="173"/>
        <v>0</v>
      </c>
      <c r="CV197" s="268">
        <f t="shared" si="174"/>
        <v>0</v>
      </c>
      <c r="CW197" s="268">
        <f t="shared" si="175"/>
        <v>0</v>
      </c>
      <c r="CX197" s="268">
        <f t="shared" si="176"/>
        <v>0</v>
      </c>
      <c r="CY197" s="268">
        <f t="shared" si="177"/>
        <v>0</v>
      </c>
      <c r="CZ197" s="260">
        <f t="shared" si="178"/>
        <v>0</v>
      </c>
      <c r="DA197" s="3"/>
    </row>
    <row r="198" spans="1:105" ht="17.25" customHeight="1">
      <c r="A198" s="8">
        <v>184</v>
      </c>
      <c r="B198" s="447"/>
      <c r="C198" s="293"/>
      <c r="D198" s="6" t="str">
        <f>ASC(①基本情報!$C$8)</f>
        <v/>
      </c>
      <c r="E198" s="5" t="str">
        <f>ASC(①基本情報!$C$9)</f>
        <v/>
      </c>
      <c r="F198" s="347"/>
      <c r="G198" s="287"/>
      <c r="H198" s="287"/>
      <c r="I198" s="287"/>
      <c r="J198" s="287"/>
      <c r="K198" s="287"/>
      <c r="L198" s="287"/>
      <c r="M198" s="287"/>
      <c r="N198" s="57" t="str">
        <f t="shared" si="132"/>
        <v>様</v>
      </c>
      <c r="O198" s="4"/>
      <c r="P198" s="57" t="str">
        <f t="shared" si="133"/>
        <v/>
      </c>
      <c r="Q198" s="287"/>
      <c r="R198" s="244" t="str">
        <f>①基本情報!$C$20&amp;""</f>
        <v>C07</v>
      </c>
      <c r="S198" s="244">
        <f>VLOOKUP(①基本情報!$C$21,①基本情報!$S:$T,2,0)</f>
        <v>0</v>
      </c>
      <c r="T198" s="244">
        <f>VLOOKUP(①基本情報!$C$22,①基本情報!$Q:$R,2,0)</f>
        <v>1</v>
      </c>
      <c r="U198" s="244">
        <v>10</v>
      </c>
      <c r="V198" s="246">
        <f>①基本情報!$C$28</f>
        <v>45859</v>
      </c>
      <c r="W198" s="244" t="str">
        <f>IF(①基本情報!$D$28="","",①基本情報!$D$28)</f>
        <v>その日中</v>
      </c>
      <c r="X198" s="375" t="str">
        <f>IF(①基本情報!$C$27="","",①基本情報!$C$27)</f>
        <v/>
      </c>
      <c r="Y198" s="376" t="str">
        <f>IF(①基本情報!$D$27="","",①基本情報!$D$27)</f>
        <v/>
      </c>
      <c r="Z198" s="59"/>
      <c r="AA198" s="59"/>
      <c r="AB198" s="59"/>
      <c r="AC198" s="59"/>
      <c r="AD198" s="59"/>
      <c r="AE198" s="59"/>
      <c r="AF198" s="57" t="str">
        <f t="shared" si="134"/>
        <v/>
      </c>
      <c r="AG198" s="57" t="str">
        <f t="shared" si="135"/>
        <v>様</v>
      </c>
      <c r="AH198" s="396" t="str">
        <f>IF(②メッセージ・差出名!$C$14="","",②メッセージ・差出名!$C$14)</f>
        <v/>
      </c>
      <c r="AI198" s="396" t="str">
        <f>IF(②メッセージ・差出名!$C$15="","",②メッセージ・差出名!$C$15)</f>
        <v/>
      </c>
      <c r="AJ198" s="396" t="str">
        <f>IF(②メッセージ・差出名!$C$16="","",②メッセージ・差出名!$C$16)</f>
        <v/>
      </c>
      <c r="AK198" s="396" t="str">
        <f>IF(②メッセージ・差出名!$C$17="","",②メッセージ・差出名!$C$17)</f>
        <v/>
      </c>
      <c r="AL198" s="396" t="str">
        <f>IF(②メッセージ・差出名!$C$18="","",②メッセージ・差出名!$C$18)</f>
        <v/>
      </c>
      <c r="AM198" s="396" t="str">
        <f>IF(②メッセージ・差出名!$C$19="","",②メッセージ・差出名!$C$19)</f>
        <v/>
      </c>
      <c r="AN198" s="396" t="str">
        <f>IF(②メッセージ・差出名!$C$20="","",②メッセージ・差出名!$C$20)</f>
        <v/>
      </c>
      <c r="AO198" s="396" t="str">
        <f>IF(②メッセージ・差出名!$C$21="","",②メッセージ・差出名!$C$21)</f>
        <v/>
      </c>
      <c r="AP198" s="396" t="str">
        <f>IF(②メッセージ・差出名!$C$22="","",②メッセージ・差出名!$C$22)</f>
        <v/>
      </c>
      <c r="AQ198" s="396" t="str">
        <f>IF(②メッセージ・差出名!$C$23="","",②メッセージ・差出名!$C$23)</f>
        <v/>
      </c>
      <c r="AR198" s="397" t="str">
        <f>IF(②メッセージ・差出名!$C$27="","",②メッセージ・差出名!$C$27)</f>
        <v/>
      </c>
      <c r="AS198" s="397" t="str">
        <f>IF(②メッセージ・差出名!$C$28="","",②メッセージ・差出名!$C$28)</f>
        <v/>
      </c>
      <c r="AT198" s="397" t="str">
        <f>IF(②メッセージ・差出名!$C$29="","",②メッセージ・差出名!$C$29)</f>
        <v/>
      </c>
      <c r="AU198" s="398" t="str">
        <f>IF(②メッセージ・差出名!$C$30="","",②メッセージ・差出名!$C$30)</f>
        <v/>
      </c>
      <c r="AV198" s="431"/>
      <c r="AW198" s="286"/>
      <c r="AX198" s="287"/>
      <c r="AY198" s="287"/>
      <c r="AZ198" s="287"/>
      <c r="BA198" s="287"/>
      <c r="BB198" s="287"/>
      <c r="BC198" s="287"/>
      <c r="BD198" s="287"/>
      <c r="BE198" s="287"/>
      <c r="BF198" s="287"/>
      <c r="BG198" s="287"/>
      <c r="BH198" s="287"/>
      <c r="BI198" s="288"/>
      <c r="BJ198" s="260">
        <f t="shared" si="136"/>
        <v>0</v>
      </c>
      <c r="BK198" s="260">
        <f t="shared" si="137"/>
        <v>0</v>
      </c>
      <c r="BL198" s="260">
        <f t="shared" si="138"/>
        <v>0</v>
      </c>
      <c r="BM198" s="260">
        <f t="shared" si="139"/>
        <v>0</v>
      </c>
      <c r="BN198" s="260">
        <f t="shared" si="140"/>
        <v>0</v>
      </c>
      <c r="BO198" s="260">
        <f t="shared" si="141"/>
        <v>0</v>
      </c>
      <c r="BP198" s="260">
        <f t="shared" si="142"/>
        <v>0</v>
      </c>
      <c r="BQ198" s="260">
        <f t="shared" si="143"/>
        <v>0</v>
      </c>
      <c r="BR198" s="267">
        <f t="shared" si="144"/>
        <v>1</v>
      </c>
      <c r="BS198" s="260">
        <f t="shared" si="145"/>
        <v>0</v>
      </c>
      <c r="BT198" s="267">
        <f t="shared" si="146"/>
        <v>0</v>
      </c>
      <c r="BU198" s="260">
        <f t="shared" si="147"/>
        <v>0</v>
      </c>
      <c r="BV198" s="260">
        <f t="shared" si="148"/>
        <v>3</v>
      </c>
      <c r="BW198" s="260">
        <f t="shared" si="149"/>
        <v>1</v>
      </c>
      <c r="BX198" s="260">
        <f t="shared" si="150"/>
        <v>1</v>
      </c>
      <c r="BY198" s="260">
        <f t="shared" si="151"/>
        <v>2</v>
      </c>
      <c r="BZ198" s="260">
        <f t="shared" si="152"/>
        <v>5</v>
      </c>
      <c r="CA198" s="260">
        <f t="shared" si="153"/>
        <v>4</v>
      </c>
      <c r="CB198" s="260">
        <f t="shared" si="154"/>
        <v>0</v>
      </c>
      <c r="CC198" s="260">
        <f t="shared" si="155"/>
        <v>0</v>
      </c>
      <c r="CD198" s="260">
        <f t="shared" si="156"/>
        <v>0</v>
      </c>
      <c r="CE198" s="260">
        <f t="shared" si="157"/>
        <v>0</v>
      </c>
      <c r="CF198" s="260">
        <f t="shared" si="158"/>
        <v>0</v>
      </c>
      <c r="CG198" s="260">
        <f t="shared" si="159"/>
        <v>0</v>
      </c>
      <c r="CH198" s="260">
        <f t="shared" si="160"/>
        <v>0</v>
      </c>
      <c r="CI198" s="260">
        <f t="shared" si="161"/>
        <v>0</v>
      </c>
      <c r="CJ198" s="267">
        <f t="shared" si="162"/>
        <v>0</v>
      </c>
      <c r="CK198" s="267">
        <f t="shared" si="163"/>
        <v>1</v>
      </c>
      <c r="CL198" s="267">
        <f t="shared" si="164"/>
        <v>0</v>
      </c>
      <c r="CM198" s="267">
        <f t="shared" si="165"/>
        <v>0</v>
      </c>
      <c r="CN198" s="267">
        <f t="shared" si="166"/>
        <v>0</v>
      </c>
      <c r="CO198" s="267">
        <f t="shared" si="167"/>
        <v>0</v>
      </c>
      <c r="CP198" s="267">
        <f t="shared" si="168"/>
        <v>0</v>
      </c>
      <c r="CQ198" s="267">
        <f t="shared" si="169"/>
        <v>0</v>
      </c>
      <c r="CR198" s="267">
        <f t="shared" si="170"/>
        <v>0</v>
      </c>
      <c r="CS198" s="267">
        <f t="shared" si="171"/>
        <v>0</v>
      </c>
      <c r="CT198" s="267">
        <f t="shared" si="172"/>
        <v>0</v>
      </c>
      <c r="CU198" s="267">
        <f t="shared" si="173"/>
        <v>0</v>
      </c>
      <c r="CV198" s="268">
        <f t="shared" si="174"/>
        <v>0</v>
      </c>
      <c r="CW198" s="268">
        <f t="shared" si="175"/>
        <v>0</v>
      </c>
      <c r="CX198" s="268">
        <f t="shared" si="176"/>
        <v>0</v>
      </c>
      <c r="CY198" s="268">
        <f t="shared" si="177"/>
        <v>0</v>
      </c>
      <c r="CZ198" s="260">
        <f t="shared" si="178"/>
        <v>0</v>
      </c>
      <c r="DA198" s="3"/>
    </row>
    <row r="199" spans="1:105" ht="17.25" customHeight="1">
      <c r="A199" s="8">
        <v>185</v>
      </c>
      <c r="B199" s="447"/>
      <c r="C199" s="293"/>
      <c r="D199" s="6" t="str">
        <f>ASC(①基本情報!$C$8)</f>
        <v/>
      </c>
      <c r="E199" s="5" t="str">
        <f>ASC(①基本情報!$C$9)</f>
        <v/>
      </c>
      <c r="F199" s="347"/>
      <c r="G199" s="287"/>
      <c r="H199" s="287"/>
      <c r="I199" s="287"/>
      <c r="J199" s="287"/>
      <c r="K199" s="287"/>
      <c r="L199" s="287"/>
      <c r="M199" s="287"/>
      <c r="N199" s="57" t="str">
        <f t="shared" si="132"/>
        <v>様</v>
      </c>
      <c r="O199" s="4"/>
      <c r="P199" s="57" t="str">
        <f t="shared" si="133"/>
        <v/>
      </c>
      <c r="Q199" s="287"/>
      <c r="R199" s="244" t="str">
        <f>①基本情報!$C$20&amp;""</f>
        <v>C07</v>
      </c>
      <c r="S199" s="244">
        <f>VLOOKUP(①基本情報!$C$21,①基本情報!$S:$T,2,0)</f>
        <v>0</v>
      </c>
      <c r="T199" s="244">
        <f>VLOOKUP(①基本情報!$C$22,①基本情報!$Q:$R,2,0)</f>
        <v>1</v>
      </c>
      <c r="U199" s="244">
        <v>10</v>
      </c>
      <c r="V199" s="246">
        <f>①基本情報!$C$28</f>
        <v>45859</v>
      </c>
      <c r="W199" s="244" t="str">
        <f>IF(①基本情報!$D$28="","",①基本情報!$D$28)</f>
        <v>その日中</v>
      </c>
      <c r="X199" s="375" t="str">
        <f>IF(①基本情報!$C$27="","",①基本情報!$C$27)</f>
        <v/>
      </c>
      <c r="Y199" s="376" t="str">
        <f>IF(①基本情報!$D$27="","",①基本情報!$D$27)</f>
        <v/>
      </c>
      <c r="Z199" s="59"/>
      <c r="AA199" s="59"/>
      <c r="AB199" s="59"/>
      <c r="AC199" s="59"/>
      <c r="AD199" s="59"/>
      <c r="AE199" s="59"/>
      <c r="AF199" s="57" t="str">
        <f t="shared" si="134"/>
        <v/>
      </c>
      <c r="AG199" s="57" t="str">
        <f t="shared" si="135"/>
        <v>様</v>
      </c>
      <c r="AH199" s="396" t="str">
        <f>IF(②メッセージ・差出名!$C$14="","",②メッセージ・差出名!$C$14)</f>
        <v/>
      </c>
      <c r="AI199" s="396" t="str">
        <f>IF(②メッセージ・差出名!$C$15="","",②メッセージ・差出名!$C$15)</f>
        <v/>
      </c>
      <c r="AJ199" s="396" t="str">
        <f>IF(②メッセージ・差出名!$C$16="","",②メッセージ・差出名!$C$16)</f>
        <v/>
      </c>
      <c r="AK199" s="396" t="str">
        <f>IF(②メッセージ・差出名!$C$17="","",②メッセージ・差出名!$C$17)</f>
        <v/>
      </c>
      <c r="AL199" s="396" t="str">
        <f>IF(②メッセージ・差出名!$C$18="","",②メッセージ・差出名!$C$18)</f>
        <v/>
      </c>
      <c r="AM199" s="396" t="str">
        <f>IF(②メッセージ・差出名!$C$19="","",②メッセージ・差出名!$C$19)</f>
        <v/>
      </c>
      <c r="AN199" s="396" t="str">
        <f>IF(②メッセージ・差出名!$C$20="","",②メッセージ・差出名!$C$20)</f>
        <v/>
      </c>
      <c r="AO199" s="396" t="str">
        <f>IF(②メッセージ・差出名!$C$21="","",②メッセージ・差出名!$C$21)</f>
        <v/>
      </c>
      <c r="AP199" s="396" t="str">
        <f>IF(②メッセージ・差出名!$C$22="","",②メッセージ・差出名!$C$22)</f>
        <v/>
      </c>
      <c r="AQ199" s="396" t="str">
        <f>IF(②メッセージ・差出名!$C$23="","",②メッセージ・差出名!$C$23)</f>
        <v/>
      </c>
      <c r="AR199" s="397" t="str">
        <f>IF(②メッセージ・差出名!$C$27="","",②メッセージ・差出名!$C$27)</f>
        <v/>
      </c>
      <c r="AS199" s="397" t="str">
        <f>IF(②メッセージ・差出名!$C$28="","",②メッセージ・差出名!$C$28)</f>
        <v/>
      </c>
      <c r="AT199" s="397" t="str">
        <f>IF(②メッセージ・差出名!$C$29="","",②メッセージ・差出名!$C$29)</f>
        <v/>
      </c>
      <c r="AU199" s="398" t="str">
        <f>IF(②メッセージ・差出名!$C$30="","",②メッセージ・差出名!$C$30)</f>
        <v/>
      </c>
      <c r="AV199" s="431"/>
      <c r="AW199" s="286"/>
      <c r="AX199" s="287"/>
      <c r="AY199" s="287"/>
      <c r="AZ199" s="287"/>
      <c r="BA199" s="287"/>
      <c r="BB199" s="287"/>
      <c r="BC199" s="287"/>
      <c r="BD199" s="287"/>
      <c r="BE199" s="287"/>
      <c r="BF199" s="287"/>
      <c r="BG199" s="287"/>
      <c r="BH199" s="287"/>
      <c r="BI199" s="288"/>
      <c r="BJ199" s="260">
        <f t="shared" si="136"/>
        <v>0</v>
      </c>
      <c r="BK199" s="260">
        <f t="shared" si="137"/>
        <v>0</v>
      </c>
      <c r="BL199" s="260">
        <f t="shared" si="138"/>
        <v>0</v>
      </c>
      <c r="BM199" s="260">
        <f t="shared" si="139"/>
        <v>0</v>
      </c>
      <c r="BN199" s="260">
        <f t="shared" si="140"/>
        <v>0</v>
      </c>
      <c r="BO199" s="260">
        <f t="shared" si="141"/>
        <v>0</v>
      </c>
      <c r="BP199" s="260">
        <f t="shared" si="142"/>
        <v>0</v>
      </c>
      <c r="BQ199" s="260">
        <f t="shared" si="143"/>
        <v>0</v>
      </c>
      <c r="BR199" s="267">
        <f t="shared" si="144"/>
        <v>1</v>
      </c>
      <c r="BS199" s="260">
        <f t="shared" si="145"/>
        <v>0</v>
      </c>
      <c r="BT199" s="267">
        <f t="shared" si="146"/>
        <v>0</v>
      </c>
      <c r="BU199" s="260">
        <f t="shared" si="147"/>
        <v>0</v>
      </c>
      <c r="BV199" s="260">
        <f t="shared" si="148"/>
        <v>3</v>
      </c>
      <c r="BW199" s="260">
        <f t="shared" si="149"/>
        <v>1</v>
      </c>
      <c r="BX199" s="260">
        <f t="shared" si="150"/>
        <v>1</v>
      </c>
      <c r="BY199" s="260">
        <f t="shared" si="151"/>
        <v>2</v>
      </c>
      <c r="BZ199" s="260">
        <f t="shared" si="152"/>
        <v>5</v>
      </c>
      <c r="CA199" s="260">
        <f t="shared" si="153"/>
        <v>4</v>
      </c>
      <c r="CB199" s="260">
        <f t="shared" si="154"/>
        <v>0</v>
      </c>
      <c r="CC199" s="260">
        <f t="shared" si="155"/>
        <v>0</v>
      </c>
      <c r="CD199" s="260">
        <f t="shared" si="156"/>
        <v>0</v>
      </c>
      <c r="CE199" s="260">
        <f t="shared" si="157"/>
        <v>0</v>
      </c>
      <c r="CF199" s="260">
        <f t="shared" si="158"/>
        <v>0</v>
      </c>
      <c r="CG199" s="260">
        <f t="shared" si="159"/>
        <v>0</v>
      </c>
      <c r="CH199" s="260">
        <f t="shared" si="160"/>
        <v>0</v>
      </c>
      <c r="CI199" s="260">
        <f t="shared" si="161"/>
        <v>0</v>
      </c>
      <c r="CJ199" s="267">
        <f t="shared" si="162"/>
        <v>0</v>
      </c>
      <c r="CK199" s="267">
        <f t="shared" si="163"/>
        <v>1</v>
      </c>
      <c r="CL199" s="267">
        <f t="shared" si="164"/>
        <v>0</v>
      </c>
      <c r="CM199" s="267">
        <f t="shared" si="165"/>
        <v>0</v>
      </c>
      <c r="CN199" s="267">
        <f t="shared" si="166"/>
        <v>0</v>
      </c>
      <c r="CO199" s="267">
        <f t="shared" si="167"/>
        <v>0</v>
      </c>
      <c r="CP199" s="267">
        <f t="shared" si="168"/>
        <v>0</v>
      </c>
      <c r="CQ199" s="267">
        <f t="shared" si="169"/>
        <v>0</v>
      </c>
      <c r="CR199" s="267">
        <f t="shared" si="170"/>
        <v>0</v>
      </c>
      <c r="CS199" s="267">
        <f t="shared" si="171"/>
        <v>0</v>
      </c>
      <c r="CT199" s="267">
        <f t="shared" si="172"/>
        <v>0</v>
      </c>
      <c r="CU199" s="267">
        <f t="shared" si="173"/>
        <v>0</v>
      </c>
      <c r="CV199" s="268">
        <f t="shared" si="174"/>
        <v>0</v>
      </c>
      <c r="CW199" s="268">
        <f t="shared" si="175"/>
        <v>0</v>
      </c>
      <c r="CX199" s="268">
        <f t="shared" si="176"/>
        <v>0</v>
      </c>
      <c r="CY199" s="268">
        <f t="shared" si="177"/>
        <v>0</v>
      </c>
      <c r="CZ199" s="260">
        <f t="shared" si="178"/>
        <v>0</v>
      </c>
      <c r="DA199" s="3"/>
    </row>
    <row r="200" spans="1:105" ht="17.25" customHeight="1">
      <c r="A200" s="8">
        <v>186</v>
      </c>
      <c r="B200" s="447"/>
      <c r="C200" s="293"/>
      <c r="D200" s="6" t="str">
        <f>ASC(①基本情報!$C$8)</f>
        <v/>
      </c>
      <c r="E200" s="5" t="str">
        <f>ASC(①基本情報!$C$9)</f>
        <v/>
      </c>
      <c r="F200" s="347"/>
      <c r="G200" s="287"/>
      <c r="H200" s="287"/>
      <c r="I200" s="287"/>
      <c r="J200" s="287"/>
      <c r="K200" s="287"/>
      <c r="L200" s="287"/>
      <c r="M200" s="287"/>
      <c r="N200" s="57" t="str">
        <f t="shared" si="132"/>
        <v>様</v>
      </c>
      <c r="O200" s="4"/>
      <c r="P200" s="57" t="str">
        <f t="shared" si="133"/>
        <v/>
      </c>
      <c r="Q200" s="287"/>
      <c r="R200" s="244" t="str">
        <f>①基本情報!$C$20&amp;""</f>
        <v>C07</v>
      </c>
      <c r="S200" s="244">
        <f>VLOOKUP(①基本情報!$C$21,①基本情報!$S:$T,2,0)</f>
        <v>0</v>
      </c>
      <c r="T200" s="244">
        <f>VLOOKUP(①基本情報!$C$22,①基本情報!$Q:$R,2,0)</f>
        <v>1</v>
      </c>
      <c r="U200" s="244">
        <v>10</v>
      </c>
      <c r="V200" s="246">
        <f>①基本情報!$C$28</f>
        <v>45859</v>
      </c>
      <c r="W200" s="244" t="str">
        <f>IF(①基本情報!$D$28="","",①基本情報!$D$28)</f>
        <v>その日中</v>
      </c>
      <c r="X200" s="375" t="str">
        <f>IF(①基本情報!$C$27="","",①基本情報!$C$27)</f>
        <v/>
      </c>
      <c r="Y200" s="376" t="str">
        <f>IF(①基本情報!$D$27="","",①基本情報!$D$27)</f>
        <v/>
      </c>
      <c r="Z200" s="59"/>
      <c r="AA200" s="59"/>
      <c r="AB200" s="59"/>
      <c r="AC200" s="59"/>
      <c r="AD200" s="59"/>
      <c r="AE200" s="59"/>
      <c r="AF200" s="57" t="str">
        <f t="shared" si="134"/>
        <v/>
      </c>
      <c r="AG200" s="57" t="str">
        <f t="shared" si="135"/>
        <v>様</v>
      </c>
      <c r="AH200" s="396" t="str">
        <f>IF(②メッセージ・差出名!$C$14="","",②メッセージ・差出名!$C$14)</f>
        <v/>
      </c>
      <c r="AI200" s="396" t="str">
        <f>IF(②メッセージ・差出名!$C$15="","",②メッセージ・差出名!$C$15)</f>
        <v/>
      </c>
      <c r="AJ200" s="396" t="str">
        <f>IF(②メッセージ・差出名!$C$16="","",②メッセージ・差出名!$C$16)</f>
        <v/>
      </c>
      <c r="AK200" s="396" t="str">
        <f>IF(②メッセージ・差出名!$C$17="","",②メッセージ・差出名!$C$17)</f>
        <v/>
      </c>
      <c r="AL200" s="396" t="str">
        <f>IF(②メッセージ・差出名!$C$18="","",②メッセージ・差出名!$C$18)</f>
        <v/>
      </c>
      <c r="AM200" s="396" t="str">
        <f>IF(②メッセージ・差出名!$C$19="","",②メッセージ・差出名!$C$19)</f>
        <v/>
      </c>
      <c r="AN200" s="396" t="str">
        <f>IF(②メッセージ・差出名!$C$20="","",②メッセージ・差出名!$C$20)</f>
        <v/>
      </c>
      <c r="AO200" s="396" t="str">
        <f>IF(②メッセージ・差出名!$C$21="","",②メッセージ・差出名!$C$21)</f>
        <v/>
      </c>
      <c r="AP200" s="396" t="str">
        <f>IF(②メッセージ・差出名!$C$22="","",②メッセージ・差出名!$C$22)</f>
        <v/>
      </c>
      <c r="AQ200" s="396" t="str">
        <f>IF(②メッセージ・差出名!$C$23="","",②メッセージ・差出名!$C$23)</f>
        <v/>
      </c>
      <c r="AR200" s="397" t="str">
        <f>IF(②メッセージ・差出名!$C$27="","",②メッセージ・差出名!$C$27)</f>
        <v/>
      </c>
      <c r="AS200" s="397" t="str">
        <f>IF(②メッセージ・差出名!$C$28="","",②メッセージ・差出名!$C$28)</f>
        <v/>
      </c>
      <c r="AT200" s="397" t="str">
        <f>IF(②メッセージ・差出名!$C$29="","",②メッセージ・差出名!$C$29)</f>
        <v/>
      </c>
      <c r="AU200" s="398" t="str">
        <f>IF(②メッセージ・差出名!$C$30="","",②メッセージ・差出名!$C$30)</f>
        <v/>
      </c>
      <c r="AV200" s="431"/>
      <c r="AW200" s="286"/>
      <c r="AX200" s="287"/>
      <c r="AY200" s="287"/>
      <c r="AZ200" s="287"/>
      <c r="BA200" s="287"/>
      <c r="BB200" s="287"/>
      <c r="BC200" s="287"/>
      <c r="BD200" s="287"/>
      <c r="BE200" s="287"/>
      <c r="BF200" s="287"/>
      <c r="BG200" s="287"/>
      <c r="BH200" s="287"/>
      <c r="BI200" s="288"/>
      <c r="BJ200" s="260">
        <f t="shared" si="136"/>
        <v>0</v>
      </c>
      <c r="BK200" s="260">
        <f t="shared" si="137"/>
        <v>0</v>
      </c>
      <c r="BL200" s="260">
        <f t="shared" si="138"/>
        <v>0</v>
      </c>
      <c r="BM200" s="260">
        <f t="shared" si="139"/>
        <v>0</v>
      </c>
      <c r="BN200" s="260">
        <f t="shared" si="140"/>
        <v>0</v>
      </c>
      <c r="BO200" s="260">
        <f t="shared" si="141"/>
        <v>0</v>
      </c>
      <c r="BP200" s="260">
        <f t="shared" si="142"/>
        <v>0</v>
      </c>
      <c r="BQ200" s="260">
        <f t="shared" si="143"/>
        <v>0</v>
      </c>
      <c r="BR200" s="267">
        <f t="shared" si="144"/>
        <v>1</v>
      </c>
      <c r="BS200" s="260">
        <f t="shared" si="145"/>
        <v>0</v>
      </c>
      <c r="BT200" s="267">
        <f t="shared" si="146"/>
        <v>0</v>
      </c>
      <c r="BU200" s="260">
        <f t="shared" si="147"/>
        <v>0</v>
      </c>
      <c r="BV200" s="260">
        <f t="shared" si="148"/>
        <v>3</v>
      </c>
      <c r="BW200" s="260">
        <f t="shared" si="149"/>
        <v>1</v>
      </c>
      <c r="BX200" s="260">
        <f t="shared" si="150"/>
        <v>1</v>
      </c>
      <c r="BY200" s="260">
        <f t="shared" si="151"/>
        <v>2</v>
      </c>
      <c r="BZ200" s="260">
        <f t="shared" si="152"/>
        <v>5</v>
      </c>
      <c r="CA200" s="260">
        <f t="shared" si="153"/>
        <v>4</v>
      </c>
      <c r="CB200" s="260">
        <f t="shared" si="154"/>
        <v>0</v>
      </c>
      <c r="CC200" s="260">
        <f t="shared" si="155"/>
        <v>0</v>
      </c>
      <c r="CD200" s="260">
        <f t="shared" si="156"/>
        <v>0</v>
      </c>
      <c r="CE200" s="260">
        <f t="shared" si="157"/>
        <v>0</v>
      </c>
      <c r="CF200" s="260">
        <f t="shared" si="158"/>
        <v>0</v>
      </c>
      <c r="CG200" s="260">
        <f t="shared" si="159"/>
        <v>0</v>
      </c>
      <c r="CH200" s="260">
        <f t="shared" si="160"/>
        <v>0</v>
      </c>
      <c r="CI200" s="260">
        <f t="shared" si="161"/>
        <v>0</v>
      </c>
      <c r="CJ200" s="267">
        <f t="shared" si="162"/>
        <v>0</v>
      </c>
      <c r="CK200" s="267">
        <f t="shared" si="163"/>
        <v>1</v>
      </c>
      <c r="CL200" s="267">
        <f t="shared" si="164"/>
        <v>0</v>
      </c>
      <c r="CM200" s="267">
        <f t="shared" si="165"/>
        <v>0</v>
      </c>
      <c r="CN200" s="267">
        <f t="shared" si="166"/>
        <v>0</v>
      </c>
      <c r="CO200" s="267">
        <f t="shared" si="167"/>
        <v>0</v>
      </c>
      <c r="CP200" s="267">
        <f t="shared" si="168"/>
        <v>0</v>
      </c>
      <c r="CQ200" s="267">
        <f t="shared" si="169"/>
        <v>0</v>
      </c>
      <c r="CR200" s="267">
        <f t="shared" si="170"/>
        <v>0</v>
      </c>
      <c r="CS200" s="267">
        <f t="shared" si="171"/>
        <v>0</v>
      </c>
      <c r="CT200" s="267">
        <f t="shared" si="172"/>
        <v>0</v>
      </c>
      <c r="CU200" s="267">
        <f t="shared" si="173"/>
        <v>0</v>
      </c>
      <c r="CV200" s="268">
        <f t="shared" si="174"/>
        <v>0</v>
      </c>
      <c r="CW200" s="268">
        <f t="shared" si="175"/>
        <v>0</v>
      </c>
      <c r="CX200" s="268">
        <f t="shared" si="176"/>
        <v>0</v>
      </c>
      <c r="CY200" s="268">
        <f t="shared" si="177"/>
        <v>0</v>
      </c>
      <c r="CZ200" s="260">
        <f t="shared" si="178"/>
        <v>0</v>
      </c>
      <c r="DA200" s="3"/>
    </row>
    <row r="201" spans="1:105" ht="17.25" customHeight="1">
      <c r="A201" s="8">
        <v>187</v>
      </c>
      <c r="B201" s="447"/>
      <c r="C201" s="293"/>
      <c r="D201" s="6" t="str">
        <f>ASC(①基本情報!$C$8)</f>
        <v/>
      </c>
      <c r="E201" s="5" t="str">
        <f>ASC(①基本情報!$C$9)</f>
        <v/>
      </c>
      <c r="F201" s="347"/>
      <c r="G201" s="287"/>
      <c r="H201" s="287"/>
      <c r="I201" s="287"/>
      <c r="J201" s="287"/>
      <c r="K201" s="287"/>
      <c r="L201" s="287"/>
      <c r="M201" s="287"/>
      <c r="N201" s="57" t="str">
        <f t="shared" si="132"/>
        <v>様</v>
      </c>
      <c r="O201" s="4"/>
      <c r="P201" s="57" t="str">
        <f t="shared" si="133"/>
        <v/>
      </c>
      <c r="Q201" s="287"/>
      <c r="R201" s="244" t="str">
        <f>①基本情報!$C$20&amp;""</f>
        <v>C07</v>
      </c>
      <c r="S201" s="244">
        <f>VLOOKUP(①基本情報!$C$21,①基本情報!$S:$T,2,0)</f>
        <v>0</v>
      </c>
      <c r="T201" s="244">
        <f>VLOOKUP(①基本情報!$C$22,①基本情報!$Q:$R,2,0)</f>
        <v>1</v>
      </c>
      <c r="U201" s="244">
        <v>10</v>
      </c>
      <c r="V201" s="246">
        <f>①基本情報!$C$28</f>
        <v>45859</v>
      </c>
      <c r="W201" s="244" t="str">
        <f>IF(①基本情報!$D$28="","",①基本情報!$D$28)</f>
        <v>その日中</v>
      </c>
      <c r="X201" s="375" t="str">
        <f>IF(①基本情報!$C$27="","",①基本情報!$C$27)</f>
        <v/>
      </c>
      <c r="Y201" s="376" t="str">
        <f>IF(①基本情報!$D$27="","",①基本情報!$D$27)</f>
        <v/>
      </c>
      <c r="Z201" s="59"/>
      <c r="AA201" s="59"/>
      <c r="AB201" s="59"/>
      <c r="AC201" s="59"/>
      <c r="AD201" s="59"/>
      <c r="AE201" s="59"/>
      <c r="AF201" s="57" t="str">
        <f t="shared" si="134"/>
        <v/>
      </c>
      <c r="AG201" s="57" t="str">
        <f t="shared" si="135"/>
        <v>様</v>
      </c>
      <c r="AH201" s="396" t="str">
        <f>IF(②メッセージ・差出名!$C$14="","",②メッセージ・差出名!$C$14)</f>
        <v/>
      </c>
      <c r="AI201" s="396" t="str">
        <f>IF(②メッセージ・差出名!$C$15="","",②メッセージ・差出名!$C$15)</f>
        <v/>
      </c>
      <c r="AJ201" s="396" t="str">
        <f>IF(②メッセージ・差出名!$C$16="","",②メッセージ・差出名!$C$16)</f>
        <v/>
      </c>
      <c r="AK201" s="396" t="str">
        <f>IF(②メッセージ・差出名!$C$17="","",②メッセージ・差出名!$C$17)</f>
        <v/>
      </c>
      <c r="AL201" s="396" t="str">
        <f>IF(②メッセージ・差出名!$C$18="","",②メッセージ・差出名!$C$18)</f>
        <v/>
      </c>
      <c r="AM201" s="396" t="str">
        <f>IF(②メッセージ・差出名!$C$19="","",②メッセージ・差出名!$C$19)</f>
        <v/>
      </c>
      <c r="AN201" s="396" t="str">
        <f>IF(②メッセージ・差出名!$C$20="","",②メッセージ・差出名!$C$20)</f>
        <v/>
      </c>
      <c r="AO201" s="396" t="str">
        <f>IF(②メッセージ・差出名!$C$21="","",②メッセージ・差出名!$C$21)</f>
        <v/>
      </c>
      <c r="AP201" s="396" t="str">
        <f>IF(②メッセージ・差出名!$C$22="","",②メッセージ・差出名!$C$22)</f>
        <v/>
      </c>
      <c r="AQ201" s="396" t="str">
        <f>IF(②メッセージ・差出名!$C$23="","",②メッセージ・差出名!$C$23)</f>
        <v/>
      </c>
      <c r="AR201" s="397" t="str">
        <f>IF(②メッセージ・差出名!$C$27="","",②メッセージ・差出名!$C$27)</f>
        <v/>
      </c>
      <c r="AS201" s="397" t="str">
        <f>IF(②メッセージ・差出名!$C$28="","",②メッセージ・差出名!$C$28)</f>
        <v/>
      </c>
      <c r="AT201" s="397" t="str">
        <f>IF(②メッセージ・差出名!$C$29="","",②メッセージ・差出名!$C$29)</f>
        <v/>
      </c>
      <c r="AU201" s="398" t="str">
        <f>IF(②メッセージ・差出名!$C$30="","",②メッセージ・差出名!$C$30)</f>
        <v/>
      </c>
      <c r="AV201" s="431"/>
      <c r="AW201" s="286"/>
      <c r="AX201" s="287"/>
      <c r="AY201" s="287"/>
      <c r="AZ201" s="287"/>
      <c r="BA201" s="287"/>
      <c r="BB201" s="287"/>
      <c r="BC201" s="287"/>
      <c r="BD201" s="287"/>
      <c r="BE201" s="287"/>
      <c r="BF201" s="287"/>
      <c r="BG201" s="287"/>
      <c r="BH201" s="287"/>
      <c r="BI201" s="288"/>
      <c r="BJ201" s="260">
        <f t="shared" si="136"/>
        <v>0</v>
      </c>
      <c r="BK201" s="260">
        <f t="shared" si="137"/>
        <v>0</v>
      </c>
      <c r="BL201" s="260">
        <f t="shared" si="138"/>
        <v>0</v>
      </c>
      <c r="BM201" s="260">
        <f t="shared" si="139"/>
        <v>0</v>
      </c>
      <c r="BN201" s="260">
        <f t="shared" si="140"/>
        <v>0</v>
      </c>
      <c r="BO201" s="260">
        <f t="shared" si="141"/>
        <v>0</v>
      </c>
      <c r="BP201" s="260">
        <f t="shared" si="142"/>
        <v>0</v>
      </c>
      <c r="BQ201" s="260">
        <f t="shared" si="143"/>
        <v>0</v>
      </c>
      <c r="BR201" s="267">
        <f t="shared" si="144"/>
        <v>1</v>
      </c>
      <c r="BS201" s="260">
        <f t="shared" si="145"/>
        <v>0</v>
      </c>
      <c r="BT201" s="267">
        <f t="shared" si="146"/>
        <v>0</v>
      </c>
      <c r="BU201" s="260">
        <f t="shared" si="147"/>
        <v>0</v>
      </c>
      <c r="BV201" s="260">
        <f t="shared" si="148"/>
        <v>3</v>
      </c>
      <c r="BW201" s="260">
        <f t="shared" si="149"/>
        <v>1</v>
      </c>
      <c r="BX201" s="260">
        <f t="shared" si="150"/>
        <v>1</v>
      </c>
      <c r="BY201" s="260">
        <f t="shared" si="151"/>
        <v>2</v>
      </c>
      <c r="BZ201" s="260">
        <f t="shared" si="152"/>
        <v>5</v>
      </c>
      <c r="CA201" s="260">
        <f t="shared" si="153"/>
        <v>4</v>
      </c>
      <c r="CB201" s="260">
        <f t="shared" si="154"/>
        <v>0</v>
      </c>
      <c r="CC201" s="260">
        <f t="shared" si="155"/>
        <v>0</v>
      </c>
      <c r="CD201" s="260">
        <f t="shared" si="156"/>
        <v>0</v>
      </c>
      <c r="CE201" s="260">
        <f t="shared" si="157"/>
        <v>0</v>
      </c>
      <c r="CF201" s="260">
        <f t="shared" si="158"/>
        <v>0</v>
      </c>
      <c r="CG201" s="260">
        <f t="shared" si="159"/>
        <v>0</v>
      </c>
      <c r="CH201" s="260">
        <f t="shared" si="160"/>
        <v>0</v>
      </c>
      <c r="CI201" s="260">
        <f t="shared" si="161"/>
        <v>0</v>
      </c>
      <c r="CJ201" s="267">
        <f t="shared" si="162"/>
        <v>0</v>
      </c>
      <c r="CK201" s="267">
        <f t="shared" si="163"/>
        <v>1</v>
      </c>
      <c r="CL201" s="267">
        <f t="shared" si="164"/>
        <v>0</v>
      </c>
      <c r="CM201" s="267">
        <f t="shared" si="165"/>
        <v>0</v>
      </c>
      <c r="CN201" s="267">
        <f t="shared" si="166"/>
        <v>0</v>
      </c>
      <c r="CO201" s="267">
        <f t="shared" si="167"/>
        <v>0</v>
      </c>
      <c r="CP201" s="267">
        <f t="shared" si="168"/>
        <v>0</v>
      </c>
      <c r="CQ201" s="267">
        <f t="shared" si="169"/>
        <v>0</v>
      </c>
      <c r="CR201" s="267">
        <f t="shared" si="170"/>
        <v>0</v>
      </c>
      <c r="CS201" s="267">
        <f t="shared" si="171"/>
        <v>0</v>
      </c>
      <c r="CT201" s="267">
        <f t="shared" si="172"/>
        <v>0</v>
      </c>
      <c r="CU201" s="267">
        <f t="shared" si="173"/>
        <v>0</v>
      </c>
      <c r="CV201" s="268">
        <f t="shared" si="174"/>
        <v>0</v>
      </c>
      <c r="CW201" s="268">
        <f t="shared" si="175"/>
        <v>0</v>
      </c>
      <c r="CX201" s="268">
        <f t="shared" si="176"/>
        <v>0</v>
      </c>
      <c r="CY201" s="268">
        <f t="shared" si="177"/>
        <v>0</v>
      </c>
      <c r="CZ201" s="260">
        <f t="shared" si="178"/>
        <v>0</v>
      </c>
      <c r="DA201" s="3"/>
    </row>
    <row r="202" spans="1:105" ht="17.25" customHeight="1">
      <c r="A202" s="8">
        <v>188</v>
      </c>
      <c r="B202" s="447"/>
      <c r="C202" s="293"/>
      <c r="D202" s="6" t="str">
        <f>ASC(①基本情報!$C$8)</f>
        <v/>
      </c>
      <c r="E202" s="5" t="str">
        <f>ASC(①基本情報!$C$9)</f>
        <v/>
      </c>
      <c r="F202" s="347"/>
      <c r="G202" s="287"/>
      <c r="H202" s="287"/>
      <c r="I202" s="287"/>
      <c r="J202" s="287"/>
      <c r="K202" s="287"/>
      <c r="L202" s="287"/>
      <c r="M202" s="287"/>
      <c r="N202" s="57" t="str">
        <f t="shared" si="132"/>
        <v>様</v>
      </c>
      <c r="O202" s="4"/>
      <c r="P202" s="57" t="str">
        <f t="shared" si="133"/>
        <v/>
      </c>
      <c r="Q202" s="287"/>
      <c r="R202" s="244" t="str">
        <f>①基本情報!$C$20&amp;""</f>
        <v>C07</v>
      </c>
      <c r="S202" s="244">
        <f>VLOOKUP(①基本情報!$C$21,①基本情報!$S:$T,2,0)</f>
        <v>0</v>
      </c>
      <c r="T202" s="244">
        <f>VLOOKUP(①基本情報!$C$22,①基本情報!$Q:$R,2,0)</f>
        <v>1</v>
      </c>
      <c r="U202" s="244">
        <v>10</v>
      </c>
      <c r="V202" s="246">
        <f>①基本情報!$C$28</f>
        <v>45859</v>
      </c>
      <c r="W202" s="244" t="str">
        <f>IF(①基本情報!$D$28="","",①基本情報!$D$28)</f>
        <v>その日中</v>
      </c>
      <c r="X202" s="375" t="str">
        <f>IF(①基本情報!$C$27="","",①基本情報!$C$27)</f>
        <v/>
      </c>
      <c r="Y202" s="376" t="str">
        <f>IF(①基本情報!$D$27="","",①基本情報!$D$27)</f>
        <v/>
      </c>
      <c r="Z202" s="59"/>
      <c r="AA202" s="59"/>
      <c r="AB202" s="59"/>
      <c r="AC202" s="59"/>
      <c r="AD202" s="59"/>
      <c r="AE202" s="59"/>
      <c r="AF202" s="57" t="str">
        <f t="shared" si="134"/>
        <v/>
      </c>
      <c r="AG202" s="57" t="str">
        <f t="shared" si="135"/>
        <v>様</v>
      </c>
      <c r="AH202" s="396" t="str">
        <f>IF(②メッセージ・差出名!$C$14="","",②メッセージ・差出名!$C$14)</f>
        <v/>
      </c>
      <c r="AI202" s="396" t="str">
        <f>IF(②メッセージ・差出名!$C$15="","",②メッセージ・差出名!$C$15)</f>
        <v/>
      </c>
      <c r="AJ202" s="396" t="str">
        <f>IF(②メッセージ・差出名!$C$16="","",②メッセージ・差出名!$C$16)</f>
        <v/>
      </c>
      <c r="AK202" s="396" t="str">
        <f>IF(②メッセージ・差出名!$C$17="","",②メッセージ・差出名!$C$17)</f>
        <v/>
      </c>
      <c r="AL202" s="396" t="str">
        <f>IF(②メッセージ・差出名!$C$18="","",②メッセージ・差出名!$C$18)</f>
        <v/>
      </c>
      <c r="AM202" s="396" t="str">
        <f>IF(②メッセージ・差出名!$C$19="","",②メッセージ・差出名!$C$19)</f>
        <v/>
      </c>
      <c r="AN202" s="396" t="str">
        <f>IF(②メッセージ・差出名!$C$20="","",②メッセージ・差出名!$C$20)</f>
        <v/>
      </c>
      <c r="AO202" s="396" t="str">
        <f>IF(②メッセージ・差出名!$C$21="","",②メッセージ・差出名!$C$21)</f>
        <v/>
      </c>
      <c r="AP202" s="396" t="str">
        <f>IF(②メッセージ・差出名!$C$22="","",②メッセージ・差出名!$C$22)</f>
        <v/>
      </c>
      <c r="AQ202" s="396" t="str">
        <f>IF(②メッセージ・差出名!$C$23="","",②メッセージ・差出名!$C$23)</f>
        <v/>
      </c>
      <c r="AR202" s="397" t="str">
        <f>IF(②メッセージ・差出名!$C$27="","",②メッセージ・差出名!$C$27)</f>
        <v/>
      </c>
      <c r="AS202" s="397" t="str">
        <f>IF(②メッセージ・差出名!$C$28="","",②メッセージ・差出名!$C$28)</f>
        <v/>
      </c>
      <c r="AT202" s="397" t="str">
        <f>IF(②メッセージ・差出名!$C$29="","",②メッセージ・差出名!$C$29)</f>
        <v/>
      </c>
      <c r="AU202" s="398" t="str">
        <f>IF(②メッセージ・差出名!$C$30="","",②メッセージ・差出名!$C$30)</f>
        <v/>
      </c>
      <c r="AV202" s="431"/>
      <c r="AW202" s="286"/>
      <c r="AX202" s="287"/>
      <c r="AY202" s="287"/>
      <c r="AZ202" s="287"/>
      <c r="BA202" s="287"/>
      <c r="BB202" s="287"/>
      <c r="BC202" s="287"/>
      <c r="BD202" s="287"/>
      <c r="BE202" s="287"/>
      <c r="BF202" s="287"/>
      <c r="BG202" s="287"/>
      <c r="BH202" s="287"/>
      <c r="BI202" s="288"/>
      <c r="BJ202" s="260">
        <f t="shared" si="136"/>
        <v>0</v>
      </c>
      <c r="BK202" s="260">
        <f t="shared" si="137"/>
        <v>0</v>
      </c>
      <c r="BL202" s="260">
        <f t="shared" si="138"/>
        <v>0</v>
      </c>
      <c r="BM202" s="260">
        <f t="shared" si="139"/>
        <v>0</v>
      </c>
      <c r="BN202" s="260">
        <f t="shared" si="140"/>
        <v>0</v>
      </c>
      <c r="BO202" s="260">
        <f t="shared" si="141"/>
        <v>0</v>
      </c>
      <c r="BP202" s="260">
        <f t="shared" si="142"/>
        <v>0</v>
      </c>
      <c r="BQ202" s="260">
        <f t="shared" si="143"/>
        <v>0</v>
      </c>
      <c r="BR202" s="267">
        <f t="shared" si="144"/>
        <v>1</v>
      </c>
      <c r="BS202" s="260">
        <f t="shared" si="145"/>
        <v>0</v>
      </c>
      <c r="BT202" s="267">
        <f t="shared" si="146"/>
        <v>0</v>
      </c>
      <c r="BU202" s="260">
        <f t="shared" si="147"/>
        <v>0</v>
      </c>
      <c r="BV202" s="260">
        <f t="shared" si="148"/>
        <v>3</v>
      </c>
      <c r="BW202" s="260">
        <f t="shared" si="149"/>
        <v>1</v>
      </c>
      <c r="BX202" s="260">
        <f t="shared" si="150"/>
        <v>1</v>
      </c>
      <c r="BY202" s="260">
        <f t="shared" si="151"/>
        <v>2</v>
      </c>
      <c r="BZ202" s="260">
        <f t="shared" si="152"/>
        <v>5</v>
      </c>
      <c r="CA202" s="260">
        <f t="shared" si="153"/>
        <v>4</v>
      </c>
      <c r="CB202" s="260">
        <f t="shared" si="154"/>
        <v>0</v>
      </c>
      <c r="CC202" s="260">
        <f t="shared" si="155"/>
        <v>0</v>
      </c>
      <c r="CD202" s="260">
        <f t="shared" si="156"/>
        <v>0</v>
      </c>
      <c r="CE202" s="260">
        <f t="shared" si="157"/>
        <v>0</v>
      </c>
      <c r="CF202" s="260">
        <f t="shared" si="158"/>
        <v>0</v>
      </c>
      <c r="CG202" s="260">
        <f t="shared" si="159"/>
        <v>0</v>
      </c>
      <c r="CH202" s="260">
        <f t="shared" si="160"/>
        <v>0</v>
      </c>
      <c r="CI202" s="260">
        <f t="shared" si="161"/>
        <v>0</v>
      </c>
      <c r="CJ202" s="267">
        <f t="shared" si="162"/>
        <v>0</v>
      </c>
      <c r="CK202" s="267">
        <f t="shared" si="163"/>
        <v>1</v>
      </c>
      <c r="CL202" s="267">
        <f t="shared" si="164"/>
        <v>0</v>
      </c>
      <c r="CM202" s="267">
        <f t="shared" si="165"/>
        <v>0</v>
      </c>
      <c r="CN202" s="267">
        <f t="shared" si="166"/>
        <v>0</v>
      </c>
      <c r="CO202" s="267">
        <f t="shared" si="167"/>
        <v>0</v>
      </c>
      <c r="CP202" s="267">
        <f t="shared" si="168"/>
        <v>0</v>
      </c>
      <c r="CQ202" s="267">
        <f t="shared" si="169"/>
        <v>0</v>
      </c>
      <c r="CR202" s="267">
        <f t="shared" si="170"/>
        <v>0</v>
      </c>
      <c r="CS202" s="267">
        <f t="shared" si="171"/>
        <v>0</v>
      </c>
      <c r="CT202" s="267">
        <f t="shared" si="172"/>
        <v>0</v>
      </c>
      <c r="CU202" s="267">
        <f t="shared" si="173"/>
        <v>0</v>
      </c>
      <c r="CV202" s="268">
        <f t="shared" si="174"/>
        <v>0</v>
      </c>
      <c r="CW202" s="268">
        <f t="shared" si="175"/>
        <v>0</v>
      </c>
      <c r="CX202" s="268">
        <f t="shared" si="176"/>
        <v>0</v>
      </c>
      <c r="CY202" s="268">
        <f t="shared" si="177"/>
        <v>0</v>
      </c>
      <c r="CZ202" s="260">
        <f t="shared" si="178"/>
        <v>0</v>
      </c>
      <c r="DA202" s="3"/>
    </row>
    <row r="203" spans="1:105" ht="17.25" customHeight="1">
      <c r="A203" s="8">
        <v>189</v>
      </c>
      <c r="B203" s="447"/>
      <c r="C203" s="293"/>
      <c r="D203" s="6" t="str">
        <f>ASC(①基本情報!$C$8)</f>
        <v/>
      </c>
      <c r="E203" s="5" t="str">
        <f>ASC(①基本情報!$C$9)</f>
        <v/>
      </c>
      <c r="F203" s="347"/>
      <c r="G203" s="287"/>
      <c r="H203" s="287"/>
      <c r="I203" s="287"/>
      <c r="J203" s="287"/>
      <c r="K203" s="287"/>
      <c r="L203" s="287"/>
      <c r="M203" s="287"/>
      <c r="N203" s="57" t="str">
        <f t="shared" si="132"/>
        <v>様</v>
      </c>
      <c r="O203" s="4"/>
      <c r="P203" s="57" t="str">
        <f t="shared" si="133"/>
        <v/>
      </c>
      <c r="Q203" s="287"/>
      <c r="R203" s="244" t="str">
        <f>①基本情報!$C$20&amp;""</f>
        <v>C07</v>
      </c>
      <c r="S203" s="244">
        <f>VLOOKUP(①基本情報!$C$21,①基本情報!$S:$T,2,0)</f>
        <v>0</v>
      </c>
      <c r="T203" s="244">
        <f>VLOOKUP(①基本情報!$C$22,①基本情報!$Q:$R,2,0)</f>
        <v>1</v>
      </c>
      <c r="U203" s="244">
        <v>10</v>
      </c>
      <c r="V203" s="246">
        <f>①基本情報!$C$28</f>
        <v>45859</v>
      </c>
      <c r="W203" s="244" t="str">
        <f>IF(①基本情報!$D$28="","",①基本情報!$D$28)</f>
        <v>その日中</v>
      </c>
      <c r="X203" s="375" t="str">
        <f>IF(①基本情報!$C$27="","",①基本情報!$C$27)</f>
        <v/>
      </c>
      <c r="Y203" s="376" t="str">
        <f>IF(①基本情報!$D$27="","",①基本情報!$D$27)</f>
        <v/>
      </c>
      <c r="Z203" s="59"/>
      <c r="AA203" s="59"/>
      <c r="AB203" s="59"/>
      <c r="AC203" s="59"/>
      <c r="AD203" s="59"/>
      <c r="AE203" s="59"/>
      <c r="AF203" s="57" t="str">
        <f t="shared" si="134"/>
        <v/>
      </c>
      <c r="AG203" s="57" t="str">
        <f t="shared" si="135"/>
        <v>様</v>
      </c>
      <c r="AH203" s="396" t="str">
        <f>IF(②メッセージ・差出名!$C$14="","",②メッセージ・差出名!$C$14)</f>
        <v/>
      </c>
      <c r="AI203" s="396" t="str">
        <f>IF(②メッセージ・差出名!$C$15="","",②メッセージ・差出名!$C$15)</f>
        <v/>
      </c>
      <c r="AJ203" s="396" t="str">
        <f>IF(②メッセージ・差出名!$C$16="","",②メッセージ・差出名!$C$16)</f>
        <v/>
      </c>
      <c r="AK203" s="396" t="str">
        <f>IF(②メッセージ・差出名!$C$17="","",②メッセージ・差出名!$C$17)</f>
        <v/>
      </c>
      <c r="AL203" s="396" t="str">
        <f>IF(②メッセージ・差出名!$C$18="","",②メッセージ・差出名!$C$18)</f>
        <v/>
      </c>
      <c r="AM203" s="396" t="str">
        <f>IF(②メッセージ・差出名!$C$19="","",②メッセージ・差出名!$C$19)</f>
        <v/>
      </c>
      <c r="AN203" s="396" t="str">
        <f>IF(②メッセージ・差出名!$C$20="","",②メッセージ・差出名!$C$20)</f>
        <v/>
      </c>
      <c r="AO203" s="396" t="str">
        <f>IF(②メッセージ・差出名!$C$21="","",②メッセージ・差出名!$C$21)</f>
        <v/>
      </c>
      <c r="AP203" s="396" t="str">
        <f>IF(②メッセージ・差出名!$C$22="","",②メッセージ・差出名!$C$22)</f>
        <v/>
      </c>
      <c r="AQ203" s="396" t="str">
        <f>IF(②メッセージ・差出名!$C$23="","",②メッセージ・差出名!$C$23)</f>
        <v/>
      </c>
      <c r="AR203" s="397" t="str">
        <f>IF(②メッセージ・差出名!$C$27="","",②メッセージ・差出名!$C$27)</f>
        <v/>
      </c>
      <c r="AS203" s="397" t="str">
        <f>IF(②メッセージ・差出名!$C$28="","",②メッセージ・差出名!$C$28)</f>
        <v/>
      </c>
      <c r="AT203" s="397" t="str">
        <f>IF(②メッセージ・差出名!$C$29="","",②メッセージ・差出名!$C$29)</f>
        <v/>
      </c>
      <c r="AU203" s="398" t="str">
        <f>IF(②メッセージ・差出名!$C$30="","",②メッセージ・差出名!$C$30)</f>
        <v/>
      </c>
      <c r="AV203" s="431"/>
      <c r="AW203" s="286"/>
      <c r="AX203" s="287"/>
      <c r="AY203" s="287"/>
      <c r="AZ203" s="287"/>
      <c r="BA203" s="287"/>
      <c r="BB203" s="287"/>
      <c r="BC203" s="287"/>
      <c r="BD203" s="287"/>
      <c r="BE203" s="287"/>
      <c r="BF203" s="287"/>
      <c r="BG203" s="287"/>
      <c r="BH203" s="287"/>
      <c r="BI203" s="288"/>
      <c r="BJ203" s="260">
        <f t="shared" si="136"/>
        <v>0</v>
      </c>
      <c r="BK203" s="260">
        <f t="shared" si="137"/>
        <v>0</v>
      </c>
      <c r="BL203" s="260">
        <f t="shared" si="138"/>
        <v>0</v>
      </c>
      <c r="BM203" s="260">
        <f t="shared" si="139"/>
        <v>0</v>
      </c>
      <c r="BN203" s="260">
        <f t="shared" si="140"/>
        <v>0</v>
      </c>
      <c r="BO203" s="260">
        <f t="shared" si="141"/>
        <v>0</v>
      </c>
      <c r="BP203" s="260">
        <f t="shared" si="142"/>
        <v>0</v>
      </c>
      <c r="BQ203" s="260">
        <f t="shared" si="143"/>
        <v>0</v>
      </c>
      <c r="BR203" s="267">
        <f t="shared" si="144"/>
        <v>1</v>
      </c>
      <c r="BS203" s="260">
        <f t="shared" si="145"/>
        <v>0</v>
      </c>
      <c r="BT203" s="267">
        <f t="shared" si="146"/>
        <v>0</v>
      </c>
      <c r="BU203" s="260">
        <f t="shared" si="147"/>
        <v>0</v>
      </c>
      <c r="BV203" s="260">
        <f t="shared" si="148"/>
        <v>3</v>
      </c>
      <c r="BW203" s="260">
        <f t="shared" si="149"/>
        <v>1</v>
      </c>
      <c r="BX203" s="260">
        <f t="shared" si="150"/>
        <v>1</v>
      </c>
      <c r="BY203" s="260">
        <f t="shared" si="151"/>
        <v>2</v>
      </c>
      <c r="BZ203" s="260">
        <f t="shared" si="152"/>
        <v>5</v>
      </c>
      <c r="CA203" s="260">
        <f t="shared" si="153"/>
        <v>4</v>
      </c>
      <c r="CB203" s="260">
        <f t="shared" si="154"/>
        <v>0</v>
      </c>
      <c r="CC203" s="260">
        <f t="shared" si="155"/>
        <v>0</v>
      </c>
      <c r="CD203" s="260">
        <f t="shared" si="156"/>
        <v>0</v>
      </c>
      <c r="CE203" s="260">
        <f t="shared" si="157"/>
        <v>0</v>
      </c>
      <c r="CF203" s="260">
        <f t="shared" si="158"/>
        <v>0</v>
      </c>
      <c r="CG203" s="260">
        <f t="shared" si="159"/>
        <v>0</v>
      </c>
      <c r="CH203" s="260">
        <f t="shared" si="160"/>
        <v>0</v>
      </c>
      <c r="CI203" s="260">
        <f t="shared" si="161"/>
        <v>0</v>
      </c>
      <c r="CJ203" s="267">
        <f t="shared" si="162"/>
        <v>0</v>
      </c>
      <c r="CK203" s="267">
        <f t="shared" si="163"/>
        <v>1</v>
      </c>
      <c r="CL203" s="267">
        <f t="shared" si="164"/>
        <v>0</v>
      </c>
      <c r="CM203" s="267">
        <f t="shared" si="165"/>
        <v>0</v>
      </c>
      <c r="CN203" s="267">
        <f t="shared" si="166"/>
        <v>0</v>
      </c>
      <c r="CO203" s="267">
        <f t="shared" si="167"/>
        <v>0</v>
      </c>
      <c r="CP203" s="267">
        <f t="shared" si="168"/>
        <v>0</v>
      </c>
      <c r="CQ203" s="267">
        <f t="shared" si="169"/>
        <v>0</v>
      </c>
      <c r="CR203" s="267">
        <f t="shared" si="170"/>
        <v>0</v>
      </c>
      <c r="CS203" s="267">
        <f t="shared" si="171"/>
        <v>0</v>
      </c>
      <c r="CT203" s="267">
        <f t="shared" si="172"/>
        <v>0</v>
      </c>
      <c r="CU203" s="267">
        <f t="shared" si="173"/>
        <v>0</v>
      </c>
      <c r="CV203" s="268">
        <f t="shared" si="174"/>
        <v>0</v>
      </c>
      <c r="CW203" s="268">
        <f t="shared" si="175"/>
        <v>0</v>
      </c>
      <c r="CX203" s="268">
        <f t="shared" si="176"/>
        <v>0</v>
      </c>
      <c r="CY203" s="268">
        <f t="shared" si="177"/>
        <v>0</v>
      </c>
      <c r="CZ203" s="260">
        <f t="shared" si="178"/>
        <v>0</v>
      </c>
      <c r="DA203" s="3"/>
    </row>
    <row r="204" spans="1:105" ht="17.25" customHeight="1">
      <c r="A204" s="8">
        <v>190</v>
      </c>
      <c r="B204" s="447"/>
      <c r="C204" s="293"/>
      <c r="D204" s="6" t="str">
        <f>ASC(①基本情報!$C$8)</f>
        <v/>
      </c>
      <c r="E204" s="5" t="str">
        <f>ASC(①基本情報!$C$9)</f>
        <v/>
      </c>
      <c r="F204" s="347"/>
      <c r="G204" s="287"/>
      <c r="H204" s="287"/>
      <c r="I204" s="287"/>
      <c r="J204" s="287"/>
      <c r="K204" s="287"/>
      <c r="L204" s="287"/>
      <c r="M204" s="287"/>
      <c r="N204" s="57" t="str">
        <f t="shared" si="132"/>
        <v>様</v>
      </c>
      <c r="O204" s="4"/>
      <c r="P204" s="57" t="str">
        <f t="shared" si="133"/>
        <v/>
      </c>
      <c r="Q204" s="287"/>
      <c r="R204" s="244" t="str">
        <f>①基本情報!$C$20&amp;""</f>
        <v>C07</v>
      </c>
      <c r="S204" s="244">
        <f>VLOOKUP(①基本情報!$C$21,①基本情報!$S:$T,2,0)</f>
        <v>0</v>
      </c>
      <c r="T204" s="244">
        <f>VLOOKUP(①基本情報!$C$22,①基本情報!$Q:$R,2,0)</f>
        <v>1</v>
      </c>
      <c r="U204" s="244">
        <v>10</v>
      </c>
      <c r="V204" s="246">
        <f>①基本情報!$C$28</f>
        <v>45859</v>
      </c>
      <c r="W204" s="244" t="str">
        <f>IF(①基本情報!$D$28="","",①基本情報!$D$28)</f>
        <v>その日中</v>
      </c>
      <c r="X204" s="375" t="str">
        <f>IF(①基本情報!$C$27="","",①基本情報!$C$27)</f>
        <v/>
      </c>
      <c r="Y204" s="376" t="str">
        <f>IF(①基本情報!$D$27="","",①基本情報!$D$27)</f>
        <v/>
      </c>
      <c r="Z204" s="59"/>
      <c r="AA204" s="59"/>
      <c r="AB204" s="59"/>
      <c r="AC204" s="59"/>
      <c r="AD204" s="59"/>
      <c r="AE204" s="59"/>
      <c r="AF204" s="57" t="str">
        <f t="shared" si="134"/>
        <v/>
      </c>
      <c r="AG204" s="57" t="str">
        <f t="shared" si="135"/>
        <v>様</v>
      </c>
      <c r="AH204" s="396" t="str">
        <f>IF(②メッセージ・差出名!$C$14="","",②メッセージ・差出名!$C$14)</f>
        <v/>
      </c>
      <c r="AI204" s="396" t="str">
        <f>IF(②メッセージ・差出名!$C$15="","",②メッセージ・差出名!$C$15)</f>
        <v/>
      </c>
      <c r="AJ204" s="396" t="str">
        <f>IF(②メッセージ・差出名!$C$16="","",②メッセージ・差出名!$C$16)</f>
        <v/>
      </c>
      <c r="AK204" s="396" t="str">
        <f>IF(②メッセージ・差出名!$C$17="","",②メッセージ・差出名!$C$17)</f>
        <v/>
      </c>
      <c r="AL204" s="396" t="str">
        <f>IF(②メッセージ・差出名!$C$18="","",②メッセージ・差出名!$C$18)</f>
        <v/>
      </c>
      <c r="AM204" s="396" t="str">
        <f>IF(②メッセージ・差出名!$C$19="","",②メッセージ・差出名!$C$19)</f>
        <v/>
      </c>
      <c r="AN204" s="396" t="str">
        <f>IF(②メッセージ・差出名!$C$20="","",②メッセージ・差出名!$C$20)</f>
        <v/>
      </c>
      <c r="AO204" s="396" t="str">
        <f>IF(②メッセージ・差出名!$C$21="","",②メッセージ・差出名!$C$21)</f>
        <v/>
      </c>
      <c r="AP204" s="396" t="str">
        <f>IF(②メッセージ・差出名!$C$22="","",②メッセージ・差出名!$C$22)</f>
        <v/>
      </c>
      <c r="AQ204" s="396" t="str">
        <f>IF(②メッセージ・差出名!$C$23="","",②メッセージ・差出名!$C$23)</f>
        <v/>
      </c>
      <c r="AR204" s="397" t="str">
        <f>IF(②メッセージ・差出名!$C$27="","",②メッセージ・差出名!$C$27)</f>
        <v/>
      </c>
      <c r="AS204" s="397" t="str">
        <f>IF(②メッセージ・差出名!$C$28="","",②メッセージ・差出名!$C$28)</f>
        <v/>
      </c>
      <c r="AT204" s="397" t="str">
        <f>IF(②メッセージ・差出名!$C$29="","",②メッセージ・差出名!$C$29)</f>
        <v/>
      </c>
      <c r="AU204" s="398" t="str">
        <f>IF(②メッセージ・差出名!$C$30="","",②メッセージ・差出名!$C$30)</f>
        <v/>
      </c>
      <c r="AV204" s="431"/>
      <c r="AW204" s="286"/>
      <c r="AX204" s="287"/>
      <c r="AY204" s="287"/>
      <c r="AZ204" s="287"/>
      <c r="BA204" s="287"/>
      <c r="BB204" s="287"/>
      <c r="BC204" s="287"/>
      <c r="BD204" s="287"/>
      <c r="BE204" s="287"/>
      <c r="BF204" s="287"/>
      <c r="BG204" s="287"/>
      <c r="BH204" s="287"/>
      <c r="BI204" s="288"/>
      <c r="BJ204" s="260">
        <f t="shared" si="136"/>
        <v>0</v>
      </c>
      <c r="BK204" s="260">
        <f t="shared" si="137"/>
        <v>0</v>
      </c>
      <c r="BL204" s="260">
        <f t="shared" si="138"/>
        <v>0</v>
      </c>
      <c r="BM204" s="260">
        <f t="shared" si="139"/>
        <v>0</v>
      </c>
      <c r="BN204" s="260">
        <f t="shared" si="140"/>
        <v>0</v>
      </c>
      <c r="BO204" s="260">
        <f t="shared" si="141"/>
        <v>0</v>
      </c>
      <c r="BP204" s="260">
        <f t="shared" si="142"/>
        <v>0</v>
      </c>
      <c r="BQ204" s="260">
        <f t="shared" si="143"/>
        <v>0</v>
      </c>
      <c r="BR204" s="267">
        <f t="shared" si="144"/>
        <v>1</v>
      </c>
      <c r="BS204" s="260">
        <f t="shared" si="145"/>
        <v>0</v>
      </c>
      <c r="BT204" s="267">
        <f t="shared" si="146"/>
        <v>0</v>
      </c>
      <c r="BU204" s="260">
        <f t="shared" si="147"/>
        <v>0</v>
      </c>
      <c r="BV204" s="260">
        <f t="shared" si="148"/>
        <v>3</v>
      </c>
      <c r="BW204" s="260">
        <f t="shared" si="149"/>
        <v>1</v>
      </c>
      <c r="BX204" s="260">
        <f t="shared" si="150"/>
        <v>1</v>
      </c>
      <c r="BY204" s="260">
        <f t="shared" si="151"/>
        <v>2</v>
      </c>
      <c r="BZ204" s="260">
        <f t="shared" si="152"/>
        <v>5</v>
      </c>
      <c r="CA204" s="260">
        <f t="shared" si="153"/>
        <v>4</v>
      </c>
      <c r="CB204" s="260">
        <f t="shared" si="154"/>
        <v>0</v>
      </c>
      <c r="CC204" s="260">
        <f t="shared" si="155"/>
        <v>0</v>
      </c>
      <c r="CD204" s="260">
        <f t="shared" si="156"/>
        <v>0</v>
      </c>
      <c r="CE204" s="260">
        <f t="shared" si="157"/>
        <v>0</v>
      </c>
      <c r="CF204" s="260">
        <f t="shared" si="158"/>
        <v>0</v>
      </c>
      <c r="CG204" s="260">
        <f t="shared" si="159"/>
        <v>0</v>
      </c>
      <c r="CH204" s="260">
        <f t="shared" si="160"/>
        <v>0</v>
      </c>
      <c r="CI204" s="260">
        <f t="shared" si="161"/>
        <v>0</v>
      </c>
      <c r="CJ204" s="267">
        <f t="shared" si="162"/>
        <v>0</v>
      </c>
      <c r="CK204" s="267">
        <f t="shared" si="163"/>
        <v>1</v>
      </c>
      <c r="CL204" s="267">
        <f t="shared" si="164"/>
        <v>0</v>
      </c>
      <c r="CM204" s="267">
        <f t="shared" si="165"/>
        <v>0</v>
      </c>
      <c r="CN204" s="267">
        <f t="shared" si="166"/>
        <v>0</v>
      </c>
      <c r="CO204" s="267">
        <f t="shared" si="167"/>
        <v>0</v>
      </c>
      <c r="CP204" s="267">
        <f t="shared" si="168"/>
        <v>0</v>
      </c>
      <c r="CQ204" s="267">
        <f t="shared" si="169"/>
        <v>0</v>
      </c>
      <c r="CR204" s="267">
        <f t="shared" si="170"/>
        <v>0</v>
      </c>
      <c r="CS204" s="267">
        <f t="shared" si="171"/>
        <v>0</v>
      </c>
      <c r="CT204" s="267">
        <f t="shared" si="172"/>
        <v>0</v>
      </c>
      <c r="CU204" s="267">
        <f t="shared" si="173"/>
        <v>0</v>
      </c>
      <c r="CV204" s="268">
        <f t="shared" si="174"/>
        <v>0</v>
      </c>
      <c r="CW204" s="268">
        <f t="shared" si="175"/>
        <v>0</v>
      </c>
      <c r="CX204" s="268">
        <f t="shared" si="176"/>
        <v>0</v>
      </c>
      <c r="CY204" s="268">
        <f t="shared" si="177"/>
        <v>0</v>
      </c>
      <c r="CZ204" s="260">
        <f t="shared" si="178"/>
        <v>0</v>
      </c>
      <c r="DA204" s="3"/>
    </row>
    <row r="205" spans="1:105" ht="17.25" customHeight="1">
      <c r="A205" s="8">
        <v>191</v>
      </c>
      <c r="B205" s="447"/>
      <c r="C205" s="293"/>
      <c r="D205" s="6" t="str">
        <f>ASC(①基本情報!$C$8)</f>
        <v/>
      </c>
      <c r="E205" s="5" t="str">
        <f>ASC(①基本情報!$C$9)</f>
        <v/>
      </c>
      <c r="F205" s="347"/>
      <c r="G205" s="287"/>
      <c r="H205" s="287"/>
      <c r="I205" s="287"/>
      <c r="J205" s="287"/>
      <c r="K205" s="287"/>
      <c r="L205" s="287"/>
      <c r="M205" s="287"/>
      <c r="N205" s="57" t="str">
        <f t="shared" si="132"/>
        <v>様</v>
      </c>
      <c r="O205" s="4"/>
      <c r="P205" s="57" t="str">
        <f t="shared" si="133"/>
        <v/>
      </c>
      <c r="Q205" s="287"/>
      <c r="R205" s="244" t="str">
        <f>①基本情報!$C$20&amp;""</f>
        <v>C07</v>
      </c>
      <c r="S205" s="244">
        <f>VLOOKUP(①基本情報!$C$21,①基本情報!$S:$T,2,0)</f>
        <v>0</v>
      </c>
      <c r="T205" s="244">
        <f>VLOOKUP(①基本情報!$C$22,①基本情報!$Q:$R,2,0)</f>
        <v>1</v>
      </c>
      <c r="U205" s="244">
        <v>10</v>
      </c>
      <c r="V205" s="246">
        <f>①基本情報!$C$28</f>
        <v>45859</v>
      </c>
      <c r="W205" s="244" t="str">
        <f>IF(①基本情報!$D$28="","",①基本情報!$D$28)</f>
        <v>その日中</v>
      </c>
      <c r="X205" s="375" t="str">
        <f>IF(①基本情報!$C$27="","",①基本情報!$C$27)</f>
        <v/>
      </c>
      <c r="Y205" s="376" t="str">
        <f>IF(①基本情報!$D$27="","",①基本情報!$D$27)</f>
        <v/>
      </c>
      <c r="Z205" s="59"/>
      <c r="AA205" s="59"/>
      <c r="AB205" s="59"/>
      <c r="AC205" s="59"/>
      <c r="AD205" s="59"/>
      <c r="AE205" s="59"/>
      <c r="AF205" s="57" t="str">
        <f t="shared" si="134"/>
        <v/>
      </c>
      <c r="AG205" s="57" t="str">
        <f t="shared" si="135"/>
        <v>様</v>
      </c>
      <c r="AH205" s="396" t="str">
        <f>IF(②メッセージ・差出名!$C$14="","",②メッセージ・差出名!$C$14)</f>
        <v/>
      </c>
      <c r="AI205" s="396" t="str">
        <f>IF(②メッセージ・差出名!$C$15="","",②メッセージ・差出名!$C$15)</f>
        <v/>
      </c>
      <c r="AJ205" s="396" t="str">
        <f>IF(②メッセージ・差出名!$C$16="","",②メッセージ・差出名!$C$16)</f>
        <v/>
      </c>
      <c r="AK205" s="396" t="str">
        <f>IF(②メッセージ・差出名!$C$17="","",②メッセージ・差出名!$C$17)</f>
        <v/>
      </c>
      <c r="AL205" s="396" t="str">
        <f>IF(②メッセージ・差出名!$C$18="","",②メッセージ・差出名!$C$18)</f>
        <v/>
      </c>
      <c r="AM205" s="396" t="str">
        <f>IF(②メッセージ・差出名!$C$19="","",②メッセージ・差出名!$C$19)</f>
        <v/>
      </c>
      <c r="AN205" s="396" t="str">
        <f>IF(②メッセージ・差出名!$C$20="","",②メッセージ・差出名!$C$20)</f>
        <v/>
      </c>
      <c r="AO205" s="396" t="str">
        <f>IF(②メッセージ・差出名!$C$21="","",②メッセージ・差出名!$C$21)</f>
        <v/>
      </c>
      <c r="AP205" s="396" t="str">
        <f>IF(②メッセージ・差出名!$C$22="","",②メッセージ・差出名!$C$22)</f>
        <v/>
      </c>
      <c r="AQ205" s="396" t="str">
        <f>IF(②メッセージ・差出名!$C$23="","",②メッセージ・差出名!$C$23)</f>
        <v/>
      </c>
      <c r="AR205" s="397" t="str">
        <f>IF(②メッセージ・差出名!$C$27="","",②メッセージ・差出名!$C$27)</f>
        <v/>
      </c>
      <c r="AS205" s="397" t="str">
        <f>IF(②メッセージ・差出名!$C$28="","",②メッセージ・差出名!$C$28)</f>
        <v/>
      </c>
      <c r="AT205" s="397" t="str">
        <f>IF(②メッセージ・差出名!$C$29="","",②メッセージ・差出名!$C$29)</f>
        <v/>
      </c>
      <c r="AU205" s="398" t="str">
        <f>IF(②メッセージ・差出名!$C$30="","",②メッセージ・差出名!$C$30)</f>
        <v/>
      </c>
      <c r="AV205" s="431"/>
      <c r="AW205" s="286"/>
      <c r="AX205" s="287"/>
      <c r="AY205" s="287"/>
      <c r="AZ205" s="287"/>
      <c r="BA205" s="287"/>
      <c r="BB205" s="287"/>
      <c r="BC205" s="287"/>
      <c r="BD205" s="287"/>
      <c r="BE205" s="287"/>
      <c r="BF205" s="287"/>
      <c r="BG205" s="287"/>
      <c r="BH205" s="287"/>
      <c r="BI205" s="288"/>
      <c r="BJ205" s="260">
        <f t="shared" si="136"/>
        <v>0</v>
      </c>
      <c r="BK205" s="260">
        <f t="shared" si="137"/>
        <v>0</v>
      </c>
      <c r="BL205" s="260">
        <f t="shared" si="138"/>
        <v>0</v>
      </c>
      <c r="BM205" s="260">
        <f t="shared" si="139"/>
        <v>0</v>
      </c>
      <c r="BN205" s="260">
        <f t="shared" si="140"/>
        <v>0</v>
      </c>
      <c r="BO205" s="260">
        <f t="shared" si="141"/>
        <v>0</v>
      </c>
      <c r="BP205" s="260">
        <f t="shared" si="142"/>
        <v>0</v>
      </c>
      <c r="BQ205" s="260">
        <f t="shared" si="143"/>
        <v>0</v>
      </c>
      <c r="BR205" s="267">
        <f t="shared" si="144"/>
        <v>1</v>
      </c>
      <c r="BS205" s="260">
        <f t="shared" si="145"/>
        <v>0</v>
      </c>
      <c r="BT205" s="267">
        <f t="shared" si="146"/>
        <v>0</v>
      </c>
      <c r="BU205" s="260">
        <f t="shared" si="147"/>
        <v>0</v>
      </c>
      <c r="BV205" s="260">
        <f t="shared" si="148"/>
        <v>3</v>
      </c>
      <c r="BW205" s="260">
        <f t="shared" si="149"/>
        <v>1</v>
      </c>
      <c r="BX205" s="260">
        <f t="shared" si="150"/>
        <v>1</v>
      </c>
      <c r="BY205" s="260">
        <f t="shared" si="151"/>
        <v>2</v>
      </c>
      <c r="BZ205" s="260">
        <f t="shared" si="152"/>
        <v>5</v>
      </c>
      <c r="CA205" s="260">
        <f t="shared" si="153"/>
        <v>4</v>
      </c>
      <c r="CB205" s="260">
        <f t="shared" si="154"/>
        <v>0</v>
      </c>
      <c r="CC205" s="260">
        <f t="shared" si="155"/>
        <v>0</v>
      </c>
      <c r="CD205" s="260">
        <f t="shared" si="156"/>
        <v>0</v>
      </c>
      <c r="CE205" s="260">
        <f t="shared" si="157"/>
        <v>0</v>
      </c>
      <c r="CF205" s="260">
        <f t="shared" si="158"/>
        <v>0</v>
      </c>
      <c r="CG205" s="260">
        <f t="shared" si="159"/>
        <v>0</v>
      </c>
      <c r="CH205" s="260">
        <f t="shared" si="160"/>
        <v>0</v>
      </c>
      <c r="CI205" s="260">
        <f t="shared" si="161"/>
        <v>0</v>
      </c>
      <c r="CJ205" s="267">
        <f t="shared" si="162"/>
        <v>0</v>
      </c>
      <c r="CK205" s="267">
        <f t="shared" si="163"/>
        <v>1</v>
      </c>
      <c r="CL205" s="267">
        <f t="shared" si="164"/>
        <v>0</v>
      </c>
      <c r="CM205" s="267">
        <f t="shared" si="165"/>
        <v>0</v>
      </c>
      <c r="CN205" s="267">
        <f t="shared" si="166"/>
        <v>0</v>
      </c>
      <c r="CO205" s="267">
        <f t="shared" si="167"/>
        <v>0</v>
      </c>
      <c r="CP205" s="267">
        <f t="shared" si="168"/>
        <v>0</v>
      </c>
      <c r="CQ205" s="267">
        <f t="shared" si="169"/>
        <v>0</v>
      </c>
      <c r="CR205" s="267">
        <f t="shared" si="170"/>
        <v>0</v>
      </c>
      <c r="CS205" s="267">
        <f t="shared" si="171"/>
        <v>0</v>
      </c>
      <c r="CT205" s="267">
        <f t="shared" si="172"/>
        <v>0</v>
      </c>
      <c r="CU205" s="267">
        <f t="shared" si="173"/>
        <v>0</v>
      </c>
      <c r="CV205" s="268">
        <f t="shared" si="174"/>
        <v>0</v>
      </c>
      <c r="CW205" s="268">
        <f t="shared" si="175"/>
        <v>0</v>
      </c>
      <c r="CX205" s="268">
        <f t="shared" si="176"/>
        <v>0</v>
      </c>
      <c r="CY205" s="268">
        <f t="shared" si="177"/>
        <v>0</v>
      </c>
      <c r="CZ205" s="260">
        <f t="shared" si="178"/>
        <v>0</v>
      </c>
      <c r="DA205" s="3"/>
    </row>
    <row r="206" spans="1:105" ht="17.25" customHeight="1">
      <c r="A206" s="8">
        <v>192</v>
      </c>
      <c r="B206" s="447"/>
      <c r="C206" s="293"/>
      <c r="D206" s="6" t="str">
        <f>ASC(①基本情報!$C$8)</f>
        <v/>
      </c>
      <c r="E206" s="5" t="str">
        <f>ASC(①基本情報!$C$9)</f>
        <v/>
      </c>
      <c r="F206" s="347"/>
      <c r="G206" s="287"/>
      <c r="H206" s="287"/>
      <c r="I206" s="287"/>
      <c r="J206" s="287"/>
      <c r="K206" s="287"/>
      <c r="L206" s="287"/>
      <c r="M206" s="287"/>
      <c r="N206" s="57" t="str">
        <f t="shared" si="132"/>
        <v>様</v>
      </c>
      <c r="O206" s="4"/>
      <c r="P206" s="57" t="str">
        <f t="shared" si="133"/>
        <v/>
      </c>
      <c r="Q206" s="287"/>
      <c r="R206" s="244" t="str">
        <f>①基本情報!$C$20&amp;""</f>
        <v>C07</v>
      </c>
      <c r="S206" s="244">
        <f>VLOOKUP(①基本情報!$C$21,①基本情報!$S:$T,2,0)</f>
        <v>0</v>
      </c>
      <c r="T206" s="244">
        <f>VLOOKUP(①基本情報!$C$22,①基本情報!$Q:$R,2,0)</f>
        <v>1</v>
      </c>
      <c r="U206" s="244">
        <v>10</v>
      </c>
      <c r="V206" s="246">
        <f>①基本情報!$C$28</f>
        <v>45859</v>
      </c>
      <c r="W206" s="244" t="str">
        <f>IF(①基本情報!$D$28="","",①基本情報!$D$28)</f>
        <v>その日中</v>
      </c>
      <c r="X206" s="375" t="str">
        <f>IF(①基本情報!$C$27="","",①基本情報!$C$27)</f>
        <v/>
      </c>
      <c r="Y206" s="376" t="str">
        <f>IF(①基本情報!$D$27="","",①基本情報!$D$27)</f>
        <v/>
      </c>
      <c r="Z206" s="59"/>
      <c r="AA206" s="59"/>
      <c r="AB206" s="59"/>
      <c r="AC206" s="59"/>
      <c r="AD206" s="59"/>
      <c r="AE206" s="59"/>
      <c r="AF206" s="57" t="str">
        <f t="shared" si="134"/>
        <v/>
      </c>
      <c r="AG206" s="57" t="str">
        <f t="shared" si="135"/>
        <v>様</v>
      </c>
      <c r="AH206" s="396" t="str">
        <f>IF(②メッセージ・差出名!$C$14="","",②メッセージ・差出名!$C$14)</f>
        <v/>
      </c>
      <c r="AI206" s="396" t="str">
        <f>IF(②メッセージ・差出名!$C$15="","",②メッセージ・差出名!$C$15)</f>
        <v/>
      </c>
      <c r="AJ206" s="396" t="str">
        <f>IF(②メッセージ・差出名!$C$16="","",②メッセージ・差出名!$C$16)</f>
        <v/>
      </c>
      <c r="AK206" s="396" t="str">
        <f>IF(②メッセージ・差出名!$C$17="","",②メッセージ・差出名!$C$17)</f>
        <v/>
      </c>
      <c r="AL206" s="396" t="str">
        <f>IF(②メッセージ・差出名!$C$18="","",②メッセージ・差出名!$C$18)</f>
        <v/>
      </c>
      <c r="AM206" s="396" t="str">
        <f>IF(②メッセージ・差出名!$C$19="","",②メッセージ・差出名!$C$19)</f>
        <v/>
      </c>
      <c r="AN206" s="396" t="str">
        <f>IF(②メッセージ・差出名!$C$20="","",②メッセージ・差出名!$C$20)</f>
        <v/>
      </c>
      <c r="AO206" s="396" t="str">
        <f>IF(②メッセージ・差出名!$C$21="","",②メッセージ・差出名!$C$21)</f>
        <v/>
      </c>
      <c r="AP206" s="396" t="str">
        <f>IF(②メッセージ・差出名!$C$22="","",②メッセージ・差出名!$C$22)</f>
        <v/>
      </c>
      <c r="AQ206" s="396" t="str">
        <f>IF(②メッセージ・差出名!$C$23="","",②メッセージ・差出名!$C$23)</f>
        <v/>
      </c>
      <c r="AR206" s="397" t="str">
        <f>IF(②メッセージ・差出名!$C$27="","",②メッセージ・差出名!$C$27)</f>
        <v/>
      </c>
      <c r="AS206" s="397" t="str">
        <f>IF(②メッセージ・差出名!$C$28="","",②メッセージ・差出名!$C$28)</f>
        <v/>
      </c>
      <c r="AT206" s="397" t="str">
        <f>IF(②メッセージ・差出名!$C$29="","",②メッセージ・差出名!$C$29)</f>
        <v/>
      </c>
      <c r="AU206" s="398" t="str">
        <f>IF(②メッセージ・差出名!$C$30="","",②メッセージ・差出名!$C$30)</f>
        <v/>
      </c>
      <c r="AV206" s="431"/>
      <c r="AW206" s="286"/>
      <c r="AX206" s="287"/>
      <c r="AY206" s="287"/>
      <c r="AZ206" s="287"/>
      <c r="BA206" s="287"/>
      <c r="BB206" s="287"/>
      <c r="BC206" s="287"/>
      <c r="BD206" s="287"/>
      <c r="BE206" s="287"/>
      <c r="BF206" s="287"/>
      <c r="BG206" s="287"/>
      <c r="BH206" s="287"/>
      <c r="BI206" s="288"/>
      <c r="BJ206" s="260">
        <f t="shared" si="136"/>
        <v>0</v>
      </c>
      <c r="BK206" s="260">
        <f t="shared" si="137"/>
        <v>0</v>
      </c>
      <c r="BL206" s="260">
        <f t="shared" si="138"/>
        <v>0</v>
      </c>
      <c r="BM206" s="260">
        <f t="shared" si="139"/>
        <v>0</v>
      </c>
      <c r="BN206" s="260">
        <f t="shared" si="140"/>
        <v>0</v>
      </c>
      <c r="BO206" s="260">
        <f t="shared" si="141"/>
        <v>0</v>
      </c>
      <c r="BP206" s="260">
        <f t="shared" si="142"/>
        <v>0</v>
      </c>
      <c r="BQ206" s="260">
        <f t="shared" si="143"/>
        <v>0</v>
      </c>
      <c r="BR206" s="267">
        <f t="shared" si="144"/>
        <v>1</v>
      </c>
      <c r="BS206" s="260">
        <f t="shared" si="145"/>
        <v>0</v>
      </c>
      <c r="BT206" s="267">
        <f t="shared" si="146"/>
        <v>0</v>
      </c>
      <c r="BU206" s="260">
        <f t="shared" si="147"/>
        <v>0</v>
      </c>
      <c r="BV206" s="260">
        <f t="shared" si="148"/>
        <v>3</v>
      </c>
      <c r="BW206" s="260">
        <f t="shared" si="149"/>
        <v>1</v>
      </c>
      <c r="BX206" s="260">
        <f t="shared" si="150"/>
        <v>1</v>
      </c>
      <c r="BY206" s="260">
        <f t="shared" si="151"/>
        <v>2</v>
      </c>
      <c r="BZ206" s="260">
        <f t="shared" si="152"/>
        <v>5</v>
      </c>
      <c r="CA206" s="260">
        <f t="shared" si="153"/>
        <v>4</v>
      </c>
      <c r="CB206" s="260">
        <f t="shared" si="154"/>
        <v>0</v>
      </c>
      <c r="CC206" s="260">
        <f t="shared" si="155"/>
        <v>0</v>
      </c>
      <c r="CD206" s="260">
        <f t="shared" si="156"/>
        <v>0</v>
      </c>
      <c r="CE206" s="260">
        <f t="shared" si="157"/>
        <v>0</v>
      </c>
      <c r="CF206" s="260">
        <f t="shared" si="158"/>
        <v>0</v>
      </c>
      <c r="CG206" s="260">
        <f t="shared" si="159"/>
        <v>0</v>
      </c>
      <c r="CH206" s="260">
        <f t="shared" si="160"/>
        <v>0</v>
      </c>
      <c r="CI206" s="260">
        <f t="shared" si="161"/>
        <v>0</v>
      </c>
      <c r="CJ206" s="267">
        <f t="shared" si="162"/>
        <v>0</v>
      </c>
      <c r="CK206" s="267">
        <f t="shared" si="163"/>
        <v>1</v>
      </c>
      <c r="CL206" s="267">
        <f t="shared" si="164"/>
        <v>0</v>
      </c>
      <c r="CM206" s="267">
        <f t="shared" si="165"/>
        <v>0</v>
      </c>
      <c r="CN206" s="267">
        <f t="shared" si="166"/>
        <v>0</v>
      </c>
      <c r="CO206" s="267">
        <f t="shared" si="167"/>
        <v>0</v>
      </c>
      <c r="CP206" s="267">
        <f t="shared" si="168"/>
        <v>0</v>
      </c>
      <c r="CQ206" s="267">
        <f t="shared" si="169"/>
        <v>0</v>
      </c>
      <c r="CR206" s="267">
        <f t="shared" si="170"/>
        <v>0</v>
      </c>
      <c r="CS206" s="267">
        <f t="shared" si="171"/>
        <v>0</v>
      </c>
      <c r="CT206" s="267">
        <f t="shared" si="172"/>
        <v>0</v>
      </c>
      <c r="CU206" s="267">
        <f t="shared" si="173"/>
        <v>0</v>
      </c>
      <c r="CV206" s="268">
        <f t="shared" si="174"/>
        <v>0</v>
      </c>
      <c r="CW206" s="268">
        <f t="shared" si="175"/>
        <v>0</v>
      </c>
      <c r="CX206" s="268">
        <f t="shared" si="176"/>
        <v>0</v>
      </c>
      <c r="CY206" s="268">
        <f t="shared" si="177"/>
        <v>0</v>
      </c>
      <c r="CZ206" s="260">
        <f t="shared" si="178"/>
        <v>0</v>
      </c>
      <c r="DA206" s="3"/>
    </row>
    <row r="207" spans="1:105" ht="17.25" customHeight="1">
      <c r="A207" s="8">
        <v>193</v>
      </c>
      <c r="B207" s="447"/>
      <c r="C207" s="293"/>
      <c r="D207" s="6" t="str">
        <f>ASC(①基本情報!$C$8)</f>
        <v/>
      </c>
      <c r="E207" s="5" t="str">
        <f>ASC(①基本情報!$C$9)</f>
        <v/>
      </c>
      <c r="F207" s="347"/>
      <c r="G207" s="287"/>
      <c r="H207" s="287"/>
      <c r="I207" s="287"/>
      <c r="J207" s="287"/>
      <c r="K207" s="287"/>
      <c r="L207" s="287"/>
      <c r="M207" s="287"/>
      <c r="N207" s="57" t="str">
        <f t="shared" si="132"/>
        <v>様</v>
      </c>
      <c r="O207" s="4"/>
      <c r="P207" s="57" t="str">
        <f t="shared" si="133"/>
        <v/>
      </c>
      <c r="Q207" s="287"/>
      <c r="R207" s="244" t="str">
        <f>①基本情報!$C$20&amp;""</f>
        <v>C07</v>
      </c>
      <c r="S207" s="244">
        <f>VLOOKUP(①基本情報!$C$21,①基本情報!$S:$T,2,0)</f>
        <v>0</v>
      </c>
      <c r="T207" s="244">
        <f>VLOOKUP(①基本情報!$C$22,①基本情報!$Q:$R,2,0)</f>
        <v>1</v>
      </c>
      <c r="U207" s="244">
        <v>10</v>
      </c>
      <c r="V207" s="246">
        <f>①基本情報!$C$28</f>
        <v>45859</v>
      </c>
      <c r="W207" s="244" t="str">
        <f>IF(①基本情報!$D$28="","",①基本情報!$D$28)</f>
        <v>その日中</v>
      </c>
      <c r="X207" s="375" t="str">
        <f>IF(①基本情報!$C$27="","",①基本情報!$C$27)</f>
        <v/>
      </c>
      <c r="Y207" s="376" t="str">
        <f>IF(①基本情報!$D$27="","",①基本情報!$D$27)</f>
        <v/>
      </c>
      <c r="Z207" s="59"/>
      <c r="AA207" s="59"/>
      <c r="AB207" s="59"/>
      <c r="AC207" s="59"/>
      <c r="AD207" s="59"/>
      <c r="AE207" s="59"/>
      <c r="AF207" s="57" t="str">
        <f t="shared" si="134"/>
        <v/>
      </c>
      <c r="AG207" s="57" t="str">
        <f t="shared" si="135"/>
        <v>様</v>
      </c>
      <c r="AH207" s="396" t="str">
        <f>IF(②メッセージ・差出名!$C$14="","",②メッセージ・差出名!$C$14)</f>
        <v/>
      </c>
      <c r="AI207" s="396" t="str">
        <f>IF(②メッセージ・差出名!$C$15="","",②メッセージ・差出名!$C$15)</f>
        <v/>
      </c>
      <c r="AJ207" s="396" t="str">
        <f>IF(②メッセージ・差出名!$C$16="","",②メッセージ・差出名!$C$16)</f>
        <v/>
      </c>
      <c r="AK207" s="396" t="str">
        <f>IF(②メッセージ・差出名!$C$17="","",②メッセージ・差出名!$C$17)</f>
        <v/>
      </c>
      <c r="AL207" s="396" t="str">
        <f>IF(②メッセージ・差出名!$C$18="","",②メッセージ・差出名!$C$18)</f>
        <v/>
      </c>
      <c r="AM207" s="396" t="str">
        <f>IF(②メッセージ・差出名!$C$19="","",②メッセージ・差出名!$C$19)</f>
        <v/>
      </c>
      <c r="AN207" s="396" t="str">
        <f>IF(②メッセージ・差出名!$C$20="","",②メッセージ・差出名!$C$20)</f>
        <v/>
      </c>
      <c r="AO207" s="396" t="str">
        <f>IF(②メッセージ・差出名!$C$21="","",②メッセージ・差出名!$C$21)</f>
        <v/>
      </c>
      <c r="AP207" s="396" t="str">
        <f>IF(②メッセージ・差出名!$C$22="","",②メッセージ・差出名!$C$22)</f>
        <v/>
      </c>
      <c r="AQ207" s="396" t="str">
        <f>IF(②メッセージ・差出名!$C$23="","",②メッセージ・差出名!$C$23)</f>
        <v/>
      </c>
      <c r="AR207" s="397" t="str">
        <f>IF(②メッセージ・差出名!$C$27="","",②メッセージ・差出名!$C$27)</f>
        <v/>
      </c>
      <c r="AS207" s="397" t="str">
        <f>IF(②メッセージ・差出名!$C$28="","",②メッセージ・差出名!$C$28)</f>
        <v/>
      </c>
      <c r="AT207" s="397" t="str">
        <f>IF(②メッセージ・差出名!$C$29="","",②メッセージ・差出名!$C$29)</f>
        <v/>
      </c>
      <c r="AU207" s="398" t="str">
        <f>IF(②メッセージ・差出名!$C$30="","",②メッセージ・差出名!$C$30)</f>
        <v/>
      </c>
      <c r="AV207" s="431"/>
      <c r="AW207" s="286"/>
      <c r="AX207" s="287"/>
      <c r="AY207" s="287"/>
      <c r="AZ207" s="287"/>
      <c r="BA207" s="287"/>
      <c r="BB207" s="287"/>
      <c r="BC207" s="287"/>
      <c r="BD207" s="287"/>
      <c r="BE207" s="287"/>
      <c r="BF207" s="287"/>
      <c r="BG207" s="287"/>
      <c r="BH207" s="287"/>
      <c r="BI207" s="288"/>
      <c r="BJ207" s="260">
        <f t="shared" si="136"/>
        <v>0</v>
      </c>
      <c r="BK207" s="260">
        <f t="shared" si="137"/>
        <v>0</v>
      </c>
      <c r="BL207" s="260">
        <f t="shared" si="138"/>
        <v>0</v>
      </c>
      <c r="BM207" s="260">
        <f t="shared" si="139"/>
        <v>0</v>
      </c>
      <c r="BN207" s="260">
        <f t="shared" si="140"/>
        <v>0</v>
      </c>
      <c r="BO207" s="260">
        <f t="shared" si="141"/>
        <v>0</v>
      </c>
      <c r="BP207" s="260">
        <f t="shared" si="142"/>
        <v>0</v>
      </c>
      <c r="BQ207" s="260">
        <f t="shared" si="143"/>
        <v>0</v>
      </c>
      <c r="BR207" s="267">
        <f t="shared" si="144"/>
        <v>1</v>
      </c>
      <c r="BS207" s="260">
        <f t="shared" si="145"/>
        <v>0</v>
      </c>
      <c r="BT207" s="267">
        <f t="shared" si="146"/>
        <v>0</v>
      </c>
      <c r="BU207" s="260">
        <f t="shared" si="147"/>
        <v>0</v>
      </c>
      <c r="BV207" s="260">
        <f t="shared" si="148"/>
        <v>3</v>
      </c>
      <c r="BW207" s="260">
        <f t="shared" si="149"/>
        <v>1</v>
      </c>
      <c r="BX207" s="260">
        <f t="shared" si="150"/>
        <v>1</v>
      </c>
      <c r="BY207" s="260">
        <f t="shared" si="151"/>
        <v>2</v>
      </c>
      <c r="BZ207" s="260">
        <f t="shared" si="152"/>
        <v>5</v>
      </c>
      <c r="CA207" s="260">
        <f t="shared" si="153"/>
        <v>4</v>
      </c>
      <c r="CB207" s="260">
        <f t="shared" si="154"/>
        <v>0</v>
      </c>
      <c r="CC207" s="260">
        <f t="shared" si="155"/>
        <v>0</v>
      </c>
      <c r="CD207" s="260">
        <f t="shared" si="156"/>
        <v>0</v>
      </c>
      <c r="CE207" s="260">
        <f t="shared" si="157"/>
        <v>0</v>
      </c>
      <c r="CF207" s="260">
        <f t="shared" si="158"/>
        <v>0</v>
      </c>
      <c r="CG207" s="260">
        <f t="shared" si="159"/>
        <v>0</v>
      </c>
      <c r="CH207" s="260">
        <f t="shared" si="160"/>
        <v>0</v>
      </c>
      <c r="CI207" s="260">
        <f t="shared" si="161"/>
        <v>0</v>
      </c>
      <c r="CJ207" s="267">
        <f t="shared" si="162"/>
        <v>0</v>
      </c>
      <c r="CK207" s="267">
        <f t="shared" si="163"/>
        <v>1</v>
      </c>
      <c r="CL207" s="267">
        <f t="shared" si="164"/>
        <v>0</v>
      </c>
      <c r="CM207" s="267">
        <f t="shared" si="165"/>
        <v>0</v>
      </c>
      <c r="CN207" s="267">
        <f t="shared" si="166"/>
        <v>0</v>
      </c>
      <c r="CO207" s="267">
        <f t="shared" si="167"/>
        <v>0</v>
      </c>
      <c r="CP207" s="267">
        <f t="shared" si="168"/>
        <v>0</v>
      </c>
      <c r="CQ207" s="267">
        <f t="shared" si="169"/>
        <v>0</v>
      </c>
      <c r="CR207" s="267">
        <f t="shared" si="170"/>
        <v>0</v>
      </c>
      <c r="CS207" s="267">
        <f t="shared" si="171"/>
        <v>0</v>
      </c>
      <c r="CT207" s="267">
        <f t="shared" si="172"/>
        <v>0</v>
      </c>
      <c r="CU207" s="267">
        <f t="shared" si="173"/>
        <v>0</v>
      </c>
      <c r="CV207" s="268">
        <f t="shared" si="174"/>
        <v>0</v>
      </c>
      <c r="CW207" s="268">
        <f t="shared" si="175"/>
        <v>0</v>
      </c>
      <c r="CX207" s="268">
        <f t="shared" si="176"/>
        <v>0</v>
      </c>
      <c r="CY207" s="268">
        <f t="shared" si="177"/>
        <v>0</v>
      </c>
      <c r="CZ207" s="260">
        <f t="shared" si="178"/>
        <v>0</v>
      </c>
      <c r="DA207" s="3"/>
    </row>
    <row r="208" spans="1:105" ht="17.25" customHeight="1">
      <c r="A208" s="8">
        <v>194</v>
      </c>
      <c r="B208" s="447"/>
      <c r="C208" s="293"/>
      <c r="D208" s="6" t="str">
        <f>ASC(①基本情報!$C$8)</f>
        <v/>
      </c>
      <c r="E208" s="5" t="str">
        <f>ASC(①基本情報!$C$9)</f>
        <v/>
      </c>
      <c r="F208" s="347"/>
      <c r="G208" s="287"/>
      <c r="H208" s="287"/>
      <c r="I208" s="287"/>
      <c r="J208" s="287"/>
      <c r="K208" s="287"/>
      <c r="L208" s="287"/>
      <c r="M208" s="287"/>
      <c r="N208" s="57" t="str">
        <f t="shared" si="132"/>
        <v>様</v>
      </c>
      <c r="O208" s="4"/>
      <c r="P208" s="57" t="str">
        <f t="shared" si="133"/>
        <v/>
      </c>
      <c r="Q208" s="287"/>
      <c r="R208" s="244" t="str">
        <f>①基本情報!$C$20&amp;""</f>
        <v>C07</v>
      </c>
      <c r="S208" s="244">
        <f>VLOOKUP(①基本情報!$C$21,①基本情報!$S:$T,2,0)</f>
        <v>0</v>
      </c>
      <c r="T208" s="244">
        <f>VLOOKUP(①基本情報!$C$22,①基本情報!$Q:$R,2,0)</f>
        <v>1</v>
      </c>
      <c r="U208" s="244">
        <v>10</v>
      </c>
      <c r="V208" s="246">
        <f>①基本情報!$C$28</f>
        <v>45859</v>
      </c>
      <c r="W208" s="244" t="str">
        <f>IF(①基本情報!$D$28="","",①基本情報!$D$28)</f>
        <v>その日中</v>
      </c>
      <c r="X208" s="375" t="str">
        <f>IF(①基本情報!$C$27="","",①基本情報!$C$27)</f>
        <v/>
      </c>
      <c r="Y208" s="376" t="str">
        <f>IF(①基本情報!$D$27="","",①基本情報!$D$27)</f>
        <v/>
      </c>
      <c r="Z208" s="59"/>
      <c r="AA208" s="59"/>
      <c r="AB208" s="59"/>
      <c r="AC208" s="59"/>
      <c r="AD208" s="59"/>
      <c r="AE208" s="59"/>
      <c r="AF208" s="57" t="str">
        <f t="shared" si="134"/>
        <v/>
      </c>
      <c r="AG208" s="57" t="str">
        <f t="shared" si="135"/>
        <v>様</v>
      </c>
      <c r="AH208" s="396" t="str">
        <f>IF(②メッセージ・差出名!$C$14="","",②メッセージ・差出名!$C$14)</f>
        <v/>
      </c>
      <c r="AI208" s="396" t="str">
        <f>IF(②メッセージ・差出名!$C$15="","",②メッセージ・差出名!$C$15)</f>
        <v/>
      </c>
      <c r="AJ208" s="396" t="str">
        <f>IF(②メッセージ・差出名!$C$16="","",②メッセージ・差出名!$C$16)</f>
        <v/>
      </c>
      <c r="AK208" s="396" t="str">
        <f>IF(②メッセージ・差出名!$C$17="","",②メッセージ・差出名!$C$17)</f>
        <v/>
      </c>
      <c r="AL208" s="396" t="str">
        <f>IF(②メッセージ・差出名!$C$18="","",②メッセージ・差出名!$C$18)</f>
        <v/>
      </c>
      <c r="AM208" s="396" t="str">
        <f>IF(②メッセージ・差出名!$C$19="","",②メッセージ・差出名!$C$19)</f>
        <v/>
      </c>
      <c r="AN208" s="396" t="str">
        <f>IF(②メッセージ・差出名!$C$20="","",②メッセージ・差出名!$C$20)</f>
        <v/>
      </c>
      <c r="AO208" s="396" t="str">
        <f>IF(②メッセージ・差出名!$C$21="","",②メッセージ・差出名!$C$21)</f>
        <v/>
      </c>
      <c r="AP208" s="396" t="str">
        <f>IF(②メッセージ・差出名!$C$22="","",②メッセージ・差出名!$C$22)</f>
        <v/>
      </c>
      <c r="AQ208" s="396" t="str">
        <f>IF(②メッセージ・差出名!$C$23="","",②メッセージ・差出名!$C$23)</f>
        <v/>
      </c>
      <c r="AR208" s="397" t="str">
        <f>IF(②メッセージ・差出名!$C$27="","",②メッセージ・差出名!$C$27)</f>
        <v/>
      </c>
      <c r="AS208" s="397" t="str">
        <f>IF(②メッセージ・差出名!$C$28="","",②メッセージ・差出名!$C$28)</f>
        <v/>
      </c>
      <c r="AT208" s="397" t="str">
        <f>IF(②メッセージ・差出名!$C$29="","",②メッセージ・差出名!$C$29)</f>
        <v/>
      </c>
      <c r="AU208" s="398" t="str">
        <f>IF(②メッセージ・差出名!$C$30="","",②メッセージ・差出名!$C$30)</f>
        <v/>
      </c>
      <c r="AV208" s="431"/>
      <c r="AW208" s="286"/>
      <c r="AX208" s="287"/>
      <c r="AY208" s="287"/>
      <c r="AZ208" s="287"/>
      <c r="BA208" s="287"/>
      <c r="BB208" s="287"/>
      <c r="BC208" s="287"/>
      <c r="BD208" s="287"/>
      <c r="BE208" s="287"/>
      <c r="BF208" s="287"/>
      <c r="BG208" s="287"/>
      <c r="BH208" s="287"/>
      <c r="BI208" s="288"/>
      <c r="BJ208" s="260">
        <f t="shared" si="136"/>
        <v>0</v>
      </c>
      <c r="BK208" s="260">
        <f t="shared" si="137"/>
        <v>0</v>
      </c>
      <c r="BL208" s="260">
        <f t="shared" si="138"/>
        <v>0</v>
      </c>
      <c r="BM208" s="260">
        <f t="shared" si="139"/>
        <v>0</v>
      </c>
      <c r="BN208" s="260">
        <f t="shared" si="140"/>
        <v>0</v>
      </c>
      <c r="BO208" s="260">
        <f t="shared" si="141"/>
        <v>0</v>
      </c>
      <c r="BP208" s="260">
        <f t="shared" si="142"/>
        <v>0</v>
      </c>
      <c r="BQ208" s="260">
        <f t="shared" si="143"/>
        <v>0</v>
      </c>
      <c r="BR208" s="267">
        <f t="shared" si="144"/>
        <v>1</v>
      </c>
      <c r="BS208" s="260">
        <f t="shared" si="145"/>
        <v>0</v>
      </c>
      <c r="BT208" s="267">
        <f t="shared" si="146"/>
        <v>0</v>
      </c>
      <c r="BU208" s="260">
        <f t="shared" si="147"/>
        <v>0</v>
      </c>
      <c r="BV208" s="260">
        <f t="shared" si="148"/>
        <v>3</v>
      </c>
      <c r="BW208" s="260">
        <f t="shared" si="149"/>
        <v>1</v>
      </c>
      <c r="BX208" s="260">
        <f t="shared" si="150"/>
        <v>1</v>
      </c>
      <c r="BY208" s="260">
        <f t="shared" si="151"/>
        <v>2</v>
      </c>
      <c r="BZ208" s="260">
        <f t="shared" si="152"/>
        <v>5</v>
      </c>
      <c r="CA208" s="260">
        <f t="shared" si="153"/>
        <v>4</v>
      </c>
      <c r="CB208" s="260">
        <f t="shared" si="154"/>
        <v>0</v>
      </c>
      <c r="CC208" s="260">
        <f t="shared" si="155"/>
        <v>0</v>
      </c>
      <c r="CD208" s="260">
        <f t="shared" si="156"/>
        <v>0</v>
      </c>
      <c r="CE208" s="260">
        <f t="shared" si="157"/>
        <v>0</v>
      </c>
      <c r="CF208" s="260">
        <f t="shared" si="158"/>
        <v>0</v>
      </c>
      <c r="CG208" s="260">
        <f t="shared" si="159"/>
        <v>0</v>
      </c>
      <c r="CH208" s="260">
        <f t="shared" si="160"/>
        <v>0</v>
      </c>
      <c r="CI208" s="260">
        <f t="shared" si="161"/>
        <v>0</v>
      </c>
      <c r="CJ208" s="267">
        <f t="shared" si="162"/>
        <v>0</v>
      </c>
      <c r="CK208" s="267">
        <f t="shared" si="163"/>
        <v>1</v>
      </c>
      <c r="CL208" s="267">
        <f t="shared" si="164"/>
        <v>0</v>
      </c>
      <c r="CM208" s="267">
        <f t="shared" si="165"/>
        <v>0</v>
      </c>
      <c r="CN208" s="267">
        <f t="shared" si="166"/>
        <v>0</v>
      </c>
      <c r="CO208" s="267">
        <f t="shared" si="167"/>
        <v>0</v>
      </c>
      <c r="CP208" s="267">
        <f t="shared" si="168"/>
        <v>0</v>
      </c>
      <c r="CQ208" s="267">
        <f t="shared" si="169"/>
        <v>0</v>
      </c>
      <c r="CR208" s="267">
        <f t="shared" si="170"/>
        <v>0</v>
      </c>
      <c r="CS208" s="267">
        <f t="shared" si="171"/>
        <v>0</v>
      </c>
      <c r="CT208" s="267">
        <f t="shared" si="172"/>
        <v>0</v>
      </c>
      <c r="CU208" s="267">
        <f t="shared" si="173"/>
        <v>0</v>
      </c>
      <c r="CV208" s="268">
        <f t="shared" si="174"/>
        <v>0</v>
      </c>
      <c r="CW208" s="268">
        <f t="shared" si="175"/>
        <v>0</v>
      </c>
      <c r="CX208" s="268">
        <f t="shared" si="176"/>
        <v>0</v>
      </c>
      <c r="CY208" s="268">
        <f t="shared" si="177"/>
        <v>0</v>
      </c>
      <c r="CZ208" s="260">
        <f t="shared" si="178"/>
        <v>0</v>
      </c>
      <c r="DA208" s="3"/>
    </row>
    <row r="209" spans="1:105" ht="17.25" customHeight="1">
      <c r="A209" s="8">
        <v>195</v>
      </c>
      <c r="B209" s="447"/>
      <c r="C209" s="293"/>
      <c r="D209" s="6" t="str">
        <f>ASC(①基本情報!$C$8)</f>
        <v/>
      </c>
      <c r="E209" s="5" t="str">
        <f>ASC(①基本情報!$C$9)</f>
        <v/>
      </c>
      <c r="F209" s="347"/>
      <c r="G209" s="287"/>
      <c r="H209" s="287"/>
      <c r="I209" s="287"/>
      <c r="J209" s="287"/>
      <c r="K209" s="287"/>
      <c r="L209" s="287"/>
      <c r="M209" s="287"/>
      <c r="N209" s="57" t="str">
        <f t="shared" si="132"/>
        <v>様</v>
      </c>
      <c r="O209" s="4"/>
      <c r="P209" s="57" t="str">
        <f t="shared" si="133"/>
        <v/>
      </c>
      <c r="Q209" s="287"/>
      <c r="R209" s="244" t="str">
        <f>①基本情報!$C$20&amp;""</f>
        <v>C07</v>
      </c>
      <c r="S209" s="244">
        <f>VLOOKUP(①基本情報!$C$21,①基本情報!$S:$T,2,0)</f>
        <v>0</v>
      </c>
      <c r="T209" s="244">
        <f>VLOOKUP(①基本情報!$C$22,①基本情報!$Q:$R,2,0)</f>
        <v>1</v>
      </c>
      <c r="U209" s="244">
        <v>10</v>
      </c>
      <c r="V209" s="246">
        <f>①基本情報!$C$28</f>
        <v>45859</v>
      </c>
      <c r="W209" s="244" t="str">
        <f>IF(①基本情報!$D$28="","",①基本情報!$D$28)</f>
        <v>その日中</v>
      </c>
      <c r="X209" s="375" t="str">
        <f>IF(①基本情報!$C$27="","",①基本情報!$C$27)</f>
        <v/>
      </c>
      <c r="Y209" s="376" t="str">
        <f>IF(①基本情報!$D$27="","",①基本情報!$D$27)</f>
        <v/>
      </c>
      <c r="Z209" s="59"/>
      <c r="AA209" s="59"/>
      <c r="AB209" s="59"/>
      <c r="AC209" s="59"/>
      <c r="AD209" s="59"/>
      <c r="AE209" s="59"/>
      <c r="AF209" s="57" t="str">
        <f t="shared" si="134"/>
        <v/>
      </c>
      <c r="AG209" s="57" t="str">
        <f t="shared" si="135"/>
        <v>様</v>
      </c>
      <c r="AH209" s="396" t="str">
        <f>IF(②メッセージ・差出名!$C$14="","",②メッセージ・差出名!$C$14)</f>
        <v/>
      </c>
      <c r="AI209" s="396" t="str">
        <f>IF(②メッセージ・差出名!$C$15="","",②メッセージ・差出名!$C$15)</f>
        <v/>
      </c>
      <c r="AJ209" s="396" t="str">
        <f>IF(②メッセージ・差出名!$C$16="","",②メッセージ・差出名!$C$16)</f>
        <v/>
      </c>
      <c r="AK209" s="396" t="str">
        <f>IF(②メッセージ・差出名!$C$17="","",②メッセージ・差出名!$C$17)</f>
        <v/>
      </c>
      <c r="AL209" s="396" t="str">
        <f>IF(②メッセージ・差出名!$C$18="","",②メッセージ・差出名!$C$18)</f>
        <v/>
      </c>
      <c r="AM209" s="396" t="str">
        <f>IF(②メッセージ・差出名!$C$19="","",②メッセージ・差出名!$C$19)</f>
        <v/>
      </c>
      <c r="AN209" s="396" t="str">
        <f>IF(②メッセージ・差出名!$C$20="","",②メッセージ・差出名!$C$20)</f>
        <v/>
      </c>
      <c r="AO209" s="396" t="str">
        <f>IF(②メッセージ・差出名!$C$21="","",②メッセージ・差出名!$C$21)</f>
        <v/>
      </c>
      <c r="AP209" s="396" t="str">
        <f>IF(②メッセージ・差出名!$C$22="","",②メッセージ・差出名!$C$22)</f>
        <v/>
      </c>
      <c r="AQ209" s="396" t="str">
        <f>IF(②メッセージ・差出名!$C$23="","",②メッセージ・差出名!$C$23)</f>
        <v/>
      </c>
      <c r="AR209" s="397" t="str">
        <f>IF(②メッセージ・差出名!$C$27="","",②メッセージ・差出名!$C$27)</f>
        <v/>
      </c>
      <c r="AS209" s="397" t="str">
        <f>IF(②メッセージ・差出名!$C$28="","",②メッセージ・差出名!$C$28)</f>
        <v/>
      </c>
      <c r="AT209" s="397" t="str">
        <f>IF(②メッセージ・差出名!$C$29="","",②メッセージ・差出名!$C$29)</f>
        <v/>
      </c>
      <c r="AU209" s="398" t="str">
        <f>IF(②メッセージ・差出名!$C$30="","",②メッセージ・差出名!$C$30)</f>
        <v/>
      </c>
      <c r="AV209" s="431"/>
      <c r="AW209" s="286"/>
      <c r="AX209" s="287"/>
      <c r="AY209" s="287"/>
      <c r="AZ209" s="287"/>
      <c r="BA209" s="287"/>
      <c r="BB209" s="287"/>
      <c r="BC209" s="287"/>
      <c r="BD209" s="287"/>
      <c r="BE209" s="287"/>
      <c r="BF209" s="287"/>
      <c r="BG209" s="287"/>
      <c r="BH209" s="287"/>
      <c r="BI209" s="288"/>
      <c r="BJ209" s="260">
        <f t="shared" si="136"/>
        <v>0</v>
      </c>
      <c r="BK209" s="260">
        <f t="shared" si="137"/>
        <v>0</v>
      </c>
      <c r="BL209" s="260">
        <f t="shared" si="138"/>
        <v>0</v>
      </c>
      <c r="BM209" s="260">
        <f t="shared" si="139"/>
        <v>0</v>
      </c>
      <c r="BN209" s="260">
        <f t="shared" si="140"/>
        <v>0</v>
      </c>
      <c r="BO209" s="260">
        <f t="shared" si="141"/>
        <v>0</v>
      </c>
      <c r="BP209" s="260">
        <f t="shared" si="142"/>
        <v>0</v>
      </c>
      <c r="BQ209" s="260">
        <f t="shared" si="143"/>
        <v>0</v>
      </c>
      <c r="BR209" s="267">
        <f t="shared" si="144"/>
        <v>1</v>
      </c>
      <c r="BS209" s="260">
        <f t="shared" si="145"/>
        <v>0</v>
      </c>
      <c r="BT209" s="267">
        <f t="shared" si="146"/>
        <v>0</v>
      </c>
      <c r="BU209" s="260">
        <f t="shared" si="147"/>
        <v>0</v>
      </c>
      <c r="BV209" s="260">
        <f t="shared" si="148"/>
        <v>3</v>
      </c>
      <c r="BW209" s="260">
        <f t="shared" si="149"/>
        <v>1</v>
      </c>
      <c r="BX209" s="260">
        <f t="shared" si="150"/>
        <v>1</v>
      </c>
      <c r="BY209" s="260">
        <f t="shared" si="151"/>
        <v>2</v>
      </c>
      <c r="BZ209" s="260">
        <f t="shared" si="152"/>
        <v>5</v>
      </c>
      <c r="CA209" s="260">
        <f t="shared" si="153"/>
        <v>4</v>
      </c>
      <c r="CB209" s="260">
        <f t="shared" si="154"/>
        <v>0</v>
      </c>
      <c r="CC209" s="260">
        <f t="shared" si="155"/>
        <v>0</v>
      </c>
      <c r="CD209" s="260">
        <f t="shared" si="156"/>
        <v>0</v>
      </c>
      <c r="CE209" s="260">
        <f t="shared" si="157"/>
        <v>0</v>
      </c>
      <c r="CF209" s="260">
        <f t="shared" si="158"/>
        <v>0</v>
      </c>
      <c r="CG209" s="260">
        <f t="shared" si="159"/>
        <v>0</v>
      </c>
      <c r="CH209" s="260">
        <f t="shared" si="160"/>
        <v>0</v>
      </c>
      <c r="CI209" s="260">
        <f t="shared" si="161"/>
        <v>0</v>
      </c>
      <c r="CJ209" s="267">
        <f t="shared" si="162"/>
        <v>0</v>
      </c>
      <c r="CK209" s="267">
        <f t="shared" si="163"/>
        <v>1</v>
      </c>
      <c r="CL209" s="267">
        <f t="shared" si="164"/>
        <v>0</v>
      </c>
      <c r="CM209" s="267">
        <f t="shared" si="165"/>
        <v>0</v>
      </c>
      <c r="CN209" s="267">
        <f t="shared" si="166"/>
        <v>0</v>
      </c>
      <c r="CO209" s="267">
        <f t="shared" si="167"/>
        <v>0</v>
      </c>
      <c r="CP209" s="267">
        <f t="shared" si="168"/>
        <v>0</v>
      </c>
      <c r="CQ209" s="267">
        <f t="shared" si="169"/>
        <v>0</v>
      </c>
      <c r="CR209" s="267">
        <f t="shared" si="170"/>
        <v>0</v>
      </c>
      <c r="CS209" s="267">
        <f t="shared" si="171"/>
        <v>0</v>
      </c>
      <c r="CT209" s="267">
        <f t="shared" si="172"/>
        <v>0</v>
      </c>
      <c r="CU209" s="267">
        <f t="shared" si="173"/>
        <v>0</v>
      </c>
      <c r="CV209" s="268">
        <f t="shared" si="174"/>
        <v>0</v>
      </c>
      <c r="CW209" s="268">
        <f t="shared" si="175"/>
        <v>0</v>
      </c>
      <c r="CX209" s="268">
        <f t="shared" si="176"/>
        <v>0</v>
      </c>
      <c r="CY209" s="268">
        <f t="shared" si="177"/>
        <v>0</v>
      </c>
      <c r="CZ209" s="260">
        <f t="shared" si="178"/>
        <v>0</v>
      </c>
      <c r="DA209" s="3"/>
    </row>
    <row r="210" spans="1:105" ht="17.25" customHeight="1">
      <c r="A210" s="8">
        <v>196</v>
      </c>
      <c r="B210" s="447"/>
      <c r="C210" s="293"/>
      <c r="D210" s="6" t="str">
        <f>ASC(①基本情報!$C$8)</f>
        <v/>
      </c>
      <c r="E210" s="5" t="str">
        <f>ASC(①基本情報!$C$9)</f>
        <v/>
      </c>
      <c r="F210" s="347"/>
      <c r="G210" s="287"/>
      <c r="H210" s="287"/>
      <c r="I210" s="287"/>
      <c r="J210" s="287"/>
      <c r="K210" s="287"/>
      <c r="L210" s="287"/>
      <c r="M210" s="287"/>
      <c r="N210" s="57" t="str">
        <f t="shared" si="132"/>
        <v>様</v>
      </c>
      <c r="O210" s="4"/>
      <c r="P210" s="57" t="str">
        <f t="shared" si="133"/>
        <v/>
      </c>
      <c r="Q210" s="287"/>
      <c r="R210" s="244" t="str">
        <f>①基本情報!$C$20&amp;""</f>
        <v>C07</v>
      </c>
      <c r="S210" s="244">
        <f>VLOOKUP(①基本情報!$C$21,①基本情報!$S:$T,2,0)</f>
        <v>0</v>
      </c>
      <c r="T210" s="244">
        <f>VLOOKUP(①基本情報!$C$22,①基本情報!$Q:$R,2,0)</f>
        <v>1</v>
      </c>
      <c r="U210" s="244">
        <v>10</v>
      </c>
      <c r="V210" s="246">
        <f>①基本情報!$C$28</f>
        <v>45859</v>
      </c>
      <c r="W210" s="244" t="str">
        <f>IF(①基本情報!$D$28="","",①基本情報!$D$28)</f>
        <v>その日中</v>
      </c>
      <c r="X210" s="375" t="str">
        <f>IF(①基本情報!$C$27="","",①基本情報!$C$27)</f>
        <v/>
      </c>
      <c r="Y210" s="376" t="str">
        <f>IF(①基本情報!$D$27="","",①基本情報!$D$27)</f>
        <v/>
      </c>
      <c r="Z210" s="59"/>
      <c r="AA210" s="59"/>
      <c r="AB210" s="59"/>
      <c r="AC210" s="59"/>
      <c r="AD210" s="59"/>
      <c r="AE210" s="59"/>
      <c r="AF210" s="57" t="str">
        <f t="shared" si="134"/>
        <v/>
      </c>
      <c r="AG210" s="57" t="str">
        <f t="shared" si="135"/>
        <v>様</v>
      </c>
      <c r="AH210" s="396" t="str">
        <f>IF(②メッセージ・差出名!$C$14="","",②メッセージ・差出名!$C$14)</f>
        <v/>
      </c>
      <c r="AI210" s="396" t="str">
        <f>IF(②メッセージ・差出名!$C$15="","",②メッセージ・差出名!$C$15)</f>
        <v/>
      </c>
      <c r="AJ210" s="396" t="str">
        <f>IF(②メッセージ・差出名!$C$16="","",②メッセージ・差出名!$C$16)</f>
        <v/>
      </c>
      <c r="AK210" s="396" t="str">
        <f>IF(②メッセージ・差出名!$C$17="","",②メッセージ・差出名!$C$17)</f>
        <v/>
      </c>
      <c r="AL210" s="396" t="str">
        <f>IF(②メッセージ・差出名!$C$18="","",②メッセージ・差出名!$C$18)</f>
        <v/>
      </c>
      <c r="AM210" s="396" t="str">
        <f>IF(②メッセージ・差出名!$C$19="","",②メッセージ・差出名!$C$19)</f>
        <v/>
      </c>
      <c r="AN210" s="396" t="str">
        <f>IF(②メッセージ・差出名!$C$20="","",②メッセージ・差出名!$C$20)</f>
        <v/>
      </c>
      <c r="AO210" s="396" t="str">
        <f>IF(②メッセージ・差出名!$C$21="","",②メッセージ・差出名!$C$21)</f>
        <v/>
      </c>
      <c r="AP210" s="396" t="str">
        <f>IF(②メッセージ・差出名!$C$22="","",②メッセージ・差出名!$C$22)</f>
        <v/>
      </c>
      <c r="AQ210" s="396" t="str">
        <f>IF(②メッセージ・差出名!$C$23="","",②メッセージ・差出名!$C$23)</f>
        <v/>
      </c>
      <c r="AR210" s="397" t="str">
        <f>IF(②メッセージ・差出名!$C$27="","",②メッセージ・差出名!$C$27)</f>
        <v/>
      </c>
      <c r="AS210" s="397" t="str">
        <f>IF(②メッセージ・差出名!$C$28="","",②メッセージ・差出名!$C$28)</f>
        <v/>
      </c>
      <c r="AT210" s="397" t="str">
        <f>IF(②メッセージ・差出名!$C$29="","",②メッセージ・差出名!$C$29)</f>
        <v/>
      </c>
      <c r="AU210" s="398" t="str">
        <f>IF(②メッセージ・差出名!$C$30="","",②メッセージ・差出名!$C$30)</f>
        <v/>
      </c>
      <c r="AV210" s="431"/>
      <c r="AW210" s="286"/>
      <c r="AX210" s="287"/>
      <c r="AY210" s="287"/>
      <c r="AZ210" s="287"/>
      <c r="BA210" s="287"/>
      <c r="BB210" s="287"/>
      <c r="BC210" s="287"/>
      <c r="BD210" s="287"/>
      <c r="BE210" s="287"/>
      <c r="BF210" s="287"/>
      <c r="BG210" s="287"/>
      <c r="BH210" s="287"/>
      <c r="BI210" s="288"/>
      <c r="BJ210" s="260">
        <f t="shared" si="136"/>
        <v>0</v>
      </c>
      <c r="BK210" s="260">
        <f t="shared" si="137"/>
        <v>0</v>
      </c>
      <c r="BL210" s="260">
        <f t="shared" si="138"/>
        <v>0</v>
      </c>
      <c r="BM210" s="260">
        <f t="shared" si="139"/>
        <v>0</v>
      </c>
      <c r="BN210" s="260">
        <f t="shared" si="140"/>
        <v>0</v>
      </c>
      <c r="BO210" s="260">
        <f t="shared" si="141"/>
        <v>0</v>
      </c>
      <c r="BP210" s="260">
        <f t="shared" si="142"/>
        <v>0</v>
      </c>
      <c r="BQ210" s="260">
        <f t="shared" si="143"/>
        <v>0</v>
      </c>
      <c r="BR210" s="267">
        <f t="shared" si="144"/>
        <v>1</v>
      </c>
      <c r="BS210" s="260">
        <f t="shared" si="145"/>
        <v>0</v>
      </c>
      <c r="BT210" s="267">
        <f t="shared" si="146"/>
        <v>0</v>
      </c>
      <c r="BU210" s="260">
        <f t="shared" si="147"/>
        <v>0</v>
      </c>
      <c r="BV210" s="260">
        <f t="shared" si="148"/>
        <v>3</v>
      </c>
      <c r="BW210" s="260">
        <f t="shared" si="149"/>
        <v>1</v>
      </c>
      <c r="BX210" s="260">
        <f t="shared" si="150"/>
        <v>1</v>
      </c>
      <c r="BY210" s="260">
        <f t="shared" si="151"/>
        <v>2</v>
      </c>
      <c r="BZ210" s="260">
        <f t="shared" si="152"/>
        <v>5</v>
      </c>
      <c r="CA210" s="260">
        <f t="shared" si="153"/>
        <v>4</v>
      </c>
      <c r="CB210" s="260">
        <f t="shared" si="154"/>
        <v>0</v>
      </c>
      <c r="CC210" s="260">
        <f t="shared" si="155"/>
        <v>0</v>
      </c>
      <c r="CD210" s="260">
        <f t="shared" si="156"/>
        <v>0</v>
      </c>
      <c r="CE210" s="260">
        <f t="shared" si="157"/>
        <v>0</v>
      </c>
      <c r="CF210" s="260">
        <f t="shared" si="158"/>
        <v>0</v>
      </c>
      <c r="CG210" s="260">
        <f t="shared" si="159"/>
        <v>0</v>
      </c>
      <c r="CH210" s="260">
        <f t="shared" si="160"/>
        <v>0</v>
      </c>
      <c r="CI210" s="260">
        <f t="shared" si="161"/>
        <v>0</v>
      </c>
      <c r="CJ210" s="267">
        <f t="shared" si="162"/>
        <v>0</v>
      </c>
      <c r="CK210" s="267">
        <f t="shared" si="163"/>
        <v>1</v>
      </c>
      <c r="CL210" s="267">
        <f t="shared" si="164"/>
        <v>0</v>
      </c>
      <c r="CM210" s="267">
        <f t="shared" si="165"/>
        <v>0</v>
      </c>
      <c r="CN210" s="267">
        <f t="shared" si="166"/>
        <v>0</v>
      </c>
      <c r="CO210" s="267">
        <f t="shared" si="167"/>
        <v>0</v>
      </c>
      <c r="CP210" s="267">
        <f t="shared" si="168"/>
        <v>0</v>
      </c>
      <c r="CQ210" s="267">
        <f t="shared" si="169"/>
        <v>0</v>
      </c>
      <c r="CR210" s="267">
        <f t="shared" si="170"/>
        <v>0</v>
      </c>
      <c r="CS210" s="267">
        <f t="shared" si="171"/>
        <v>0</v>
      </c>
      <c r="CT210" s="267">
        <f t="shared" si="172"/>
        <v>0</v>
      </c>
      <c r="CU210" s="267">
        <f t="shared" si="173"/>
        <v>0</v>
      </c>
      <c r="CV210" s="268">
        <f t="shared" si="174"/>
        <v>0</v>
      </c>
      <c r="CW210" s="268">
        <f t="shared" si="175"/>
        <v>0</v>
      </c>
      <c r="CX210" s="268">
        <f t="shared" si="176"/>
        <v>0</v>
      </c>
      <c r="CY210" s="268">
        <f t="shared" si="177"/>
        <v>0</v>
      </c>
      <c r="CZ210" s="260">
        <f t="shared" si="178"/>
        <v>0</v>
      </c>
      <c r="DA210" s="3"/>
    </row>
    <row r="211" spans="1:105" ht="17.25" customHeight="1">
      <c r="A211" s="8">
        <v>197</v>
      </c>
      <c r="B211" s="447"/>
      <c r="C211" s="293"/>
      <c r="D211" s="6" t="str">
        <f>ASC(①基本情報!$C$8)</f>
        <v/>
      </c>
      <c r="E211" s="5" t="str">
        <f>ASC(①基本情報!$C$9)</f>
        <v/>
      </c>
      <c r="F211" s="347"/>
      <c r="G211" s="287"/>
      <c r="H211" s="287"/>
      <c r="I211" s="287"/>
      <c r="J211" s="287"/>
      <c r="K211" s="287"/>
      <c r="L211" s="287"/>
      <c r="M211" s="287"/>
      <c r="N211" s="57" t="str">
        <f t="shared" si="132"/>
        <v>様</v>
      </c>
      <c r="O211" s="4"/>
      <c r="P211" s="57" t="str">
        <f t="shared" si="133"/>
        <v/>
      </c>
      <c r="Q211" s="287"/>
      <c r="R211" s="244" t="str">
        <f>①基本情報!$C$20&amp;""</f>
        <v>C07</v>
      </c>
      <c r="S211" s="244">
        <f>VLOOKUP(①基本情報!$C$21,①基本情報!$S:$T,2,0)</f>
        <v>0</v>
      </c>
      <c r="T211" s="244">
        <f>VLOOKUP(①基本情報!$C$22,①基本情報!$Q:$R,2,0)</f>
        <v>1</v>
      </c>
      <c r="U211" s="244">
        <v>10</v>
      </c>
      <c r="V211" s="246">
        <f>①基本情報!$C$28</f>
        <v>45859</v>
      </c>
      <c r="W211" s="244" t="str">
        <f>IF(①基本情報!$D$28="","",①基本情報!$D$28)</f>
        <v>その日中</v>
      </c>
      <c r="X211" s="375" t="str">
        <f>IF(①基本情報!$C$27="","",①基本情報!$C$27)</f>
        <v/>
      </c>
      <c r="Y211" s="376" t="str">
        <f>IF(①基本情報!$D$27="","",①基本情報!$D$27)</f>
        <v/>
      </c>
      <c r="Z211" s="59"/>
      <c r="AA211" s="59"/>
      <c r="AB211" s="59"/>
      <c r="AC211" s="59"/>
      <c r="AD211" s="59"/>
      <c r="AE211" s="59"/>
      <c r="AF211" s="57" t="str">
        <f t="shared" si="134"/>
        <v/>
      </c>
      <c r="AG211" s="57" t="str">
        <f t="shared" si="135"/>
        <v>様</v>
      </c>
      <c r="AH211" s="396" t="str">
        <f>IF(②メッセージ・差出名!$C$14="","",②メッセージ・差出名!$C$14)</f>
        <v/>
      </c>
      <c r="AI211" s="396" t="str">
        <f>IF(②メッセージ・差出名!$C$15="","",②メッセージ・差出名!$C$15)</f>
        <v/>
      </c>
      <c r="AJ211" s="396" t="str">
        <f>IF(②メッセージ・差出名!$C$16="","",②メッセージ・差出名!$C$16)</f>
        <v/>
      </c>
      <c r="AK211" s="396" t="str">
        <f>IF(②メッセージ・差出名!$C$17="","",②メッセージ・差出名!$C$17)</f>
        <v/>
      </c>
      <c r="AL211" s="396" t="str">
        <f>IF(②メッセージ・差出名!$C$18="","",②メッセージ・差出名!$C$18)</f>
        <v/>
      </c>
      <c r="AM211" s="396" t="str">
        <f>IF(②メッセージ・差出名!$C$19="","",②メッセージ・差出名!$C$19)</f>
        <v/>
      </c>
      <c r="AN211" s="396" t="str">
        <f>IF(②メッセージ・差出名!$C$20="","",②メッセージ・差出名!$C$20)</f>
        <v/>
      </c>
      <c r="AO211" s="396" t="str">
        <f>IF(②メッセージ・差出名!$C$21="","",②メッセージ・差出名!$C$21)</f>
        <v/>
      </c>
      <c r="AP211" s="396" t="str">
        <f>IF(②メッセージ・差出名!$C$22="","",②メッセージ・差出名!$C$22)</f>
        <v/>
      </c>
      <c r="AQ211" s="396" t="str">
        <f>IF(②メッセージ・差出名!$C$23="","",②メッセージ・差出名!$C$23)</f>
        <v/>
      </c>
      <c r="AR211" s="397" t="str">
        <f>IF(②メッセージ・差出名!$C$27="","",②メッセージ・差出名!$C$27)</f>
        <v/>
      </c>
      <c r="AS211" s="397" t="str">
        <f>IF(②メッセージ・差出名!$C$28="","",②メッセージ・差出名!$C$28)</f>
        <v/>
      </c>
      <c r="AT211" s="397" t="str">
        <f>IF(②メッセージ・差出名!$C$29="","",②メッセージ・差出名!$C$29)</f>
        <v/>
      </c>
      <c r="AU211" s="398" t="str">
        <f>IF(②メッセージ・差出名!$C$30="","",②メッセージ・差出名!$C$30)</f>
        <v/>
      </c>
      <c r="AV211" s="431"/>
      <c r="AW211" s="286"/>
      <c r="AX211" s="287"/>
      <c r="AY211" s="287"/>
      <c r="AZ211" s="287"/>
      <c r="BA211" s="287"/>
      <c r="BB211" s="287"/>
      <c r="BC211" s="287"/>
      <c r="BD211" s="287"/>
      <c r="BE211" s="287"/>
      <c r="BF211" s="287"/>
      <c r="BG211" s="287"/>
      <c r="BH211" s="287"/>
      <c r="BI211" s="288"/>
      <c r="BJ211" s="260">
        <f t="shared" si="136"/>
        <v>0</v>
      </c>
      <c r="BK211" s="260">
        <f t="shared" si="137"/>
        <v>0</v>
      </c>
      <c r="BL211" s="260">
        <f t="shared" si="138"/>
        <v>0</v>
      </c>
      <c r="BM211" s="260">
        <f t="shared" si="139"/>
        <v>0</v>
      </c>
      <c r="BN211" s="260">
        <f t="shared" si="140"/>
        <v>0</v>
      </c>
      <c r="BO211" s="260">
        <f t="shared" si="141"/>
        <v>0</v>
      </c>
      <c r="BP211" s="260">
        <f t="shared" si="142"/>
        <v>0</v>
      </c>
      <c r="BQ211" s="260">
        <f t="shared" si="143"/>
        <v>0</v>
      </c>
      <c r="BR211" s="267">
        <f t="shared" si="144"/>
        <v>1</v>
      </c>
      <c r="BS211" s="260">
        <f t="shared" si="145"/>
        <v>0</v>
      </c>
      <c r="BT211" s="267">
        <f t="shared" si="146"/>
        <v>0</v>
      </c>
      <c r="BU211" s="260">
        <f t="shared" si="147"/>
        <v>0</v>
      </c>
      <c r="BV211" s="260">
        <f t="shared" si="148"/>
        <v>3</v>
      </c>
      <c r="BW211" s="260">
        <f t="shared" si="149"/>
        <v>1</v>
      </c>
      <c r="BX211" s="260">
        <f t="shared" si="150"/>
        <v>1</v>
      </c>
      <c r="BY211" s="260">
        <f t="shared" si="151"/>
        <v>2</v>
      </c>
      <c r="BZ211" s="260">
        <f t="shared" si="152"/>
        <v>5</v>
      </c>
      <c r="CA211" s="260">
        <f t="shared" si="153"/>
        <v>4</v>
      </c>
      <c r="CB211" s="260">
        <f t="shared" si="154"/>
        <v>0</v>
      </c>
      <c r="CC211" s="260">
        <f t="shared" si="155"/>
        <v>0</v>
      </c>
      <c r="CD211" s="260">
        <f t="shared" si="156"/>
        <v>0</v>
      </c>
      <c r="CE211" s="260">
        <f t="shared" si="157"/>
        <v>0</v>
      </c>
      <c r="CF211" s="260">
        <f t="shared" si="158"/>
        <v>0</v>
      </c>
      <c r="CG211" s="260">
        <f t="shared" si="159"/>
        <v>0</v>
      </c>
      <c r="CH211" s="260">
        <f t="shared" si="160"/>
        <v>0</v>
      </c>
      <c r="CI211" s="260">
        <f t="shared" si="161"/>
        <v>0</v>
      </c>
      <c r="CJ211" s="267">
        <f t="shared" si="162"/>
        <v>0</v>
      </c>
      <c r="CK211" s="267">
        <f t="shared" si="163"/>
        <v>1</v>
      </c>
      <c r="CL211" s="267">
        <f t="shared" si="164"/>
        <v>0</v>
      </c>
      <c r="CM211" s="267">
        <f t="shared" si="165"/>
        <v>0</v>
      </c>
      <c r="CN211" s="267">
        <f t="shared" si="166"/>
        <v>0</v>
      </c>
      <c r="CO211" s="267">
        <f t="shared" si="167"/>
        <v>0</v>
      </c>
      <c r="CP211" s="267">
        <f t="shared" si="168"/>
        <v>0</v>
      </c>
      <c r="CQ211" s="267">
        <f t="shared" si="169"/>
        <v>0</v>
      </c>
      <c r="CR211" s="267">
        <f t="shared" si="170"/>
        <v>0</v>
      </c>
      <c r="CS211" s="267">
        <f t="shared" si="171"/>
        <v>0</v>
      </c>
      <c r="CT211" s="267">
        <f t="shared" si="172"/>
        <v>0</v>
      </c>
      <c r="CU211" s="267">
        <f t="shared" si="173"/>
        <v>0</v>
      </c>
      <c r="CV211" s="268">
        <f t="shared" si="174"/>
        <v>0</v>
      </c>
      <c r="CW211" s="268">
        <f t="shared" si="175"/>
        <v>0</v>
      </c>
      <c r="CX211" s="268">
        <f t="shared" si="176"/>
        <v>0</v>
      </c>
      <c r="CY211" s="268">
        <f t="shared" si="177"/>
        <v>0</v>
      </c>
      <c r="CZ211" s="260">
        <f t="shared" si="178"/>
        <v>0</v>
      </c>
      <c r="DA211" s="3"/>
    </row>
    <row r="212" spans="1:105" ht="17.25" customHeight="1">
      <c r="A212" s="8">
        <v>198</v>
      </c>
      <c r="B212" s="447"/>
      <c r="C212" s="293"/>
      <c r="D212" s="6" t="str">
        <f>ASC(①基本情報!$C$8)</f>
        <v/>
      </c>
      <c r="E212" s="5" t="str">
        <f>ASC(①基本情報!$C$9)</f>
        <v/>
      </c>
      <c r="F212" s="347"/>
      <c r="G212" s="287"/>
      <c r="H212" s="287"/>
      <c r="I212" s="287"/>
      <c r="J212" s="287"/>
      <c r="K212" s="287"/>
      <c r="L212" s="287"/>
      <c r="M212" s="287"/>
      <c r="N212" s="57" t="str">
        <f t="shared" si="132"/>
        <v>様</v>
      </c>
      <c r="O212" s="4"/>
      <c r="P212" s="57" t="str">
        <f t="shared" si="133"/>
        <v/>
      </c>
      <c r="Q212" s="287"/>
      <c r="R212" s="244" t="str">
        <f>①基本情報!$C$20&amp;""</f>
        <v>C07</v>
      </c>
      <c r="S212" s="244">
        <f>VLOOKUP(①基本情報!$C$21,①基本情報!$S:$T,2,0)</f>
        <v>0</v>
      </c>
      <c r="T212" s="244">
        <f>VLOOKUP(①基本情報!$C$22,①基本情報!$Q:$R,2,0)</f>
        <v>1</v>
      </c>
      <c r="U212" s="244">
        <v>10</v>
      </c>
      <c r="V212" s="246">
        <f>①基本情報!$C$28</f>
        <v>45859</v>
      </c>
      <c r="W212" s="244" t="str">
        <f>IF(①基本情報!$D$28="","",①基本情報!$D$28)</f>
        <v>その日中</v>
      </c>
      <c r="X212" s="375" t="str">
        <f>IF(①基本情報!$C$27="","",①基本情報!$C$27)</f>
        <v/>
      </c>
      <c r="Y212" s="376" t="str">
        <f>IF(①基本情報!$D$27="","",①基本情報!$D$27)</f>
        <v/>
      </c>
      <c r="Z212" s="59"/>
      <c r="AA212" s="59"/>
      <c r="AB212" s="59"/>
      <c r="AC212" s="59"/>
      <c r="AD212" s="59"/>
      <c r="AE212" s="59"/>
      <c r="AF212" s="57" t="str">
        <f t="shared" si="134"/>
        <v/>
      </c>
      <c r="AG212" s="57" t="str">
        <f t="shared" si="135"/>
        <v>様</v>
      </c>
      <c r="AH212" s="396" t="str">
        <f>IF(②メッセージ・差出名!$C$14="","",②メッセージ・差出名!$C$14)</f>
        <v/>
      </c>
      <c r="AI212" s="396" t="str">
        <f>IF(②メッセージ・差出名!$C$15="","",②メッセージ・差出名!$C$15)</f>
        <v/>
      </c>
      <c r="AJ212" s="396" t="str">
        <f>IF(②メッセージ・差出名!$C$16="","",②メッセージ・差出名!$C$16)</f>
        <v/>
      </c>
      <c r="AK212" s="396" t="str">
        <f>IF(②メッセージ・差出名!$C$17="","",②メッセージ・差出名!$C$17)</f>
        <v/>
      </c>
      <c r="AL212" s="396" t="str">
        <f>IF(②メッセージ・差出名!$C$18="","",②メッセージ・差出名!$C$18)</f>
        <v/>
      </c>
      <c r="AM212" s="396" t="str">
        <f>IF(②メッセージ・差出名!$C$19="","",②メッセージ・差出名!$C$19)</f>
        <v/>
      </c>
      <c r="AN212" s="396" t="str">
        <f>IF(②メッセージ・差出名!$C$20="","",②メッセージ・差出名!$C$20)</f>
        <v/>
      </c>
      <c r="AO212" s="396" t="str">
        <f>IF(②メッセージ・差出名!$C$21="","",②メッセージ・差出名!$C$21)</f>
        <v/>
      </c>
      <c r="AP212" s="396" t="str">
        <f>IF(②メッセージ・差出名!$C$22="","",②メッセージ・差出名!$C$22)</f>
        <v/>
      </c>
      <c r="AQ212" s="396" t="str">
        <f>IF(②メッセージ・差出名!$C$23="","",②メッセージ・差出名!$C$23)</f>
        <v/>
      </c>
      <c r="AR212" s="397" t="str">
        <f>IF(②メッセージ・差出名!$C$27="","",②メッセージ・差出名!$C$27)</f>
        <v/>
      </c>
      <c r="AS212" s="397" t="str">
        <f>IF(②メッセージ・差出名!$C$28="","",②メッセージ・差出名!$C$28)</f>
        <v/>
      </c>
      <c r="AT212" s="397" t="str">
        <f>IF(②メッセージ・差出名!$C$29="","",②メッセージ・差出名!$C$29)</f>
        <v/>
      </c>
      <c r="AU212" s="398" t="str">
        <f>IF(②メッセージ・差出名!$C$30="","",②メッセージ・差出名!$C$30)</f>
        <v/>
      </c>
      <c r="AV212" s="431"/>
      <c r="AW212" s="286"/>
      <c r="AX212" s="287"/>
      <c r="AY212" s="287"/>
      <c r="AZ212" s="287"/>
      <c r="BA212" s="287"/>
      <c r="BB212" s="287"/>
      <c r="BC212" s="287"/>
      <c r="BD212" s="287"/>
      <c r="BE212" s="287"/>
      <c r="BF212" s="287"/>
      <c r="BG212" s="287"/>
      <c r="BH212" s="287"/>
      <c r="BI212" s="288"/>
      <c r="BJ212" s="260">
        <f t="shared" si="136"/>
        <v>0</v>
      </c>
      <c r="BK212" s="260">
        <f t="shared" si="137"/>
        <v>0</v>
      </c>
      <c r="BL212" s="260">
        <f t="shared" si="138"/>
        <v>0</v>
      </c>
      <c r="BM212" s="260">
        <f t="shared" si="139"/>
        <v>0</v>
      </c>
      <c r="BN212" s="260">
        <f t="shared" si="140"/>
        <v>0</v>
      </c>
      <c r="BO212" s="260">
        <f t="shared" si="141"/>
        <v>0</v>
      </c>
      <c r="BP212" s="260">
        <f t="shared" si="142"/>
        <v>0</v>
      </c>
      <c r="BQ212" s="260">
        <f t="shared" si="143"/>
        <v>0</v>
      </c>
      <c r="BR212" s="267">
        <f t="shared" si="144"/>
        <v>1</v>
      </c>
      <c r="BS212" s="260">
        <f t="shared" si="145"/>
        <v>0</v>
      </c>
      <c r="BT212" s="267">
        <f t="shared" si="146"/>
        <v>0</v>
      </c>
      <c r="BU212" s="260">
        <f t="shared" si="147"/>
        <v>0</v>
      </c>
      <c r="BV212" s="260">
        <f t="shared" si="148"/>
        <v>3</v>
      </c>
      <c r="BW212" s="260">
        <f t="shared" si="149"/>
        <v>1</v>
      </c>
      <c r="BX212" s="260">
        <f t="shared" si="150"/>
        <v>1</v>
      </c>
      <c r="BY212" s="260">
        <f t="shared" si="151"/>
        <v>2</v>
      </c>
      <c r="BZ212" s="260">
        <f t="shared" si="152"/>
        <v>5</v>
      </c>
      <c r="CA212" s="260">
        <f t="shared" si="153"/>
        <v>4</v>
      </c>
      <c r="CB212" s="260">
        <f t="shared" si="154"/>
        <v>0</v>
      </c>
      <c r="CC212" s="260">
        <f t="shared" si="155"/>
        <v>0</v>
      </c>
      <c r="CD212" s="260">
        <f t="shared" si="156"/>
        <v>0</v>
      </c>
      <c r="CE212" s="260">
        <f t="shared" si="157"/>
        <v>0</v>
      </c>
      <c r="CF212" s="260">
        <f t="shared" si="158"/>
        <v>0</v>
      </c>
      <c r="CG212" s="260">
        <f t="shared" si="159"/>
        <v>0</v>
      </c>
      <c r="CH212" s="260">
        <f t="shared" si="160"/>
        <v>0</v>
      </c>
      <c r="CI212" s="260">
        <f t="shared" si="161"/>
        <v>0</v>
      </c>
      <c r="CJ212" s="267">
        <f t="shared" si="162"/>
        <v>0</v>
      </c>
      <c r="CK212" s="267">
        <f t="shared" si="163"/>
        <v>1</v>
      </c>
      <c r="CL212" s="267">
        <f t="shared" si="164"/>
        <v>0</v>
      </c>
      <c r="CM212" s="267">
        <f t="shared" si="165"/>
        <v>0</v>
      </c>
      <c r="CN212" s="267">
        <f t="shared" si="166"/>
        <v>0</v>
      </c>
      <c r="CO212" s="267">
        <f t="shared" si="167"/>
        <v>0</v>
      </c>
      <c r="CP212" s="267">
        <f t="shared" si="168"/>
        <v>0</v>
      </c>
      <c r="CQ212" s="267">
        <f t="shared" si="169"/>
        <v>0</v>
      </c>
      <c r="CR212" s="267">
        <f t="shared" si="170"/>
        <v>0</v>
      </c>
      <c r="CS212" s="267">
        <f t="shared" si="171"/>
        <v>0</v>
      </c>
      <c r="CT212" s="267">
        <f t="shared" si="172"/>
        <v>0</v>
      </c>
      <c r="CU212" s="267">
        <f t="shared" si="173"/>
        <v>0</v>
      </c>
      <c r="CV212" s="268">
        <f t="shared" si="174"/>
        <v>0</v>
      </c>
      <c r="CW212" s="268">
        <f t="shared" si="175"/>
        <v>0</v>
      </c>
      <c r="CX212" s="268">
        <f t="shared" si="176"/>
        <v>0</v>
      </c>
      <c r="CY212" s="268">
        <f t="shared" si="177"/>
        <v>0</v>
      </c>
      <c r="CZ212" s="260">
        <f t="shared" si="178"/>
        <v>0</v>
      </c>
      <c r="DA212" s="3"/>
    </row>
    <row r="213" spans="1:105" ht="17.25" customHeight="1">
      <c r="A213" s="8">
        <v>199</v>
      </c>
      <c r="B213" s="447"/>
      <c r="C213" s="293"/>
      <c r="D213" s="6" t="str">
        <f>ASC(①基本情報!$C$8)</f>
        <v/>
      </c>
      <c r="E213" s="5" t="str">
        <f>ASC(①基本情報!$C$9)</f>
        <v/>
      </c>
      <c r="F213" s="347"/>
      <c r="G213" s="287"/>
      <c r="H213" s="287"/>
      <c r="I213" s="287"/>
      <c r="J213" s="287"/>
      <c r="K213" s="287"/>
      <c r="L213" s="287"/>
      <c r="M213" s="287"/>
      <c r="N213" s="57" t="str">
        <f t="shared" si="132"/>
        <v>様</v>
      </c>
      <c r="O213" s="4"/>
      <c r="P213" s="57" t="str">
        <f t="shared" si="133"/>
        <v/>
      </c>
      <c r="Q213" s="287"/>
      <c r="R213" s="244" t="str">
        <f>①基本情報!$C$20&amp;""</f>
        <v>C07</v>
      </c>
      <c r="S213" s="244">
        <f>VLOOKUP(①基本情報!$C$21,①基本情報!$S:$T,2,0)</f>
        <v>0</v>
      </c>
      <c r="T213" s="244">
        <f>VLOOKUP(①基本情報!$C$22,①基本情報!$Q:$R,2,0)</f>
        <v>1</v>
      </c>
      <c r="U213" s="244">
        <v>10</v>
      </c>
      <c r="V213" s="246">
        <f>①基本情報!$C$28</f>
        <v>45859</v>
      </c>
      <c r="W213" s="244" t="str">
        <f>IF(①基本情報!$D$28="","",①基本情報!$D$28)</f>
        <v>その日中</v>
      </c>
      <c r="X213" s="375" t="str">
        <f>IF(①基本情報!$C$27="","",①基本情報!$C$27)</f>
        <v/>
      </c>
      <c r="Y213" s="376" t="str">
        <f>IF(①基本情報!$D$27="","",①基本情報!$D$27)</f>
        <v/>
      </c>
      <c r="Z213" s="59"/>
      <c r="AA213" s="59"/>
      <c r="AB213" s="59"/>
      <c r="AC213" s="59"/>
      <c r="AD213" s="59"/>
      <c r="AE213" s="59"/>
      <c r="AF213" s="57" t="str">
        <f t="shared" si="134"/>
        <v/>
      </c>
      <c r="AG213" s="57" t="str">
        <f t="shared" si="135"/>
        <v>様</v>
      </c>
      <c r="AH213" s="396" t="str">
        <f>IF(②メッセージ・差出名!$C$14="","",②メッセージ・差出名!$C$14)</f>
        <v/>
      </c>
      <c r="AI213" s="396" t="str">
        <f>IF(②メッセージ・差出名!$C$15="","",②メッセージ・差出名!$C$15)</f>
        <v/>
      </c>
      <c r="AJ213" s="396" t="str">
        <f>IF(②メッセージ・差出名!$C$16="","",②メッセージ・差出名!$C$16)</f>
        <v/>
      </c>
      <c r="AK213" s="396" t="str">
        <f>IF(②メッセージ・差出名!$C$17="","",②メッセージ・差出名!$C$17)</f>
        <v/>
      </c>
      <c r="AL213" s="396" t="str">
        <f>IF(②メッセージ・差出名!$C$18="","",②メッセージ・差出名!$C$18)</f>
        <v/>
      </c>
      <c r="AM213" s="396" t="str">
        <f>IF(②メッセージ・差出名!$C$19="","",②メッセージ・差出名!$C$19)</f>
        <v/>
      </c>
      <c r="AN213" s="396" t="str">
        <f>IF(②メッセージ・差出名!$C$20="","",②メッセージ・差出名!$C$20)</f>
        <v/>
      </c>
      <c r="AO213" s="396" t="str">
        <f>IF(②メッセージ・差出名!$C$21="","",②メッセージ・差出名!$C$21)</f>
        <v/>
      </c>
      <c r="AP213" s="396" t="str">
        <f>IF(②メッセージ・差出名!$C$22="","",②メッセージ・差出名!$C$22)</f>
        <v/>
      </c>
      <c r="AQ213" s="396" t="str">
        <f>IF(②メッセージ・差出名!$C$23="","",②メッセージ・差出名!$C$23)</f>
        <v/>
      </c>
      <c r="AR213" s="397" t="str">
        <f>IF(②メッセージ・差出名!$C$27="","",②メッセージ・差出名!$C$27)</f>
        <v/>
      </c>
      <c r="AS213" s="397" t="str">
        <f>IF(②メッセージ・差出名!$C$28="","",②メッセージ・差出名!$C$28)</f>
        <v/>
      </c>
      <c r="AT213" s="397" t="str">
        <f>IF(②メッセージ・差出名!$C$29="","",②メッセージ・差出名!$C$29)</f>
        <v/>
      </c>
      <c r="AU213" s="398" t="str">
        <f>IF(②メッセージ・差出名!$C$30="","",②メッセージ・差出名!$C$30)</f>
        <v/>
      </c>
      <c r="AV213" s="431"/>
      <c r="AW213" s="286"/>
      <c r="AX213" s="287"/>
      <c r="AY213" s="287"/>
      <c r="AZ213" s="287"/>
      <c r="BA213" s="287"/>
      <c r="BB213" s="287"/>
      <c r="BC213" s="287"/>
      <c r="BD213" s="287"/>
      <c r="BE213" s="287"/>
      <c r="BF213" s="287"/>
      <c r="BG213" s="287"/>
      <c r="BH213" s="287"/>
      <c r="BI213" s="288"/>
      <c r="BJ213" s="260">
        <f t="shared" si="136"/>
        <v>0</v>
      </c>
      <c r="BK213" s="260">
        <f t="shared" si="137"/>
        <v>0</v>
      </c>
      <c r="BL213" s="260">
        <f t="shared" si="138"/>
        <v>0</v>
      </c>
      <c r="BM213" s="260">
        <f t="shared" si="139"/>
        <v>0</v>
      </c>
      <c r="BN213" s="260">
        <f t="shared" si="140"/>
        <v>0</v>
      </c>
      <c r="BO213" s="260">
        <f t="shared" si="141"/>
        <v>0</v>
      </c>
      <c r="BP213" s="260">
        <f t="shared" si="142"/>
        <v>0</v>
      </c>
      <c r="BQ213" s="260">
        <f t="shared" si="143"/>
        <v>0</v>
      </c>
      <c r="BR213" s="267">
        <f t="shared" si="144"/>
        <v>1</v>
      </c>
      <c r="BS213" s="260">
        <f t="shared" si="145"/>
        <v>0</v>
      </c>
      <c r="BT213" s="267">
        <f t="shared" si="146"/>
        <v>0</v>
      </c>
      <c r="BU213" s="260">
        <f t="shared" si="147"/>
        <v>0</v>
      </c>
      <c r="BV213" s="260">
        <f t="shared" si="148"/>
        <v>3</v>
      </c>
      <c r="BW213" s="260">
        <f t="shared" si="149"/>
        <v>1</v>
      </c>
      <c r="BX213" s="260">
        <f t="shared" si="150"/>
        <v>1</v>
      </c>
      <c r="BY213" s="260">
        <f t="shared" si="151"/>
        <v>2</v>
      </c>
      <c r="BZ213" s="260">
        <f t="shared" si="152"/>
        <v>5</v>
      </c>
      <c r="CA213" s="260">
        <f t="shared" si="153"/>
        <v>4</v>
      </c>
      <c r="CB213" s="260">
        <f t="shared" si="154"/>
        <v>0</v>
      </c>
      <c r="CC213" s="260">
        <f t="shared" si="155"/>
        <v>0</v>
      </c>
      <c r="CD213" s="260">
        <f t="shared" si="156"/>
        <v>0</v>
      </c>
      <c r="CE213" s="260">
        <f t="shared" si="157"/>
        <v>0</v>
      </c>
      <c r="CF213" s="260">
        <f t="shared" si="158"/>
        <v>0</v>
      </c>
      <c r="CG213" s="260">
        <f t="shared" si="159"/>
        <v>0</v>
      </c>
      <c r="CH213" s="260">
        <f t="shared" si="160"/>
        <v>0</v>
      </c>
      <c r="CI213" s="260">
        <f t="shared" si="161"/>
        <v>0</v>
      </c>
      <c r="CJ213" s="267">
        <f t="shared" si="162"/>
        <v>0</v>
      </c>
      <c r="CK213" s="267">
        <f t="shared" si="163"/>
        <v>1</v>
      </c>
      <c r="CL213" s="267">
        <f t="shared" si="164"/>
        <v>0</v>
      </c>
      <c r="CM213" s="267">
        <f t="shared" si="165"/>
        <v>0</v>
      </c>
      <c r="CN213" s="267">
        <f t="shared" si="166"/>
        <v>0</v>
      </c>
      <c r="CO213" s="267">
        <f t="shared" si="167"/>
        <v>0</v>
      </c>
      <c r="CP213" s="267">
        <f t="shared" si="168"/>
        <v>0</v>
      </c>
      <c r="CQ213" s="267">
        <f t="shared" si="169"/>
        <v>0</v>
      </c>
      <c r="CR213" s="267">
        <f t="shared" si="170"/>
        <v>0</v>
      </c>
      <c r="CS213" s="267">
        <f t="shared" si="171"/>
        <v>0</v>
      </c>
      <c r="CT213" s="267">
        <f t="shared" si="172"/>
        <v>0</v>
      </c>
      <c r="CU213" s="267">
        <f t="shared" si="173"/>
        <v>0</v>
      </c>
      <c r="CV213" s="268">
        <f t="shared" si="174"/>
        <v>0</v>
      </c>
      <c r="CW213" s="268">
        <f t="shared" si="175"/>
        <v>0</v>
      </c>
      <c r="CX213" s="268">
        <f t="shared" si="176"/>
        <v>0</v>
      </c>
      <c r="CY213" s="268">
        <f t="shared" si="177"/>
        <v>0</v>
      </c>
      <c r="CZ213" s="260">
        <f t="shared" si="178"/>
        <v>0</v>
      </c>
      <c r="DA213" s="3"/>
    </row>
    <row r="214" spans="1:105" ht="17.25" customHeight="1" thickBot="1">
      <c r="A214" s="8">
        <v>200</v>
      </c>
      <c r="B214" s="448"/>
      <c r="C214" s="365"/>
      <c r="D214" s="248" t="str">
        <f>ASC(①基本情報!$C$8)</f>
        <v/>
      </c>
      <c r="E214" s="249" t="str">
        <f>ASC(①基本情報!$C$9)</f>
        <v/>
      </c>
      <c r="F214" s="349"/>
      <c r="G214" s="350"/>
      <c r="H214" s="350"/>
      <c r="I214" s="350"/>
      <c r="J214" s="350"/>
      <c r="K214" s="350"/>
      <c r="L214" s="350"/>
      <c r="M214" s="350"/>
      <c r="N214" s="251" t="str">
        <f t="shared" si="132"/>
        <v>様</v>
      </c>
      <c r="O214" s="250"/>
      <c r="P214" s="251" t="str">
        <f t="shared" si="133"/>
        <v/>
      </c>
      <c r="Q214" s="350"/>
      <c r="R214" s="252" t="str">
        <f>①基本情報!$C$20&amp;""</f>
        <v>C07</v>
      </c>
      <c r="S214" s="252">
        <f>VLOOKUP(①基本情報!$C$21,①基本情報!$S:$T,2,0)</f>
        <v>0</v>
      </c>
      <c r="T214" s="252">
        <f>VLOOKUP(①基本情報!$C$22,①基本情報!$Q:$R,2,0)</f>
        <v>1</v>
      </c>
      <c r="U214" s="252">
        <v>10</v>
      </c>
      <c r="V214" s="253">
        <f>①基本情報!$C$28</f>
        <v>45859</v>
      </c>
      <c r="W214" s="252" t="str">
        <f>IF(①基本情報!$D$28="","",①基本情報!$D$28)</f>
        <v>その日中</v>
      </c>
      <c r="X214" s="377" t="str">
        <f>IF(①基本情報!$C$27="","",①基本情報!$C$27)</f>
        <v/>
      </c>
      <c r="Y214" s="378" t="str">
        <f>IF(①基本情報!$D$27="","",①基本情報!$D$27)</f>
        <v/>
      </c>
      <c r="Z214" s="428"/>
      <c r="AA214" s="428"/>
      <c r="AB214" s="428"/>
      <c r="AC214" s="428"/>
      <c r="AD214" s="428"/>
      <c r="AE214" s="428"/>
      <c r="AF214" s="251" t="str">
        <f t="shared" si="134"/>
        <v/>
      </c>
      <c r="AG214" s="251" t="str">
        <f t="shared" si="135"/>
        <v>様</v>
      </c>
      <c r="AH214" s="354" t="str">
        <f>IF(②メッセージ・差出名!$C$14="","",②メッセージ・差出名!$C$14)</f>
        <v/>
      </c>
      <c r="AI214" s="354" t="str">
        <f>IF(②メッセージ・差出名!$C$15="","",②メッセージ・差出名!$C$15)</f>
        <v/>
      </c>
      <c r="AJ214" s="354" t="str">
        <f>IF(②メッセージ・差出名!$C$16="","",②メッセージ・差出名!$C$16)</f>
        <v/>
      </c>
      <c r="AK214" s="354" t="str">
        <f>IF(②メッセージ・差出名!$C$17="","",②メッセージ・差出名!$C$17)</f>
        <v/>
      </c>
      <c r="AL214" s="354" t="str">
        <f>IF(②メッセージ・差出名!$C$18="","",②メッセージ・差出名!$C$18)</f>
        <v/>
      </c>
      <c r="AM214" s="354" t="str">
        <f>IF(②メッセージ・差出名!$C$19="","",②メッセージ・差出名!$C$19)</f>
        <v/>
      </c>
      <c r="AN214" s="354" t="str">
        <f>IF(②メッセージ・差出名!$C$20="","",②メッセージ・差出名!$C$20)</f>
        <v/>
      </c>
      <c r="AO214" s="354" t="str">
        <f>IF(②メッセージ・差出名!$C$21="","",②メッセージ・差出名!$C$21)</f>
        <v/>
      </c>
      <c r="AP214" s="354" t="str">
        <f>IF(②メッセージ・差出名!$C$22="","",②メッセージ・差出名!$C$22)</f>
        <v/>
      </c>
      <c r="AQ214" s="354" t="str">
        <f>IF(②メッセージ・差出名!$C$23="","",②メッセージ・差出名!$C$23)</f>
        <v/>
      </c>
      <c r="AR214" s="403" t="str">
        <f>IF(②メッセージ・差出名!$C$27="","",②メッセージ・差出名!$C$27)</f>
        <v/>
      </c>
      <c r="AS214" s="403" t="str">
        <f>IF(②メッセージ・差出名!$C$28="","",②メッセージ・差出名!$C$28)</f>
        <v/>
      </c>
      <c r="AT214" s="403" t="str">
        <f>IF(②メッセージ・差出名!$C$29="","",②メッセージ・差出名!$C$29)</f>
        <v/>
      </c>
      <c r="AU214" s="404" t="str">
        <f>IF(②メッセージ・差出名!$C$30="","",②メッセージ・差出名!$C$30)</f>
        <v/>
      </c>
      <c r="AV214" s="434"/>
      <c r="AW214" s="384"/>
      <c r="AX214" s="385"/>
      <c r="AY214" s="385"/>
      <c r="AZ214" s="385"/>
      <c r="BA214" s="385"/>
      <c r="BB214" s="385"/>
      <c r="BC214" s="385"/>
      <c r="BD214" s="385"/>
      <c r="BE214" s="385"/>
      <c r="BF214" s="385"/>
      <c r="BG214" s="385"/>
      <c r="BH214" s="385"/>
      <c r="BI214" s="386"/>
      <c r="BJ214" s="260">
        <f t="shared" si="136"/>
        <v>0</v>
      </c>
      <c r="BK214" s="260">
        <f t="shared" si="137"/>
        <v>0</v>
      </c>
      <c r="BL214" s="260">
        <f t="shared" si="138"/>
        <v>0</v>
      </c>
      <c r="BM214" s="260">
        <f t="shared" si="139"/>
        <v>0</v>
      </c>
      <c r="BN214" s="260">
        <f t="shared" si="140"/>
        <v>0</v>
      </c>
      <c r="BO214" s="260">
        <f t="shared" si="141"/>
        <v>0</v>
      </c>
      <c r="BP214" s="260">
        <f t="shared" si="142"/>
        <v>0</v>
      </c>
      <c r="BQ214" s="260">
        <f t="shared" si="143"/>
        <v>0</v>
      </c>
      <c r="BR214" s="267">
        <f t="shared" si="144"/>
        <v>1</v>
      </c>
      <c r="BS214" s="260">
        <f t="shared" si="145"/>
        <v>0</v>
      </c>
      <c r="BT214" s="267">
        <f t="shared" si="146"/>
        <v>0</v>
      </c>
      <c r="BU214" s="260">
        <f t="shared" si="147"/>
        <v>0</v>
      </c>
      <c r="BV214" s="260">
        <f t="shared" si="148"/>
        <v>3</v>
      </c>
      <c r="BW214" s="260">
        <f t="shared" si="149"/>
        <v>1</v>
      </c>
      <c r="BX214" s="260">
        <f t="shared" si="150"/>
        <v>1</v>
      </c>
      <c r="BY214" s="260">
        <f t="shared" si="151"/>
        <v>2</v>
      </c>
      <c r="BZ214" s="260">
        <f t="shared" si="152"/>
        <v>5</v>
      </c>
      <c r="CA214" s="260">
        <f t="shared" si="153"/>
        <v>4</v>
      </c>
      <c r="CB214" s="260">
        <f t="shared" si="154"/>
        <v>0</v>
      </c>
      <c r="CC214" s="260">
        <f t="shared" si="155"/>
        <v>0</v>
      </c>
      <c r="CD214" s="260">
        <f t="shared" si="156"/>
        <v>0</v>
      </c>
      <c r="CE214" s="260">
        <f t="shared" si="157"/>
        <v>0</v>
      </c>
      <c r="CF214" s="260">
        <f t="shared" si="158"/>
        <v>0</v>
      </c>
      <c r="CG214" s="260">
        <f t="shared" si="159"/>
        <v>0</v>
      </c>
      <c r="CH214" s="260">
        <f t="shared" si="160"/>
        <v>0</v>
      </c>
      <c r="CI214" s="260">
        <f t="shared" si="161"/>
        <v>0</v>
      </c>
      <c r="CJ214" s="267">
        <f t="shared" si="162"/>
        <v>0</v>
      </c>
      <c r="CK214" s="267">
        <f t="shared" si="163"/>
        <v>1</v>
      </c>
      <c r="CL214" s="267">
        <f t="shared" si="164"/>
        <v>0</v>
      </c>
      <c r="CM214" s="267">
        <f t="shared" si="165"/>
        <v>0</v>
      </c>
      <c r="CN214" s="267">
        <f t="shared" si="166"/>
        <v>0</v>
      </c>
      <c r="CO214" s="267">
        <f t="shared" si="167"/>
        <v>0</v>
      </c>
      <c r="CP214" s="267">
        <f t="shared" si="168"/>
        <v>0</v>
      </c>
      <c r="CQ214" s="267">
        <f t="shared" si="169"/>
        <v>0</v>
      </c>
      <c r="CR214" s="267">
        <f t="shared" si="170"/>
        <v>0</v>
      </c>
      <c r="CS214" s="267">
        <f t="shared" si="171"/>
        <v>0</v>
      </c>
      <c r="CT214" s="267">
        <f t="shared" si="172"/>
        <v>0</v>
      </c>
      <c r="CU214" s="267">
        <f t="shared" si="173"/>
        <v>0</v>
      </c>
      <c r="CV214" s="268">
        <f t="shared" si="174"/>
        <v>0</v>
      </c>
      <c r="CW214" s="268">
        <f t="shared" si="175"/>
        <v>0</v>
      </c>
      <c r="CX214" s="268">
        <f t="shared" si="176"/>
        <v>0</v>
      </c>
      <c r="CY214" s="268">
        <f t="shared" si="177"/>
        <v>0</v>
      </c>
      <c r="CZ214" s="260">
        <f t="shared" si="178"/>
        <v>0</v>
      </c>
      <c r="DA214" s="3"/>
    </row>
    <row r="215" spans="1:105" s="132" customFormat="1">
      <c r="B215" s="387"/>
      <c r="F215" s="361"/>
      <c r="G215" s="361"/>
      <c r="H215" s="361"/>
      <c r="I215" s="361"/>
      <c r="J215" s="361"/>
      <c r="K215" s="361"/>
      <c r="L215" s="361"/>
      <c r="M215" s="361"/>
      <c r="N215" s="254"/>
      <c r="O215" s="254"/>
      <c r="P215" s="254"/>
      <c r="Q215" s="361"/>
      <c r="R215" s="387"/>
      <c r="S215" s="387"/>
      <c r="T215" s="387"/>
      <c r="U215" s="387"/>
      <c r="V215" s="387"/>
      <c r="W215" s="387"/>
      <c r="X215" s="387"/>
      <c r="Y215" s="387"/>
      <c r="Z215" s="388"/>
      <c r="AA215" s="388"/>
      <c r="AB215" s="388"/>
      <c r="AC215" s="388"/>
      <c r="AD215" s="388"/>
      <c r="AE215" s="388"/>
      <c r="AV215" s="388"/>
      <c r="AW215" s="388"/>
      <c r="AX215" s="388"/>
      <c r="AY215" s="388"/>
      <c r="AZ215" s="388"/>
      <c r="BA215" s="388"/>
      <c r="BB215" s="388"/>
      <c r="BC215" s="388"/>
      <c r="BD215" s="388"/>
      <c r="BE215" s="388"/>
      <c r="BF215" s="388"/>
      <c r="BG215" s="388"/>
      <c r="BH215" s="388"/>
      <c r="BI215" s="388"/>
      <c r="BJ215" s="387"/>
      <c r="BK215" s="387"/>
      <c r="BL215" s="387"/>
      <c r="BM215" s="387"/>
      <c r="BN215" s="387"/>
      <c r="BO215" s="387"/>
      <c r="BP215" s="387"/>
      <c r="BQ215" s="387"/>
      <c r="BR215" s="387"/>
      <c r="BS215" s="387"/>
      <c r="BT215" s="387"/>
      <c r="BU215" s="387"/>
      <c r="BV215" s="387"/>
      <c r="BW215" s="387"/>
      <c r="BX215" s="387"/>
      <c r="BY215" s="387"/>
      <c r="BZ215" s="387"/>
      <c r="CA215" s="387"/>
      <c r="CB215" s="387"/>
      <c r="CC215" s="387"/>
      <c r="CD215" s="387"/>
      <c r="CE215" s="387"/>
      <c r="CF215" s="387"/>
      <c r="CG215" s="387"/>
      <c r="CH215" s="387"/>
      <c r="CI215" s="387"/>
      <c r="CJ215" s="387"/>
      <c r="CK215" s="387"/>
      <c r="CL215" s="387"/>
      <c r="CM215" s="387"/>
      <c r="CN215" s="387"/>
      <c r="CO215" s="387"/>
      <c r="CP215" s="387"/>
      <c r="CQ215" s="387"/>
      <c r="CR215" s="387"/>
      <c r="CS215" s="387"/>
      <c r="CT215" s="387"/>
      <c r="CU215" s="387"/>
      <c r="CV215" s="387"/>
      <c r="CW215" s="387"/>
      <c r="CX215" s="387"/>
      <c r="CY215" s="387"/>
      <c r="CZ215" s="387"/>
    </row>
  </sheetData>
  <mergeCells count="3">
    <mergeCell ref="I10:K10"/>
    <mergeCell ref="V11:W11"/>
    <mergeCell ref="X11:Y11"/>
  </mergeCells>
  <phoneticPr fontId="2"/>
  <conditionalFormatting sqref="M16:M214 O20:O214">
    <cfRule type="expression" dxfId="13" priority="17" stopIfTrue="1">
      <formula>#REF!&gt;25</formula>
    </cfRule>
  </conditionalFormatting>
  <conditionalFormatting sqref="N15:N214">
    <cfRule type="expression" dxfId="12" priority="12" stopIfTrue="1">
      <formula>Z15&gt;30</formula>
    </cfRule>
  </conditionalFormatting>
  <conditionalFormatting sqref="O15:O19">
    <cfRule type="expression" dxfId="11" priority="15" stopIfTrue="1">
      <formula>AA15&gt;25</formula>
    </cfRule>
  </conditionalFormatting>
  <conditionalFormatting sqref="P15:P214">
    <cfRule type="expression" dxfId="10" priority="11" stopIfTrue="1">
      <formula>AB15&gt;30</formula>
    </cfRule>
  </conditionalFormatting>
  <conditionalFormatting sqref="AI15:AU15">
    <cfRule type="cellIs" dxfId="9" priority="10" stopIfTrue="1" operator="equal">
      <formula>0</formula>
    </cfRule>
  </conditionalFormatting>
  <conditionalFormatting sqref="BJ15:CZ214">
    <cfRule type="expression" dxfId="8" priority="4" stopIfTrue="1">
      <formula>BJ15&gt;=30</formula>
    </cfRule>
  </conditionalFormatting>
  <conditionalFormatting sqref="BQ16:BQ214 BS20:BS214">
    <cfRule type="expression" dxfId="7" priority="9" stopIfTrue="1">
      <formula>#REF!&gt;25</formula>
    </cfRule>
  </conditionalFormatting>
  <conditionalFormatting sqref="BR15:BR214">
    <cfRule type="expression" dxfId="6" priority="7" stopIfTrue="1">
      <formula>CD15&gt;30</formula>
    </cfRule>
  </conditionalFormatting>
  <conditionalFormatting sqref="BS15:BS19">
    <cfRule type="expression" dxfId="5" priority="8" stopIfTrue="1">
      <formula>CE15&gt;25</formula>
    </cfRule>
  </conditionalFormatting>
  <conditionalFormatting sqref="BT15:BT214">
    <cfRule type="expression" dxfId="4" priority="6" stopIfTrue="1">
      <formula>CF15&gt;30</formula>
    </cfRule>
  </conditionalFormatting>
  <dataValidations count="2">
    <dataValidation type="list" allowBlank="1" showInputMessage="1" showErrorMessage="1" sqref="N12:N14" xr:uid="{00000000-0002-0000-0300-000000000000}">
      <formula1>",様,御中,殿,君,くん,ちゃん,先生,"</formula1>
    </dataValidation>
    <dataValidation type="list" allowBlank="1" showInputMessage="1" showErrorMessage="1" sqref="P12:P14" xr:uid="{00000000-0002-0000-0300-000001000000}">
      <formula1>"　,様,御中,殿,君,くん,ちゃん,先生,"</formula1>
    </dataValidation>
  </dataValidations>
  <hyperlinks>
    <hyperlink ref="H11" r:id="rId1" display="市区名" xr:uid="{00000000-0004-0000-0300-000000000000}"/>
    <hyperlink ref="L5" r:id="rId2" xr:uid="{00000000-0004-0000-0300-000001000000}"/>
    <hyperlink ref="L6" r:id="rId3" xr:uid="{00000000-0004-0000-0300-000002000000}"/>
  </hyperlinks>
  <pageMargins left="0.75" right="0.75" top="1" bottom="1" header="0.51200000000000001" footer="0.51200000000000001"/>
  <pageSetup paperSize="9" orientation="landscape" r:id="rId4"/>
  <headerFooter alignWithMargins="0"/>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HL167"/>
  <sheetViews>
    <sheetView zoomScale="85" zoomScaleNormal="85" workbookViewId="0"/>
  </sheetViews>
  <sheetFormatPr defaultColWidth="9.33203125" defaultRowHeight="11"/>
  <cols>
    <col min="1" max="1" width="6.44140625" style="1" customWidth="1"/>
    <col min="2" max="2" width="14.44140625" style="1" customWidth="1"/>
    <col min="3" max="5" width="14.44140625" style="362" hidden="1" customWidth="1"/>
    <col min="6" max="8" width="11.44140625" style="269" customWidth="1"/>
    <col min="9" max="9" width="37.109375" style="269" customWidth="1"/>
    <col min="10" max="10" width="13.33203125" style="269" bestFit="1" customWidth="1"/>
    <col min="11" max="11" width="35.77734375" style="269" customWidth="1"/>
    <col min="12" max="12" width="39.77734375" style="269" customWidth="1"/>
    <col min="13" max="13" width="50.77734375" style="269" customWidth="1"/>
    <col min="14" max="14" width="9.44140625" style="269" customWidth="1"/>
    <col min="15" max="15" width="21.109375" style="269" customWidth="1"/>
    <col min="16" max="16" width="6.33203125" style="269" customWidth="1"/>
    <col min="17" max="17" width="12.109375" style="269" bestFit="1" customWidth="1"/>
    <col min="18" max="18" width="10.109375" style="269" customWidth="1"/>
    <col min="19" max="19" width="13" style="269" customWidth="1"/>
    <col min="20" max="20" width="10.77734375" style="269" customWidth="1"/>
    <col min="21" max="21" width="9" style="269" customWidth="1"/>
    <col min="22" max="22" width="15.33203125" style="269" customWidth="1"/>
    <col min="23" max="23" width="11.6640625" style="269" customWidth="1"/>
    <col min="24" max="24" width="12.109375" style="269" customWidth="1"/>
    <col min="25" max="25" width="10" style="269" customWidth="1"/>
    <col min="26" max="26" width="33" style="269" bestFit="1" customWidth="1"/>
    <col min="27" max="27" width="7" style="269" customWidth="1"/>
    <col min="28" max="28" width="33" style="269" bestFit="1" customWidth="1"/>
    <col min="29" max="29" width="7" style="269" customWidth="1"/>
    <col min="30" max="30" width="16.77734375" style="269" bestFit="1" customWidth="1"/>
    <col min="31" max="31" width="7.33203125" style="269" customWidth="1"/>
    <col min="32" max="32" width="20.77734375" style="269" customWidth="1"/>
    <col min="33" max="33" width="7" style="2" customWidth="1"/>
    <col min="34" max="34" width="38.109375" style="269" bestFit="1" customWidth="1"/>
    <col min="35" max="35" width="54.109375" style="269" bestFit="1" customWidth="1"/>
    <col min="36" max="36" width="65.6640625" style="269" bestFit="1" customWidth="1"/>
    <col min="37" max="37" width="15.44140625" style="269" bestFit="1" customWidth="1"/>
    <col min="38" max="38" width="31.77734375" style="269" bestFit="1" customWidth="1"/>
    <col min="39" max="39" width="25.44140625" style="269" bestFit="1" customWidth="1"/>
    <col min="40" max="40" width="33.77734375" style="269" bestFit="1" customWidth="1"/>
    <col min="41" max="41" width="45.77734375" style="269" bestFit="1" customWidth="1"/>
    <col min="42" max="42" width="14.44140625" style="269" bestFit="1" customWidth="1"/>
    <col min="43" max="43" width="15.6640625" style="269" bestFit="1" customWidth="1"/>
    <col min="44" max="45" width="24.77734375" style="269" bestFit="1" customWidth="1"/>
    <col min="46" max="46" width="24.77734375" style="269" customWidth="1"/>
    <col min="47" max="47" width="24.77734375" style="269" bestFit="1" customWidth="1"/>
    <col min="48" max="48" width="8" style="1" bestFit="1" customWidth="1"/>
    <col min="49" max="49" width="8" style="1" hidden="1" customWidth="1"/>
    <col min="50" max="50" width="10.109375" style="1" hidden="1" customWidth="1"/>
    <col min="51" max="57" width="18.6640625" style="1" hidden="1" customWidth="1"/>
    <col min="58" max="58" width="22.44140625" style="1" hidden="1" customWidth="1"/>
    <col min="59" max="66" width="14.44140625" style="1" hidden="1" customWidth="1"/>
    <col min="67" max="67" width="15.6640625" style="1" hidden="1" customWidth="1"/>
    <col min="68" max="71" width="24.77734375" style="1" hidden="1" customWidth="1"/>
    <col min="72" max="16384" width="9.33203125" style="1"/>
  </cols>
  <sheetData>
    <row r="1" spans="1:220">
      <c r="C1" s="1"/>
      <c r="D1" s="1"/>
      <c r="E1" s="1"/>
      <c r="AR1" s="1"/>
      <c r="AS1" s="1"/>
      <c r="AT1" s="1"/>
      <c r="AU1" s="1"/>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row>
    <row r="2" spans="1:220" ht="13" hidden="1">
      <c r="B2" s="51" t="s">
        <v>36</v>
      </c>
      <c r="C2" s="51"/>
      <c r="D2" s="51"/>
      <c r="E2" s="51"/>
      <c r="F2" s="297" t="s">
        <v>35</v>
      </c>
      <c r="G2" s="298" t="s">
        <v>1500</v>
      </c>
      <c r="H2" s="298" t="s">
        <v>33</v>
      </c>
      <c r="I2" s="298" t="s">
        <v>32</v>
      </c>
      <c r="J2" s="299" t="s">
        <v>31</v>
      </c>
      <c r="K2" s="299" t="s">
        <v>30</v>
      </c>
      <c r="L2" s="299" t="s">
        <v>1501</v>
      </c>
      <c r="M2" s="299" t="s">
        <v>28</v>
      </c>
      <c r="N2" s="300"/>
      <c r="O2" s="300"/>
      <c r="P2" s="300"/>
      <c r="AG2" s="269"/>
      <c r="AH2" s="2"/>
      <c r="AN2" s="1"/>
      <c r="AO2" s="1"/>
      <c r="AP2" s="1"/>
      <c r="AQ2" s="1"/>
      <c r="AR2" s="1"/>
      <c r="AS2" s="1"/>
      <c r="AT2" s="1"/>
      <c r="AU2" s="1"/>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row>
    <row r="3" spans="1:220" ht="13" hidden="1">
      <c r="B3" s="50">
        <v>0</v>
      </c>
      <c r="C3" s="50"/>
      <c r="D3" s="50"/>
      <c r="E3" s="50"/>
      <c r="F3" s="301" t="str">
        <f>IF([2]①基本情報!C8="","",[2]①基本情報!C8)</f>
        <v/>
      </c>
      <c r="G3" s="301" t="str">
        <f>IF([2]①基本情報!C9="","",[2]①基本情報!C9)</f>
        <v/>
      </c>
      <c r="H3" s="49" t="str">
        <f>IF([2]①基本情報!C5="","",[2]①基本情報!C5)</f>
        <v/>
      </c>
      <c r="I3" s="49" t="str">
        <f>IF([2]①基本情報!C6="","",[2]①基本情報!C6)</f>
        <v/>
      </c>
      <c r="J3" s="49" t="str">
        <f>IF([2]①基本情報!C7="","",[2]①基本情報!C7)</f>
        <v/>
      </c>
      <c r="K3" s="302" t="str">
        <f>IF([2]①基本情報!C12="","",[2]①基本情報!C12)</f>
        <v/>
      </c>
      <c r="L3" s="302" t="str">
        <f>IF([2]①基本情報!C14="","",[2]①基本情報!C14)</f>
        <v/>
      </c>
      <c r="M3" s="302" t="str">
        <f>IF([2]①基本情報!C13="","",[2]①基本情報!C13)</f>
        <v/>
      </c>
      <c r="N3" s="303"/>
      <c r="O3" s="303"/>
      <c r="P3" s="303"/>
      <c r="AG3" s="269"/>
      <c r="AH3" s="2"/>
      <c r="AN3" s="1"/>
      <c r="AO3" s="1"/>
      <c r="AP3" s="1"/>
      <c r="AQ3" s="1"/>
      <c r="AR3" s="1"/>
      <c r="AS3" s="1"/>
      <c r="AT3" s="1"/>
      <c r="AU3" s="1"/>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row>
    <row r="4" spans="1:220" s="3" customFormat="1" ht="13">
      <c r="B4" s="48"/>
      <c r="C4" s="48"/>
      <c r="D4" s="48"/>
      <c r="E4" s="48"/>
      <c r="F4" s="304"/>
      <c r="G4" s="304"/>
      <c r="H4" s="47"/>
      <c r="I4" s="47"/>
      <c r="J4" s="305"/>
      <c r="K4" s="305"/>
      <c r="L4" s="190"/>
      <c r="M4" s="269"/>
      <c r="N4" s="269"/>
      <c r="O4" s="269"/>
      <c r="P4" s="269"/>
      <c r="Q4" s="269"/>
      <c r="R4" s="269"/>
      <c r="S4" s="269"/>
      <c r="T4" s="269"/>
      <c r="U4" s="269"/>
      <c r="V4" s="269"/>
      <c r="W4" s="269"/>
      <c r="X4" s="269"/>
      <c r="Y4" s="269"/>
      <c r="Z4" s="269"/>
      <c r="AA4" s="269"/>
      <c r="AB4" s="269"/>
      <c r="AC4" s="269"/>
      <c r="AD4" s="269"/>
      <c r="AE4" s="269"/>
      <c r="AF4" s="269"/>
      <c r="AG4" s="46"/>
      <c r="AH4" s="269"/>
      <c r="AI4" s="269"/>
      <c r="AJ4" s="269"/>
      <c r="AK4" s="269"/>
      <c r="AL4" s="269"/>
    </row>
    <row r="5" spans="1:220" s="42" customFormat="1">
      <c r="A5" s="45" t="s">
        <v>1588</v>
      </c>
      <c r="F5" s="1"/>
      <c r="G5" s="1"/>
      <c r="H5" s="270"/>
      <c r="I5" s="270"/>
      <c r="J5" s="270"/>
      <c r="K5" s="270"/>
      <c r="L5" s="436" t="s">
        <v>1590</v>
      </c>
      <c r="M5" s="270"/>
      <c r="N5" s="270"/>
      <c r="O5" s="270"/>
      <c r="P5" s="270"/>
      <c r="Q5" s="270"/>
      <c r="R5" s="270"/>
      <c r="S5" s="270"/>
      <c r="T5" s="270"/>
      <c r="U5" s="270"/>
      <c r="V5" s="270"/>
      <c r="W5" s="270"/>
      <c r="X5" s="270"/>
      <c r="Y5" s="270"/>
      <c r="Z5" s="270"/>
      <c r="AA5" s="270"/>
      <c r="AB5" s="270"/>
      <c r="AC5" s="270"/>
      <c r="AD5" s="270"/>
      <c r="AE5" s="270"/>
      <c r="AF5" s="270"/>
      <c r="AG5" s="44"/>
      <c r="AH5" s="270"/>
      <c r="AI5" s="270"/>
      <c r="AJ5" s="270"/>
      <c r="AK5" s="270"/>
      <c r="AL5" s="270"/>
      <c r="AM5" s="270"/>
      <c r="AN5" s="270"/>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row>
    <row r="6" spans="1:220" s="42" customFormat="1">
      <c r="A6" s="45" t="s">
        <v>1589</v>
      </c>
      <c r="F6" s="1"/>
      <c r="G6" s="1"/>
      <c r="H6" s="270"/>
      <c r="I6" s="270"/>
      <c r="J6" s="270"/>
      <c r="K6" s="270"/>
      <c r="L6" s="437" t="s">
        <v>1592</v>
      </c>
      <c r="M6" s="270"/>
      <c r="N6" s="270"/>
      <c r="O6" s="270"/>
      <c r="P6" s="270"/>
      <c r="Q6" s="270"/>
      <c r="R6" s="270"/>
      <c r="S6" s="270"/>
      <c r="T6" s="270"/>
      <c r="U6" s="270"/>
      <c r="V6" s="270"/>
      <c r="W6" s="270"/>
      <c r="X6" s="270"/>
      <c r="Y6" s="270"/>
      <c r="Z6" s="270"/>
      <c r="AA6" s="270"/>
      <c r="AB6" s="270"/>
      <c r="AC6" s="270"/>
      <c r="AD6" s="270"/>
      <c r="AE6" s="270"/>
      <c r="AF6" s="270"/>
      <c r="AG6" s="44"/>
      <c r="AH6" s="270"/>
      <c r="AI6" s="270"/>
      <c r="AJ6" s="270"/>
      <c r="AK6" s="270"/>
      <c r="AL6" s="270"/>
      <c r="AM6" s="270"/>
      <c r="AN6" s="270"/>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row>
    <row r="7" spans="1:220" ht="14">
      <c r="C7" s="1"/>
      <c r="D7" s="1"/>
      <c r="E7" s="1"/>
      <c r="F7" s="1"/>
      <c r="G7" s="306" t="s">
        <v>1502</v>
      </c>
      <c r="H7" s="307"/>
      <c r="I7" s="308"/>
      <c r="J7" s="1"/>
      <c r="K7" s="1"/>
      <c r="L7" s="1"/>
      <c r="AR7" s="1"/>
      <c r="AS7" s="1"/>
      <c r="AT7" s="1"/>
      <c r="AU7" s="1"/>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row>
    <row r="8" spans="1:220" ht="13">
      <c r="C8" s="1"/>
      <c r="D8" s="1"/>
      <c r="E8" s="1"/>
      <c r="F8" s="309" t="s">
        <v>1503</v>
      </c>
      <c r="G8" s="307"/>
      <c r="H8" s="310"/>
      <c r="I8" s="308"/>
      <c r="J8" s="1"/>
      <c r="K8" s="1"/>
      <c r="L8" s="1"/>
      <c r="AR8" s="1"/>
      <c r="AS8" s="1"/>
      <c r="AT8" s="1"/>
      <c r="AU8" s="1"/>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row>
    <row r="9" spans="1:220" s="40" customFormat="1" ht="3.75" customHeight="1" thickBot="1">
      <c r="F9" s="311"/>
      <c r="G9" s="312"/>
      <c r="H9" s="313"/>
      <c r="I9" s="313"/>
      <c r="J9" s="313"/>
      <c r="K9" s="313"/>
      <c r="L9" s="313"/>
      <c r="M9" s="313"/>
      <c r="N9" s="313"/>
      <c r="O9" s="313"/>
      <c r="P9" s="313"/>
      <c r="Q9" s="313"/>
      <c r="R9" s="313"/>
      <c r="S9" s="313"/>
      <c r="T9" s="271"/>
      <c r="U9" s="271"/>
      <c r="V9" s="271"/>
      <c r="W9" s="271"/>
      <c r="X9" s="271"/>
      <c r="Y9" s="271"/>
      <c r="Z9" s="271"/>
      <c r="AA9" s="271"/>
      <c r="AB9" s="271"/>
      <c r="AC9" s="271"/>
      <c r="AD9" s="271"/>
      <c r="AE9" s="271"/>
      <c r="AF9" s="271"/>
      <c r="AG9" s="314"/>
      <c r="AH9" s="271"/>
      <c r="AI9" s="271"/>
      <c r="AJ9" s="271"/>
      <c r="AK9" s="271"/>
      <c r="AL9" s="271"/>
      <c r="AM9" s="271"/>
      <c r="AN9" s="271"/>
      <c r="AO9" s="271"/>
      <c r="AP9" s="271"/>
      <c r="AQ9" s="271"/>
      <c r="AR9" s="27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row>
    <row r="10" spans="1:220" ht="23.25" customHeight="1">
      <c r="C10" s="1"/>
      <c r="D10" s="1"/>
      <c r="E10" s="1"/>
      <c r="F10" s="315"/>
      <c r="G10" s="315"/>
      <c r="AS10" s="1"/>
      <c r="AT10" s="1"/>
      <c r="AU10" s="1"/>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row>
    <row r="11" spans="1:220" s="36" customFormat="1" ht="45.75" customHeight="1">
      <c r="F11" s="272"/>
      <c r="G11" s="272"/>
      <c r="H11" s="272"/>
      <c r="I11" s="272"/>
      <c r="J11" s="272"/>
      <c r="K11" s="272"/>
      <c r="L11" s="272"/>
      <c r="M11" s="272"/>
      <c r="N11" s="272"/>
      <c r="O11" s="272"/>
      <c r="P11" s="272"/>
      <c r="Q11" s="272"/>
      <c r="R11" s="272"/>
      <c r="S11" s="272"/>
      <c r="T11" s="272"/>
      <c r="U11" s="272"/>
      <c r="V11" s="273"/>
      <c r="W11" s="273"/>
      <c r="X11" s="272"/>
      <c r="Y11" s="272"/>
      <c r="Z11" s="272"/>
      <c r="AA11" s="272"/>
      <c r="AB11" s="272"/>
      <c r="AC11" s="272"/>
      <c r="AD11" s="272"/>
      <c r="AE11" s="272"/>
      <c r="AF11" s="272"/>
      <c r="AG11" s="38"/>
      <c r="AH11" s="273"/>
      <c r="AI11" s="272"/>
      <c r="AJ11" s="272"/>
      <c r="AK11" s="272"/>
      <c r="AL11" s="272"/>
      <c r="AM11" s="272"/>
      <c r="AN11" s="272"/>
      <c r="AO11" s="272"/>
      <c r="AP11" s="272"/>
      <c r="AQ11" s="272"/>
      <c r="AR11" s="272"/>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row>
    <row r="12" spans="1:220" s="33" customFormat="1" ht="11.25" customHeight="1" thickBot="1">
      <c r="F12" s="273"/>
      <c r="H12" s="273"/>
      <c r="I12" s="519"/>
      <c r="J12" s="519"/>
      <c r="K12" s="519"/>
      <c r="L12" s="316"/>
      <c r="M12" s="273"/>
      <c r="N12" s="273"/>
      <c r="O12" s="273"/>
      <c r="P12" s="273"/>
      <c r="Q12" s="273"/>
      <c r="R12" s="273"/>
      <c r="S12" s="273"/>
      <c r="T12" s="273"/>
      <c r="U12" s="273"/>
      <c r="V12" s="317"/>
      <c r="W12" s="317"/>
      <c r="X12" s="317"/>
      <c r="Y12" s="273"/>
      <c r="Z12" s="273"/>
      <c r="AA12" s="273"/>
      <c r="AB12" s="273"/>
      <c r="AC12" s="273"/>
      <c r="AD12" s="273"/>
      <c r="AE12" s="273"/>
      <c r="AF12" s="273"/>
      <c r="AG12" s="35"/>
      <c r="AI12" s="273"/>
      <c r="AJ12" s="273"/>
      <c r="AK12" s="273"/>
      <c r="AL12" s="273"/>
      <c r="AM12" s="273"/>
      <c r="AN12" s="273"/>
      <c r="AO12" s="273"/>
      <c r="AP12" s="273"/>
      <c r="AQ12" s="273"/>
      <c r="AR12" s="273"/>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row>
    <row r="13" spans="1:220" s="26" customFormat="1" ht="48.5" thickBot="1">
      <c r="A13" s="32" t="s">
        <v>27</v>
      </c>
      <c r="B13" s="31" t="s">
        <v>26</v>
      </c>
      <c r="C13" s="289" t="s">
        <v>1497</v>
      </c>
      <c r="D13" s="30" t="s">
        <v>25</v>
      </c>
      <c r="E13" s="29" t="s">
        <v>24</v>
      </c>
      <c r="F13" s="318" t="s">
        <v>23</v>
      </c>
      <c r="G13" s="52" t="s">
        <v>1504</v>
      </c>
      <c r="H13" s="319" t="s">
        <v>1505</v>
      </c>
      <c r="I13" s="52" t="s">
        <v>1506</v>
      </c>
      <c r="J13" s="52" t="s">
        <v>1507</v>
      </c>
      <c r="K13" s="54" t="s">
        <v>18</v>
      </c>
      <c r="L13" s="54" t="s">
        <v>17</v>
      </c>
      <c r="M13" s="52" t="s">
        <v>37</v>
      </c>
      <c r="N13" s="52" t="s">
        <v>38</v>
      </c>
      <c r="O13" s="53" t="s">
        <v>1508</v>
      </c>
      <c r="P13" s="54" t="s">
        <v>40</v>
      </c>
      <c r="Q13" s="320" t="s">
        <v>1509</v>
      </c>
      <c r="R13" s="64" t="s">
        <v>1510</v>
      </c>
      <c r="S13" s="64" t="s">
        <v>43</v>
      </c>
      <c r="T13" s="64" t="s">
        <v>1511</v>
      </c>
      <c r="U13" s="65" t="s">
        <v>45</v>
      </c>
      <c r="V13" s="520" t="s">
        <v>46</v>
      </c>
      <c r="W13" s="521"/>
      <c r="X13" s="524" t="s">
        <v>1512</v>
      </c>
      <c r="Y13" s="525"/>
      <c r="Z13" s="66" t="s">
        <v>1513</v>
      </c>
      <c r="AA13" s="67" t="s">
        <v>49</v>
      </c>
      <c r="AB13" s="66" t="s">
        <v>1514</v>
      </c>
      <c r="AC13" s="67" t="s">
        <v>51</v>
      </c>
      <c r="AD13" s="66" t="s">
        <v>1515</v>
      </c>
      <c r="AE13" s="67" t="s">
        <v>1516</v>
      </c>
      <c r="AF13" s="68" t="s">
        <v>1517</v>
      </c>
      <c r="AG13" s="69" t="s">
        <v>1518</v>
      </c>
      <c r="AH13" s="70" t="s">
        <v>1519</v>
      </c>
      <c r="AI13" s="70" t="s">
        <v>1520</v>
      </c>
      <c r="AJ13" s="70" t="s">
        <v>1521</v>
      </c>
      <c r="AK13" s="70" t="s">
        <v>1522</v>
      </c>
      <c r="AL13" s="70" t="s">
        <v>1523</v>
      </c>
      <c r="AM13" s="70" t="s">
        <v>1524</v>
      </c>
      <c r="AN13" s="70" t="s">
        <v>1525</v>
      </c>
      <c r="AO13" s="70" t="s">
        <v>1526</v>
      </c>
      <c r="AP13" s="70" t="s">
        <v>1527</v>
      </c>
      <c r="AQ13" s="70" t="s">
        <v>1528</v>
      </c>
      <c r="AR13" s="71" t="s">
        <v>1529</v>
      </c>
      <c r="AS13" s="71" t="s">
        <v>1530</v>
      </c>
      <c r="AT13" s="72" t="s">
        <v>1531</v>
      </c>
      <c r="AU13" s="73" t="s">
        <v>1532</v>
      </c>
      <c r="AV13" s="28" t="s">
        <v>15</v>
      </c>
      <c r="AW13" s="321" t="s">
        <v>1533</v>
      </c>
      <c r="AX13" s="322" t="s">
        <v>1534</v>
      </c>
      <c r="AY13" s="323" t="s">
        <v>1535</v>
      </c>
      <c r="AZ13" s="324" t="s">
        <v>1536</v>
      </c>
      <c r="BA13" s="325" t="s">
        <v>1537</v>
      </c>
      <c r="BB13" s="326" t="s">
        <v>1538</v>
      </c>
      <c r="BC13" s="326" t="s">
        <v>1539</v>
      </c>
      <c r="BD13" s="326" t="s">
        <v>1540</v>
      </c>
      <c r="BE13" s="325" t="s">
        <v>1541</v>
      </c>
      <c r="BF13" s="327" t="s">
        <v>1542</v>
      </c>
      <c r="BG13" s="328" t="s">
        <v>1543</v>
      </c>
      <c r="BH13" s="328" t="s">
        <v>1544</v>
      </c>
      <c r="BI13" s="328" t="s">
        <v>1545</v>
      </c>
      <c r="BJ13" s="328" t="s">
        <v>1546</v>
      </c>
      <c r="BK13" s="328" t="s">
        <v>1547</v>
      </c>
      <c r="BL13" s="328" t="s">
        <v>1548</v>
      </c>
      <c r="BM13" s="328" t="s">
        <v>1549</v>
      </c>
      <c r="BN13" s="328" t="s">
        <v>1550</v>
      </c>
      <c r="BO13" s="328" t="s">
        <v>1551</v>
      </c>
      <c r="BP13" s="329" t="s">
        <v>1552</v>
      </c>
      <c r="BQ13" s="330" t="s">
        <v>1553</v>
      </c>
      <c r="BR13" s="330" t="s">
        <v>1554</v>
      </c>
      <c r="BS13" s="330" t="s">
        <v>1555</v>
      </c>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row>
    <row r="14" spans="1:220" s="15" customFormat="1" ht="18" customHeight="1" thickTop="1">
      <c r="A14" s="25" t="s">
        <v>14</v>
      </c>
      <c r="B14" s="24" t="s">
        <v>7</v>
      </c>
      <c r="C14" s="290"/>
      <c r="D14" s="23" t="s">
        <v>6</v>
      </c>
      <c r="E14" s="22" t="s">
        <v>5</v>
      </c>
      <c r="F14" s="21" t="s">
        <v>11</v>
      </c>
      <c r="G14" s="18" t="s">
        <v>3</v>
      </c>
      <c r="H14" s="18" t="s">
        <v>2</v>
      </c>
      <c r="I14" s="18" t="s">
        <v>1603</v>
      </c>
      <c r="J14" s="18" t="s">
        <v>1483</v>
      </c>
      <c r="K14" s="20"/>
      <c r="L14" s="19"/>
      <c r="M14" s="18" t="s">
        <v>1</v>
      </c>
      <c r="N14" s="55" t="s">
        <v>41</v>
      </c>
      <c r="O14" s="56"/>
      <c r="P14" s="55" t="s">
        <v>41</v>
      </c>
      <c r="Q14" s="18" t="s">
        <v>0</v>
      </c>
      <c r="R14" s="74" t="s">
        <v>70</v>
      </c>
      <c r="S14" s="242">
        <v>0</v>
      </c>
      <c r="T14" s="74">
        <v>1</v>
      </c>
      <c r="U14" s="242">
        <v>7</v>
      </c>
      <c r="V14" s="381">
        <v>45859</v>
      </c>
      <c r="W14" s="74" t="s">
        <v>71</v>
      </c>
      <c r="X14" s="372"/>
      <c r="Y14" s="372"/>
      <c r="Z14" s="75"/>
      <c r="AA14" s="56"/>
      <c r="AB14" s="84"/>
      <c r="AC14" s="84"/>
      <c r="AD14" s="84"/>
      <c r="AE14" s="84"/>
      <c r="AF14" s="85" t="s">
        <v>1499</v>
      </c>
      <c r="AG14" s="84" t="s">
        <v>73</v>
      </c>
      <c r="AH14" s="80" t="s">
        <v>1585</v>
      </c>
      <c r="AI14" s="76" t="s">
        <v>207</v>
      </c>
      <c r="AJ14" s="76" t="s">
        <v>208</v>
      </c>
      <c r="AK14" s="76" t="s">
        <v>209</v>
      </c>
      <c r="AL14" s="76"/>
      <c r="AM14" s="76"/>
      <c r="AN14" s="76"/>
      <c r="AO14" s="76"/>
      <c r="AP14" s="76"/>
      <c r="AQ14" s="76"/>
      <c r="AR14" s="82" t="s">
        <v>1594</v>
      </c>
      <c r="AS14" s="77" t="s">
        <v>1565</v>
      </c>
      <c r="AT14" s="78" t="s">
        <v>1566</v>
      </c>
      <c r="AU14" s="79" t="s">
        <v>1567</v>
      </c>
      <c r="AV14" s="17"/>
      <c r="AW14" s="331"/>
      <c r="AX14" s="331"/>
      <c r="AY14" s="331"/>
      <c r="AZ14" s="331"/>
      <c r="BA14" s="331"/>
      <c r="BB14" s="331"/>
      <c r="BC14" s="331"/>
      <c r="BD14" s="331"/>
      <c r="BE14" s="331"/>
      <c r="BF14" s="332"/>
      <c r="BG14" s="332"/>
      <c r="BH14" s="332"/>
      <c r="BI14" s="332"/>
      <c r="BJ14" s="332"/>
      <c r="BK14" s="332"/>
      <c r="BL14" s="332"/>
      <c r="BM14" s="332"/>
      <c r="BN14" s="332"/>
      <c r="BO14" s="332"/>
      <c r="BP14" s="333"/>
      <c r="BQ14" s="333"/>
      <c r="BR14" s="333"/>
      <c r="BS14" s="333"/>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row>
    <row r="15" spans="1:220" customFormat="1" ht="17.25" customHeight="1">
      <c r="A15" s="25" t="s">
        <v>10</v>
      </c>
      <c r="B15" s="24" t="s">
        <v>7</v>
      </c>
      <c r="C15" s="290"/>
      <c r="D15" s="23" t="s">
        <v>6</v>
      </c>
      <c r="E15" s="22" t="s">
        <v>5</v>
      </c>
      <c r="F15" s="21" t="s">
        <v>9</v>
      </c>
      <c r="G15" s="18" t="s">
        <v>3</v>
      </c>
      <c r="H15" s="18" t="s">
        <v>2</v>
      </c>
      <c r="I15" s="18" t="s">
        <v>1604</v>
      </c>
      <c r="J15" s="18" t="s">
        <v>1483</v>
      </c>
      <c r="K15" s="20"/>
      <c r="L15" s="19"/>
      <c r="M15" s="61" t="s">
        <v>1</v>
      </c>
      <c r="N15" s="55" t="s">
        <v>41</v>
      </c>
      <c r="O15" s="61"/>
      <c r="P15" s="55" t="s">
        <v>41</v>
      </c>
      <c r="Q15" s="61" t="s">
        <v>0</v>
      </c>
      <c r="R15" s="89" t="s">
        <v>72</v>
      </c>
      <c r="S15" s="89">
        <v>0</v>
      </c>
      <c r="T15" s="89">
        <v>1</v>
      </c>
      <c r="U15" s="89">
        <v>7</v>
      </c>
      <c r="V15" s="382">
        <v>45859</v>
      </c>
      <c r="W15" s="89" t="s">
        <v>71</v>
      </c>
      <c r="X15" s="373"/>
      <c r="Y15" s="373"/>
      <c r="Z15" s="61"/>
      <c r="AA15" s="61"/>
      <c r="AB15" s="61"/>
      <c r="AC15" s="61"/>
      <c r="AD15" s="61"/>
      <c r="AE15" s="61"/>
      <c r="AF15" s="61" t="s">
        <v>1499</v>
      </c>
      <c r="AG15" s="61" t="s">
        <v>73</v>
      </c>
      <c r="AH15" s="81" t="s">
        <v>1585</v>
      </c>
      <c r="AI15" s="81" t="s">
        <v>207</v>
      </c>
      <c r="AJ15" s="81" t="s">
        <v>208</v>
      </c>
      <c r="AK15" s="81" t="s">
        <v>209</v>
      </c>
      <c r="AL15" s="81"/>
      <c r="AM15" s="81"/>
      <c r="AN15" s="81"/>
      <c r="AO15" s="81"/>
      <c r="AP15" s="81"/>
      <c r="AQ15" s="81"/>
      <c r="AR15" s="83" t="s">
        <v>1593</v>
      </c>
      <c r="AS15" s="83" t="s">
        <v>1565</v>
      </c>
      <c r="AT15" s="83" t="s">
        <v>1566</v>
      </c>
      <c r="AU15" s="90" t="s">
        <v>1567</v>
      </c>
      <c r="AV15" s="91"/>
      <c r="AW15" s="342">
        <f>LEN(F15)</f>
        <v>7</v>
      </c>
      <c r="AX15" s="342">
        <f>LEN(J15)</f>
        <v>5</v>
      </c>
      <c r="AY15" s="342">
        <f>LEN(M15)</f>
        <v>5</v>
      </c>
      <c r="AZ15" s="342">
        <f>LEN(O15)</f>
        <v>0</v>
      </c>
      <c r="BA15" s="342">
        <f>LEN(Q15)</f>
        <v>10</v>
      </c>
      <c r="BB15" s="342">
        <f>LEN(Z15)</f>
        <v>0</v>
      </c>
      <c r="BC15" s="342">
        <f>LEN(AB15)</f>
        <v>0</v>
      </c>
      <c r="BD15" s="342">
        <f>LEN(AD15)</f>
        <v>0</v>
      </c>
      <c r="BE15" s="342">
        <f>LEN(AF15)</f>
        <v>5</v>
      </c>
      <c r="BF15" s="343">
        <f t="shared" ref="BF15:BS24" si="0">LEN(AH15)</f>
        <v>14</v>
      </c>
      <c r="BG15" s="343">
        <f t="shared" si="0"/>
        <v>19</v>
      </c>
      <c r="BH15" s="343">
        <f t="shared" si="0"/>
        <v>22</v>
      </c>
      <c r="BI15" s="343">
        <f t="shared" si="0"/>
        <v>23</v>
      </c>
      <c r="BJ15" s="343">
        <f t="shared" si="0"/>
        <v>0</v>
      </c>
      <c r="BK15" s="343">
        <f t="shared" si="0"/>
        <v>0</v>
      </c>
      <c r="BL15" s="343">
        <f t="shared" si="0"/>
        <v>0</v>
      </c>
      <c r="BM15" s="343">
        <f t="shared" si="0"/>
        <v>0</v>
      </c>
      <c r="BN15" s="343">
        <f t="shared" si="0"/>
        <v>0</v>
      </c>
      <c r="BO15" s="343">
        <f t="shared" si="0"/>
        <v>0</v>
      </c>
      <c r="BP15" s="344">
        <f t="shared" si="0"/>
        <v>6</v>
      </c>
      <c r="BQ15" s="344">
        <f t="shared" si="0"/>
        <v>3</v>
      </c>
      <c r="BR15" s="344">
        <f t="shared" si="0"/>
        <v>5</v>
      </c>
      <c r="BS15" s="344">
        <f t="shared" si="0"/>
        <v>5</v>
      </c>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row>
    <row r="16" spans="1:220" customFormat="1" ht="17.25" customHeight="1" thickBot="1">
      <c r="A16" s="93" t="s">
        <v>8</v>
      </c>
      <c r="B16" s="94" t="s">
        <v>7</v>
      </c>
      <c r="C16" s="291"/>
      <c r="D16" s="95" t="s">
        <v>6</v>
      </c>
      <c r="E16" s="96" t="s">
        <v>5</v>
      </c>
      <c r="F16" s="97" t="s">
        <v>4</v>
      </c>
      <c r="G16" s="62" t="s">
        <v>3</v>
      </c>
      <c r="H16" s="62" t="s">
        <v>2</v>
      </c>
      <c r="I16" s="62" t="s">
        <v>1606</v>
      </c>
      <c r="J16" s="62" t="s">
        <v>1483</v>
      </c>
      <c r="K16" s="98"/>
      <c r="L16" s="99"/>
      <c r="M16" s="62" t="s">
        <v>1</v>
      </c>
      <c r="N16" s="63" t="s">
        <v>41</v>
      </c>
      <c r="O16" s="62"/>
      <c r="P16" s="63" t="s">
        <v>41</v>
      </c>
      <c r="Q16" s="62" t="s">
        <v>0</v>
      </c>
      <c r="R16" s="100" t="s">
        <v>72</v>
      </c>
      <c r="S16" s="100">
        <v>0</v>
      </c>
      <c r="T16" s="100">
        <v>1</v>
      </c>
      <c r="U16" s="100">
        <v>7</v>
      </c>
      <c r="V16" s="383">
        <v>45859</v>
      </c>
      <c r="W16" s="100" t="s">
        <v>71</v>
      </c>
      <c r="X16" s="374"/>
      <c r="Y16" s="374"/>
      <c r="Z16" s="101"/>
      <c r="AA16" s="101"/>
      <c r="AB16" s="101"/>
      <c r="AC16" s="101"/>
      <c r="AD16" s="101"/>
      <c r="AE16" s="101"/>
      <c r="AF16" s="101" t="s">
        <v>1499</v>
      </c>
      <c r="AG16" s="101" t="s">
        <v>73</v>
      </c>
      <c r="AH16" s="102" t="s">
        <v>1585</v>
      </c>
      <c r="AI16" s="102" t="s">
        <v>207</v>
      </c>
      <c r="AJ16" s="102" t="s">
        <v>208</v>
      </c>
      <c r="AK16" s="102" t="s">
        <v>209</v>
      </c>
      <c r="AL16" s="102"/>
      <c r="AM16" s="102"/>
      <c r="AN16" s="102"/>
      <c r="AO16" s="102"/>
      <c r="AP16" s="102"/>
      <c r="AQ16" s="102"/>
      <c r="AR16" s="103" t="s">
        <v>1593</v>
      </c>
      <c r="AS16" s="103" t="s">
        <v>1565</v>
      </c>
      <c r="AT16" s="103" t="s">
        <v>1566</v>
      </c>
      <c r="AU16" s="104" t="s">
        <v>1567</v>
      </c>
      <c r="AV16" s="92"/>
      <c r="AW16" s="342">
        <f t="shared" ref="AW16:AW24" si="1">LEN(F16)</f>
        <v>7</v>
      </c>
      <c r="AX16" s="342">
        <f t="shared" ref="AX16:AY24" si="2">LEN(L16)</f>
        <v>0</v>
      </c>
      <c r="AY16" s="342">
        <f t="shared" si="2"/>
        <v>5</v>
      </c>
      <c r="AZ16" s="342">
        <f t="shared" ref="AZ16:AZ24" si="3">LEN(O16)</f>
        <v>0</v>
      </c>
      <c r="BA16" s="342">
        <f t="shared" ref="BA16:BA24" si="4">LEN(Q16)</f>
        <v>10</v>
      </c>
      <c r="BB16" s="342">
        <f t="shared" ref="BB16:BB24" si="5">LEN(Z16)</f>
        <v>0</v>
      </c>
      <c r="BC16" s="342">
        <f t="shared" ref="BC16:BC24" si="6">LEN(AB16)</f>
        <v>0</v>
      </c>
      <c r="BD16" s="342">
        <f t="shared" ref="BD16:BD24" si="7">LEN(AD16)</f>
        <v>0</v>
      </c>
      <c r="BE16" s="342">
        <f t="shared" ref="BE16:BE24" si="8">LEN(AF16)</f>
        <v>5</v>
      </c>
      <c r="BF16" s="343">
        <f t="shared" si="0"/>
        <v>14</v>
      </c>
      <c r="BG16" s="343">
        <f t="shared" si="0"/>
        <v>19</v>
      </c>
      <c r="BH16" s="343">
        <f t="shared" si="0"/>
        <v>22</v>
      </c>
      <c r="BI16" s="343">
        <f t="shared" si="0"/>
        <v>23</v>
      </c>
      <c r="BJ16" s="343">
        <f t="shared" si="0"/>
        <v>0</v>
      </c>
      <c r="BK16" s="343">
        <f t="shared" si="0"/>
        <v>0</v>
      </c>
      <c r="BL16" s="343">
        <f t="shared" si="0"/>
        <v>0</v>
      </c>
      <c r="BM16" s="343">
        <f t="shared" si="0"/>
        <v>0</v>
      </c>
      <c r="BN16" s="343">
        <f t="shared" si="0"/>
        <v>0</v>
      </c>
      <c r="BO16" s="343">
        <f t="shared" si="0"/>
        <v>0</v>
      </c>
      <c r="BP16" s="344">
        <f t="shared" si="0"/>
        <v>6</v>
      </c>
      <c r="BQ16" s="344">
        <f t="shared" si="0"/>
        <v>3</v>
      </c>
      <c r="BR16" s="344">
        <f t="shared" si="0"/>
        <v>5</v>
      </c>
      <c r="BS16" s="344">
        <f t="shared" si="0"/>
        <v>5</v>
      </c>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row>
    <row r="17" spans="1:220" customFormat="1" ht="17.25" customHeight="1">
      <c r="A17" s="14">
        <v>1</v>
      </c>
      <c r="B17" s="13"/>
      <c r="C17" s="292"/>
      <c r="D17" s="12">
        <f>①基本情報!$C$8</f>
        <v>0</v>
      </c>
      <c r="E17" s="11">
        <f>①基本情報!$C$9</f>
        <v>0</v>
      </c>
      <c r="F17" s="334" t="s">
        <v>1561</v>
      </c>
      <c r="G17" s="335" t="s">
        <v>1556</v>
      </c>
      <c r="H17" s="335" t="s">
        <v>1557</v>
      </c>
      <c r="I17" s="335" t="s">
        <v>1558</v>
      </c>
      <c r="J17" s="335" t="s">
        <v>1559</v>
      </c>
      <c r="K17" s="335" t="s">
        <v>1560</v>
      </c>
      <c r="L17" s="335"/>
      <c r="M17" s="335" t="s">
        <v>1562</v>
      </c>
      <c r="N17" s="57" t="str">
        <f>IF(O17="",$N$14,"")</f>
        <v>様</v>
      </c>
      <c r="O17" s="335"/>
      <c r="P17" s="57" t="str">
        <f t="shared" ref="P17:P24" si="9">IF(N17="",$P$14,"")</f>
        <v/>
      </c>
      <c r="Q17" s="287" t="s">
        <v>1574</v>
      </c>
      <c r="R17" s="336" t="s">
        <v>1563</v>
      </c>
      <c r="S17" s="336">
        <v>1</v>
      </c>
      <c r="T17" s="336">
        <v>3</v>
      </c>
      <c r="U17" s="336">
        <v>7</v>
      </c>
      <c r="V17" s="337">
        <v>45859</v>
      </c>
      <c r="W17" s="338" t="s">
        <v>1482</v>
      </c>
      <c r="X17" s="373"/>
      <c r="Y17" s="373"/>
      <c r="Z17" s="287"/>
      <c r="AA17" s="287"/>
      <c r="AB17" s="339"/>
      <c r="AC17" s="339"/>
      <c r="AD17" s="339"/>
      <c r="AE17" s="339"/>
      <c r="AF17" s="57" t="s">
        <v>1564</v>
      </c>
      <c r="AG17" s="340" t="s">
        <v>41</v>
      </c>
      <c r="AH17" s="255" t="s">
        <v>1010</v>
      </c>
      <c r="AI17" s="255" t="s">
        <v>1011</v>
      </c>
      <c r="AJ17" s="255" t="s">
        <v>377</v>
      </c>
      <c r="AK17" s="256" t="s">
        <v>232</v>
      </c>
      <c r="AL17" s="256" t="s">
        <v>232</v>
      </c>
      <c r="AM17" s="256" t="s">
        <v>232</v>
      </c>
      <c r="AN17" s="256" t="s">
        <v>232</v>
      </c>
      <c r="AO17" s="256" t="s">
        <v>232</v>
      </c>
      <c r="AP17" s="256" t="s">
        <v>232</v>
      </c>
      <c r="AQ17" s="256" t="s">
        <v>232</v>
      </c>
      <c r="AR17" s="257" t="s">
        <v>1593</v>
      </c>
      <c r="AS17" s="257" t="s">
        <v>1565</v>
      </c>
      <c r="AT17" s="258" t="s">
        <v>1566</v>
      </c>
      <c r="AU17" s="259" t="s">
        <v>1567</v>
      </c>
      <c r="AV17" s="341"/>
      <c r="AW17" s="342">
        <f t="shared" si="1"/>
        <v>7</v>
      </c>
      <c r="AX17" s="342">
        <f t="shared" si="2"/>
        <v>0</v>
      </c>
      <c r="AY17" s="342">
        <f t="shared" si="2"/>
        <v>6</v>
      </c>
      <c r="AZ17" s="342">
        <f t="shared" si="3"/>
        <v>0</v>
      </c>
      <c r="BA17" s="342">
        <f t="shared" si="4"/>
        <v>10</v>
      </c>
      <c r="BB17" s="342">
        <f t="shared" si="5"/>
        <v>0</v>
      </c>
      <c r="BC17" s="342">
        <f t="shared" si="6"/>
        <v>0</v>
      </c>
      <c r="BD17" s="342">
        <f t="shared" si="7"/>
        <v>0</v>
      </c>
      <c r="BE17" s="342">
        <f t="shared" si="8"/>
        <v>6</v>
      </c>
      <c r="BF17" s="343">
        <f t="shared" si="0"/>
        <v>17</v>
      </c>
      <c r="BG17" s="343">
        <f t="shared" si="0"/>
        <v>25</v>
      </c>
      <c r="BH17" s="343">
        <f t="shared" si="0"/>
        <v>12</v>
      </c>
      <c r="BI17" s="343">
        <f t="shared" si="0"/>
        <v>0</v>
      </c>
      <c r="BJ17" s="343">
        <f t="shared" si="0"/>
        <v>0</v>
      </c>
      <c r="BK17" s="343">
        <f t="shared" si="0"/>
        <v>0</v>
      </c>
      <c r="BL17" s="343">
        <f t="shared" si="0"/>
        <v>0</v>
      </c>
      <c r="BM17" s="343">
        <f t="shared" si="0"/>
        <v>0</v>
      </c>
      <c r="BN17" s="343">
        <f t="shared" si="0"/>
        <v>0</v>
      </c>
      <c r="BO17" s="343">
        <f t="shared" si="0"/>
        <v>0</v>
      </c>
      <c r="BP17" s="344">
        <f t="shared" si="0"/>
        <v>6</v>
      </c>
      <c r="BQ17" s="344">
        <f t="shared" si="0"/>
        <v>3</v>
      </c>
      <c r="BR17" s="344">
        <f t="shared" si="0"/>
        <v>5</v>
      </c>
      <c r="BS17" s="344">
        <f t="shared" si="0"/>
        <v>5</v>
      </c>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row>
    <row r="18" spans="1:220" customFormat="1" ht="17.25" customHeight="1">
      <c r="A18" s="8">
        <v>2</v>
      </c>
      <c r="B18" s="7"/>
      <c r="C18" s="293"/>
      <c r="D18" s="6">
        <f>①基本情報!$C$8</f>
        <v>0</v>
      </c>
      <c r="E18" s="5">
        <f>①基本情報!$C$9</f>
        <v>0</v>
      </c>
      <c r="F18" s="334" t="s">
        <v>1568</v>
      </c>
      <c r="G18" s="335" t="s">
        <v>1569</v>
      </c>
      <c r="H18" s="335" t="s">
        <v>1570</v>
      </c>
      <c r="I18" s="335" t="s">
        <v>1571</v>
      </c>
      <c r="J18" s="335" t="s">
        <v>1572</v>
      </c>
      <c r="K18" s="335"/>
      <c r="L18" s="345"/>
      <c r="M18" s="335" t="s">
        <v>1573</v>
      </c>
      <c r="N18" s="57" t="str">
        <f t="shared" ref="N18:N24" si="10">$N$14</f>
        <v>様</v>
      </c>
      <c r="O18" s="287"/>
      <c r="P18" s="57" t="str">
        <f t="shared" si="9"/>
        <v/>
      </c>
      <c r="Q18" s="287" t="s">
        <v>1574</v>
      </c>
      <c r="R18" s="336" t="s">
        <v>1563</v>
      </c>
      <c r="S18" s="336">
        <v>1</v>
      </c>
      <c r="T18" s="336">
        <v>3</v>
      </c>
      <c r="U18" s="336">
        <v>7</v>
      </c>
      <c r="V18" s="337">
        <v>45859</v>
      </c>
      <c r="W18" s="338" t="s">
        <v>1482</v>
      </c>
      <c r="X18" s="373"/>
      <c r="Y18" s="373"/>
      <c r="Z18" s="287"/>
      <c r="AA18" s="287"/>
      <c r="AB18" s="346"/>
      <c r="AC18" s="346"/>
      <c r="AD18" s="346"/>
      <c r="AE18" s="346"/>
      <c r="AF18" s="57" t="s">
        <v>1573</v>
      </c>
      <c r="AG18" s="340" t="s">
        <v>41</v>
      </c>
      <c r="AH18" s="255" t="s">
        <v>1010</v>
      </c>
      <c r="AI18" s="255" t="s">
        <v>1011</v>
      </c>
      <c r="AJ18" s="255" t="s">
        <v>377</v>
      </c>
      <c r="AK18" s="256" t="s">
        <v>232</v>
      </c>
      <c r="AL18" s="256" t="s">
        <v>232</v>
      </c>
      <c r="AM18" s="256" t="s">
        <v>232</v>
      </c>
      <c r="AN18" s="256" t="s">
        <v>232</v>
      </c>
      <c r="AO18" s="256" t="s">
        <v>232</v>
      </c>
      <c r="AP18" s="256" t="s">
        <v>232</v>
      </c>
      <c r="AQ18" s="256" t="s">
        <v>232</v>
      </c>
      <c r="AR18" s="257" t="s">
        <v>1593</v>
      </c>
      <c r="AS18" s="257" t="s">
        <v>1565</v>
      </c>
      <c r="AT18" s="258" t="s">
        <v>1566</v>
      </c>
      <c r="AU18" s="259" t="s">
        <v>1567</v>
      </c>
      <c r="AV18" s="341"/>
      <c r="AW18" s="342">
        <f t="shared" si="1"/>
        <v>7</v>
      </c>
      <c r="AX18" s="342">
        <f t="shared" si="2"/>
        <v>0</v>
      </c>
      <c r="AY18" s="342">
        <f t="shared" si="2"/>
        <v>5</v>
      </c>
      <c r="AZ18" s="342">
        <f t="shared" si="3"/>
        <v>0</v>
      </c>
      <c r="BA18" s="342">
        <f t="shared" si="4"/>
        <v>10</v>
      </c>
      <c r="BB18" s="342">
        <f t="shared" si="5"/>
        <v>0</v>
      </c>
      <c r="BC18" s="342">
        <f t="shared" si="6"/>
        <v>0</v>
      </c>
      <c r="BD18" s="342">
        <f t="shared" si="7"/>
        <v>0</v>
      </c>
      <c r="BE18" s="342">
        <f t="shared" si="8"/>
        <v>5</v>
      </c>
      <c r="BF18" s="343">
        <f t="shared" si="0"/>
        <v>17</v>
      </c>
      <c r="BG18" s="343">
        <f t="shared" si="0"/>
        <v>25</v>
      </c>
      <c r="BH18" s="343">
        <f t="shared" si="0"/>
        <v>12</v>
      </c>
      <c r="BI18" s="343">
        <f t="shared" si="0"/>
        <v>0</v>
      </c>
      <c r="BJ18" s="343">
        <f t="shared" si="0"/>
        <v>0</v>
      </c>
      <c r="BK18" s="343">
        <f t="shared" si="0"/>
        <v>0</v>
      </c>
      <c r="BL18" s="343">
        <f t="shared" si="0"/>
        <v>0</v>
      </c>
      <c r="BM18" s="343">
        <f t="shared" si="0"/>
        <v>0</v>
      </c>
      <c r="BN18" s="343">
        <f t="shared" si="0"/>
        <v>0</v>
      </c>
      <c r="BO18" s="343">
        <f t="shared" si="0"/>
        <v>0</v>
      </c>
      <c r="BP18" s="344">
        <f t="shared" si="0"/>
        <v>6</v>
      </c>
      <c r="BQ18" s="344">
        <f t="shared" si="0"/>
        <v>3</v>
      </c>
      <c r="BR18" s="344">
        <f t="shared" si="0"/>
        <v>5</v>
      </c>
      <c r="BS18" s="344">
        <f t="shared" si="0"/>
        <v>5</v>
      </c>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row>
    <row r="19" spans="1:220" s="10" customFormat="1" ht="17.25" customHeight="1">
      <c r="A19" s="8">
        <v>3</v>
      </c>
      <c r="B19" s="7"/>
      <c r="C19" s="293"/>
      <c r="D19" s="6">
        <f>①基本情報!$C$8</f>
        <v>0</v>
      </c>
      <c r="E19" s="5">
        <f>①基本情報!$C$9</f>
        <v>0</v>
      </c>
      <c r="F19" s="334" t="s">
        <v>1575</v>
      </c>
      <c r="G19" s="335" t="s">
        <v>1576</v>
      </c>
      <c r="H19" s="335" t="s">
        <v>1577</v>
      </c>
      <c r="I19" s="335" t="s">
        <v>1578</v>
      </c>
      <c r="J19" s="335" t="s">
        <v>1579</v>
      </c>
      <c r="K19" s="335"/>
      <c r="L19" s="335"/>
      <c r="M19" s="335" t="s">
        <v>1580</v>
      </c>
      <c r="N19" s="57" t="str">
        <f t="shared" si="10"/>
        <v>様</v>
      </c>
      <c r="O19" s="287"/>
      <c r="P19" s="57" t="str">
        <f t="shared" si="9"/>
        <v/>
      </c>
      <c r="Q19" s="287" t="s">
        <v>1581</v>
      </c>
      <c r="R19" s="336" t="s">
        <v>1563</v>
      </c>
      <c r="S19" s="336">
        <v>1</v>
      </c>
      <c r="T19" s="336">
        <v>3</v>
      </c>
      <c r="U19" s="336">
        <v>7</v>
      </c>
      <c r="V19" s="337">
        <v>45859</v>
      </c>
      <c r="W19" s="338" t="s">
        <v>1482</v>
      </c>
      <c r="X19" s="373"/>
      <c r="Y19" s="373"/>
      <c r="Z19" s="287"/>
      <c r="AA19" s="287"/>
      <c r="AB19" s="287"/>
      <c r="AC19" s="287"/>
      <c r="AD19" s="287"/>
      <c r="AE19" s="287"/>
      <c r="AF19" s="57" t="s">
        <v>1580</v>
      </c>
      <c r="AG19" s="340" t="s">
        <v>41</v>
      </c>
      <c r="AH19" s="255" t="s">
        <v>1010</v>
      </c>
      <c r="AI19" s="255" t="s">
        <v>1011</v>
      </c>
      <c r="AJ19" s="255" t="s">
        <v>377</v>
      </c>
      <c r="AK19" s="256" t="s">
        <v>232</v>
      </c>
      <c r="AL19" s="256" t="s">
        <v>232</v>
      </c>
      <c r="AM19" s="256" t="s">
        <v>232</v>
      </c>
      <c r="AN19" s="256" t="s">
        <v>232</v>
      </c>
      <c r="AO19" s="256" t="s">
        <v>232</v>
      </c>
      <c r="AP19" s="256" t="s">
        <v>232</v>
      </c>
      <c r="AQ19" s="256" t="s">
        <v>232</v>
      </c>
      <c r="AR19" s="257" t="s">
        <v>1593</v>
      </c>
      <c r="AS19" s="257" t="s">
        <v>1565</v>
      </c>
      <c r="AT19" s="258" t="s">
        <v>1566</v>
      </c>
      <c r="AU19" s="259" t="s">
        <v>1567</v>
      </c>
      <c r="AV19" s="341"/>
      <c r="AW19" s="342">
        <f t="shared" si="1"/>
        <v>7</v>
      </c>
      <c r="AX19" s="342">
        <f t="shared" si="2"/>
        <v>0</v>
      </c>
      <c r="AY19" s="342">
        <f t="shared" si="2"/>
        <v>5</v>
      </c>
      <c r="AZ19" s="342">
        <f t="shared" si="3"/>
        <v>0</v>
      </c>
      <c r="BA19" s="342">
        <f t="shared" si="4"/>
        <v>10</v>
      </c>
      <c r="BB19" s="342">
        <f t="shared" si="5"/>
        <v>0</v>
      </c>
      <c r="BC19" s="342">
        <f t="shared" si="6"/>
        <v>0</v>
      </c>
      <c r="BD19" s="342">
        <f t="shared" si="7"/>
        <v>0</v>
      </c>
      <c r="BE19" s="342">
        <f t="shared" si="8"/>
        <v>5</v>
      </c>
      <c r="BF19" s="343">
        <f t="shared" si="0"/>
        <v>17</v>
      </c>
      <c r="BG19" s="343">
        <f t="shared" si="0"/>
        <v>25</v>
      </c>
      <c r="BH19" s="343">
        <f t="shared" si="0"/>
        <v>12</v>
      </c>
      <c r="BI19" s="343">
        <f t="shared" si="0"/>
        <v>0</v>
      </c>
      <c r="BJ19" s="343">
        <f t="shared" si="0"/>
        <v>0</v>
      </c>
      <c r="BK19" s="343">
        <f t="shared" si="0"/>
        <v>0</v>
      </c>
      <c r="BL19" s="343">
        <f t="shared" si="0"/>
        <v>0</v>
      </c>
      <c r="BM19" s="343">
        <f t="shared" si="0"/>
        <v>0</v>
      </c>
      <c r="BN19" s="343">
        <f t="shared" si="0"/>
        <v>0</v>
      </c>
      <c r="BO19" s="343">
        <f t="shared" si="0"/>
        <v>0</v>
      </c>
      <c r="BP19" s="344">
        <f t="shared" si="0"/>
        <v>6</v>
      </c>
      <c r="BQ19" s="344">
        <f t="shared" si="0"/>
        <v>3</v>
      </c>
      <c r="BR19" s="344">
        <f t="shared" si="0"/>
        <v>5</v>
      </c>
      <c r="BS19" s="344">
        <f t="shared" si="0"/>
        <v>5</v>
      </c>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row>
    <row r="20" spans="1:220" s="10" customFormat="1" ht="17.25" customHeight="1">
      <c r="A20" s="8">
        <v>4</v>
      </c>
      <c r="B20" s="7"/>
      <c r="C20" s="293"/>
      <c r="D20" s="6">
        <f>①基本情報!$C$8</f>
        <v>0</v>
      </c>
      <c r="E20" s="5">
        <f>①基本情報!$C$9</f>
        <v>0</v>
      </c>
      <c r="F20" s="347"/>
      <c r="G20" s="287"/>
      <c r="H20" s="287"/>
      <c r="I20" s="287"/>
      <c r="J20" s="287"/>
      <c r="K20" s="287"/>
      <c r="L20" s="287"/>
      <c r="M20" s="287"/>
      <c r="N20" s="57" t="str">
        <f t="shared" si="10"/>
        <v>様</v>
      </c>
      <c r="O20" s="287"/>
      <c r="P20" s="57" t="str">
        <f t="shared" si="9"/>
        <v/>
      </c>
      <c r="Q20" s="287" t="s">
        <v>1581</v>
      </c>
      <c r="R20" s="336" t="s">
        <v>1563</v>
      </c>
      <c r="S20" s="336">
        <v>1</v>
      </c>
      <c r="T20" s="336">
        <v>3</v>
      </c>
      <c r="U20" s="336">
        <v>7</v>
      </c>
      <c r="V20" s="337">
        <v>45859</v>
      </c>
      <c r="W20" s="338" t="s">
        <v>1482</v>
      </c>
      <c r="X20" s="373"/>
      <c r="Y20" s="373"/>
      <c r="Z20" s="287"/>
      <c r="AA20" s="287"/>
      <c r="AB20" s="287"/>
      <c r="AC20" s="287"/>
      <c r="AD20" s="287"/>
      <c r="AE20" s="287"/>
      <c r="AF20" s="57"/>
      <c r="AG20" s="340" t="s">
        <v>41</v>
      </c>
      <c r="AH20" s="255"/>
      <c r="AI20" s="255"/>
      <c r="AJ20" s="255"/>
      <c r="AK20" s="256" t="s">
        <v>232</v>
      </c>
      <c r="AL20" s="256" t="s">
        <v>232</v>
      </c>
      <c r="AM20" s="256" t="s">
        <v>232</v>
      </c>
      <c r="AN20" s="256" t="s">
        <v>232</v>
      </c>
      <c r="AO20" s="256" t="s">
        <v>232</v>
      </c>
      <c r="AP20" s="256" t="s">
        <v>232</v>
      </c>
      <c r="AQ20" s="256" t="s">
        <v>232</v>
      </c>
      <c r="AR20" s="257"/>
      <c r="AS20" s="257"/>
      <c r="AT20" s="258"/>
      <c r="AU20" s="259"/>
      <c r="AV20" s="341"/>
      <c r="AW20" s="342">
        <f t="shared" si="1"/>
        <v>0</v>
      </c>
      <c r="AX20" s="342">
        <f t="shared" si="2"/>
        <v>0</v>
      </c>
      <c r="AY20" s="342">
        <f t="shared" si="2"/>
        <v>0</v>
      </c>
      <c r="AZ20" s="342">
        <f t="shared" si="3"/>
        <v>0</v>
      </c>
      <c r="BA20" s="342">
        <f t="shared" si="4"/>
        <v>10</v>
      </c>
      <c r="BB20" s="342">
        <f t="shared" si="5"/>
        <v>0</v>
      </c>
      <c r="BC20" s="342">
        <f t="shared" si="6"/>
        <v>0</v>
      </c>
      <c r="BD20" s="342">
        <f t="shared" si="7"/>
        <v>0</v>
      </c>
      <c r="BE20" s="342">
        <f t="shared" si="8"/>
        <v>0</v>
      </c>
      <c r="BF20" s="343">
        <f t="shared" si="0"/>
        <v>0</v>
      </c>
      <c r="BG20" s="343">
        <f t="shared" si="0"/>
        <v>0</v>
      </c>
      <c r="BH20" s="343">
        <f t="shared" si="0"/>
        <v>0</v>
      </c>
      <c r="BI20" s="343">
        <f t="shared" si="0"/>
        <v>0</v>
      </c>
      <c r="BJ20" s="343">
        <f t="shared" si="0"/>
        <v>0</v>
      </c>
      <c r="BK20" s="343">
        <f t="shared" si="0"/>
        <v>0</v>
      </c>
      <c r="BL20" s="343">
        <f t="shared" si="0"/>
        <v>0</v>
      </c>
      <c r="BM20" s="343">
        <f t="shared" si="0"/>
        <v>0</v>
      </c>
      <c r="BN20" s="343">
        <f t="shared" si="0"/>
        <v>0</v>
      </c>
      <c r="BO20" s="343">
        <f t="shared" si="0"/>
        <v>0</v>
      </c>
      <c r="BP20" s="344">
        <f t="shared" si="0"/>
        <v>0</v>
      </c>
      <c r="BQ20" s="344">
        <f t="shared" si="0"/>
        <v>0</v>
      </c>
      <c r="BR20" s="344">
        <f t="shared" si="0"/>
        <v>0</v>
      </c>
      <c r="BS20" s="344">
        <f t="shared" si="0"/>
        <v>0</v>
      </c>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row>
    <row r="21" spans="1:220" s="10" customFormat="1" ht="17.25" customHeight="1">
      <c r="A21" s="8">
        <v>5</v>
      </c>
      <c r="B21" s="7"/>
      <c r="C21" s="293"/>
      <c r="D21" s="6">
        <f>①基本情報!$C$8</f>
        <v>0</v>
      </c>
      <c r="E21" s="5">
        <f>①基本情報!$C$9</f>
        <v>0</v>
      </c>
      <c r="F21" s="347"/>
      <c r="G21" s="287"/>
      <c r="H21" s="287"/>
      <c r="I21" s="287"/>
      <c r="J21" s="287"/>
      <c r="K21" s="287"/>
      <c r="L21" s="287"/>
      <c r="M21" s="287"/>
      <c r="N21" s="57" t="str">
        <f t="shared" si="10"/>
        <v>様</v>
      </c>
      <c r="O21" s="287"/>
      <c r="P21" s="57" t="str">
        <f t="shared" si="9"/>
        <v/>
      </c>
      <c r="Q21" s="287" t="s">
        <v>1581</v>
      </c>
      <c r="R21" s="336" t="s">
        <v>1563</v>
      </c>
      <c r="S21" s="336">
        <v>1</v>
      </c>
      <c r="T21" s="336">
        <v>3</v>
      </c>
      <c r="U21" s="336">
        <v>7</v>
      </c>
      <c r="V21" s="337">
        <v>45859</v>
      </c>
      <c r="W21" s="338" t="s">
        <v>1482</v>
      </c>
      <c r="X21" s="373"/>
      <c r="Y21" s="373"/>
      <c r="Z21" s="287"/>
      <c r="AA21" s="287"/>
      <c r="AB21" s="287"/>
      <c r="AC21" s="287"/>
      <c r="AD21" s="287"/>
      <c r="AE21" s="287"/>
      <c r="AF21" s="57"/>
      <c r="AG21" s="340" t="s">
        <v>41</v>
      </c>
      <c r="AH21" s="255"/>
      <c r="AI21" s="255"/>
      <c r="AJ21" s="255"/>
      <c r="AK21" s="256" t="s">
        <v>232</v>
      </c>
      <c r="AL21" s="256" t="s">
        <v>232</v>
      </c>
      <c r="AM21" s="256" t="s">
        <v>232</v>
      </c>
      <c r="AN21" s="256" t="s">
        <v>232</v>
      </c>
      <c r="AO21" s="256" t="s">
        <v>232</v>
      </c>
      <c r="AP21" s="256" t="s">
        <v>232</v>
      </c>
      <c r="AQ21" s="256" t="s">
        <v>232</v>
      </c>
      <c r="AR21" s="257"/>
      <c r="AS21" s="257"/>
      <c r="AT21" s="258"/>
      <c r="AU21" s="259"/>
      <c r="AV21" s="341"/>
      <c r="AW21" s="342">
        <f t="shared" si="1"/>
        <v>0</v>
      </c>
      <c r="AX21" s="342">
        <f t="shared" si="2"/>
        <v>0</v>
      </c>
      <c r="AY21" s="342">
        <f t="shared" si="2"/>
        <v>0</v>
      </c>
      <c r="AZ21" s="342">
        <f t="shared" si="3"/>
        <v>0</v>
      </c>
      <c r="BA21" s="342">
        <f t="shared" si="4"/>
        <v>10</v>
      </c>
      <c r="BB21" s="342">
        <f t="shared" si="5"/>
        <v>0</v>
      </c>
      <c r="BC21" s="342">
        <f t="shared" si="6"/>
        <v>0</v>
      </c>
      <c r="BD21" s="342">
        <f t="shared" si="7"/>
        <v>0</v>
      </c>
      <c r="BE21" s="342">
        <f t="shared" si="8"/>
        <v>0</v>
      </c>
      <c r="BF21" s="343">
        <f t="shared" si="0"/>
        <v>0</v>
      </c>
      <c r="BG21" s="343">
        <f t="shared" si="0"/>
        <v>0</v>
      </c>
      <c r="BH21" s="343">
        <f t="shared" si="0"/>
        <v>0</v>
      </c>
      <c r="BI21" s="343">
        <f t="shared" si="0"/>
        <v>0</v>
      </c>
      <c r="BJ21" s="343">
        <f t="shared" si="0"/>
        <v>0</v>
      </c>
      <c r="BK21" s="343">
        <f t="shared" si="0"/>
        <v>0</v>
      </c>
      <c r="BL21" s="343">
        <f t="shared" si="0"/>
        <v>0</v>
      </c>
      <c r="BM21" s="343">
        <f t="shared" si="0"/>
        <v>0</v>
      </c>
      <c r="BN21" s="343">
        <f t="shared" si="0"/>
        <v>0</v>
      </c>
      <c r="BO21" s="343">
        <f t="shared" si="0"/>
        <v>0</v>
      </c>
      <c r="BP21" s="344">
        <f t="shared" si="0"/>
        <v>0</v>
      </c>
      <c r="BQ21" s="344">
        <f t="shared" si="0"/>
        <v>0</v>
      </c>
      <c r="BR21" s="344">
        <f t="shared" si="0"/>
        <v>0</v>
      </c>
      <c r="BS21" s="344">
        <f t="shared" si="0"/>
        <v>0</v>
      </c>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row>
    <row r="22" spans="1:220" s="10" customFormat="1" ht="17.25" customHeight="1">
      <c r="A22" s="8">
        <v>6</v>
      </c>
      <c r="B22" s="7"/>
      <c r="C22" s="293"/>
      <c r="D22" s="6">
        <f>①基本情報!$C$8</f>
        <v>0</v>
      </c>
      <c r="E22" s="5">
        <f>①基本情報!$C$9</f>
        <v>0</v>
      </c>
      <c r="F22" s="347"/>
      <c r="G22" s="287"/>
      <c r="H22" s="287"/>
      <c r="I22" s="287"/>
      <c r="J22" s="287"/>
      <c r="K22" s="287"/>
      <c r="L22" s="287"/>
      <c r="M22" s="287"/>
      <c r="N22" s="57" t="str">
        <f t="shared" si="10"/>
        <v>様</v>
      </c>
      <c r="O22" s="287"/>
      <c r="P22" s="57" t="str">
        <f t="shared" si="9"/>
        <v/>
      </c>
      <c r="Q22" s="287" t="s">
        <v>1581</v>
      </c>
      <c r="R22" s="336" t="s">
        <v>1563</v>
      </c>
      <c r="S22" s="336">
        <v>1</v>
      </c>
      <c r="T22" s="336">
        <v>3</v>
      </c>
      <c r="U22" s="336">
        <v>7</v>
      </c>
      <c r="V22" s="337">
        <v>45859</v>
      </c>
      <c r="W22" s="338" t="s">
        <v>1482</v>
      </c>
      <c r="X22" s="373"/>
      <c r="Y22" s="373"/>
      <c r="Z22" s="287"/>
      <c r="AA22" s="287"/>
      <c r="AB22" s="287"/>
      <c r="AC22" s="287"/>
      <c r="AD22" s="287"/>
      <c r="AE22" s="287"/>
      <c r="AF22" s="57"/>
      <c r="AG22" s="340" t="s">
        <v>41</v>
      </c>
      <c r="AH22" s="255"/>
      <c r="AI22" s="255"/>
      <c r="AJ22" s="255"/>
      <c r="AK22" s="256" t="s">
        <v>232</v>
      </c>
      <c r="AL22" s="256" t="s">
        <v>232</v>
      </c>
      <c r="AM22" s="256" t="s">
        <v>232</v>
      </c>
      <c r="AN22" s="256" t="s">
        <v>232</v>
      </c>
      <c r="AO22" s="256" t="s">
        <v>232</v>
      </c>
      <c r="AP22" s="256" t="s">
        <v>232</v>
      </c>
      <c r="AQ22" s="256" t="s">
        <v>232</v>
      </c>
      <c r="AR22" s="257"/>
      <c r="AS22" s="257"/>
      <c r="AT22" s="258"/>
      <c r="AU22" s="259"/>
      <c r="AV22" s="341"/>
      <c r="AW22" s="342">
        <f t="shared" si="1"/>
        <v>0</v>
      </c>
      <c r="AX22" s="342">
        <f t="shared" si="2"/>
        <v>0</v>
      </c>
      <c r="AY22" s="342">
        <f t="shared" si="2"/>
        <v>0</v>
      </c>
      <c r="AZ22" s="342">
        <f t="shared" si="3"/>
        <v>0</v>
      </c>
      <c r="BA22" s="342">
        <f t="shared" si="4"/>
        <v>10</v>
      </c>
      <c r="BB22" s="342">
        <f t="shared" si="5"/>
        <v>0</v>
      </c>
      <c r="BC22" s="342">
        <f t="shared" si="6"/>
        <v>0</v>
      </c>
      <c r="BD22" s="342">
        <f t="shared" si="7"/>
        <v>0</v>
      </c>
      <c r="BE22" s="342">
        <f t="shared" si="8"/>
        <v>0</v>
      </c>
      <c r="BF22" s="343">
        <f t="shared" si="0"/>
        <v>0</v>
      </c>
      <c r="BG22" s="343">
        <f t="shared" si="0"/>
        <v>0</v>
      </c>
      <c r="BH22" s="343">
        <f t="shared" si="0"/>
        <v>0</v>
      </c>
      <c r="BI22" s="343">
        <f t="shared" si="0"/>
        <v>0</v>
      </c>
      <c r="BJ22" s="343">
        <f t="shared" si="0"/>
        <v>0</v>
      </c>
      <c r="BK22" s="343">
        <f t="shared" si="0"/>
        <v>0</v>
      </c>
      <c r="BL22" s="343">
        <f t="shared" si="0"/>
        <v>0</v>
      </c>
      <c r="BM22" s="343">
        <f t="shared" si="0"/>
        <v>0</v>
      </c>
      <c r="BN22" s="343">
        <f t="shared" si="0"/>
        <v>0</v>
      </c>
      <c r="BO22" s="343">
        <f t="shared" si="0"/>
        <v>0</v>
      </c>
      <c r="BP22" s="344">
        <f t="shared" si="0"/>
        <v>0</v>
      </c>
      <c r="BQ22" s="344">
        <f t="shared" si="0"/>
        <v>0</v>
      </c>
      <c r="BR22" s="344">
        <f t="shared" si="0"/>
        <v>0</v>
      </c>
      <c r="BS22" s="344">
        <f t="shared" si="0"/>
        <v>0</v>
      </c>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row>
    <row r="23" spans="1:220" customFormat="1" ht="17.25" customHeight="1">
      <c r="A23" s="8">
        <v>7</v>
      </c>
      <c r="B23" s="7"/>
      <c r="C23" s="293"/>
      <c r="D23" s="6">
        <f>①基本情報!$C$8</f>
        <v>0</v>
      </c>
      <c r="E23" s="5">
        <f>①基本情報!$C$9</f>
        <v>0</v>
      </c>
      <c r="F23" s="347"/>
      <c r="G23" s="287"/>
      <c r="H23" s="287"/>
      <c r="I23" s="287"/>
      <c r="J23" s="287"/>
      <c r="K23" s="287"/>
      <c r="L23" s="287"/>
      <c r="M23" s="287"/>
      <c r="N23" s="57" t="str">
        <f t="shared" si="10"/>
        <v>様</v>
      </c>
      <c r="O23" s="287"/>
      <c r="P23" s="57" t="str">
        <f t="shared" si="9"/>
        <v/>
      </c>
      <c r="Q23" s="287" t="s">
        <v>1581</v>
      </c>
      <c r="R23" s="336" t="s">
        <v>1563</v>
      </c>
      <c r="S23" s="336">
        <v>1</v>
      </c>
      <c r="T23" s="336">
        <v>3</v>
      </c>
      <c r="U23" s="336">
        <v>7</v>
      </c>
      <c r="V23" s="337">
        <v>45859</v>
      </c>
      <c r="W23" s="338" t="s">
        <v>1482</v>
      </c>
      <c r="X23" s="373"/>
      <c r="Y23" s="373"/>
      <c r="Z23" s="287"/>
      <c r="AA23" s="287"/>
      <c r="AB23" s="287"/>
      <c r="AC23" s="287"/>
      <c r="AD23" s="287"/>
      <c r="AE23" s="287"/>
      <c r="AF23" s="57"/>
      <c r="AG23" s="340" t="s">
        <v>41</v>
      </c>
      <c r="AH23" s="255"/>
      <c r="AI23" s="255"/>
      <c r="AJ23" s="255"/>
      <c r="AK23" s="256" t="s">
        <v>232</v>
      </c>
      <c r="AL23" s="256" t="s">
        <v>232</v>
      </c>
      <c r="AM23" s="256" t="s">
        <v>232</v>
      </c>
      <c r="AN23" s="256" t="s">
        <v>232</v>
      </c>
      <c r="AO23" s="256" t="s">
        <v>232</v>
      </c>
      <c r="AP23" s="256" t="s">
        <v>232</v>
      </c>
      <c r="AQ23" s="256" t="s">
        <v>232</v>
      </c>
      <c r="AR23" s="257"/>
      <c r="AS23" s="257"/>
      <c r="AT23" s="258"/>
      <c r="AU23" s="259"/>
      <c r="AV23" s="341"/>
      <c r="AW23" s="342">
        <f t="shared" si="1"/>
        <v>0</v>
      </c>
      <c r="AX23" s="342">
        <f t="shared" si="2"/>
        <v>0</v>
      </c>
      <c r="AY23" s="342">
        <f t="shared" si="2"/>
        <v>0</v>
      </c>
      <c r="AZ23" s="342">
        <f t="shared" si="3"/>
        <v>0</v>
      </c>
      <c r="BA23" s="342">
        <f t="shared" si="4"/>
        <v>10</v>
      </c>
      <c r="BB23" s="342">
        <f t="shared" si="5"/>
        <v>0</v>
      </c>
      <c r="BC23" s="342">
        <f t="shared" si="6"/>
        <v>0</v>
      </c>
      <c r="BD23" s="342">
        <f t="shared" si="7"/>
        <v>0</v>
      </c>
      <c r="BE23" s="342">
        <f t="shared" si="8"/>
        <v>0</v>
      </c>
      <c r="BF23" s="343">
        <f t="shared" si="0"/>
        <v>0</v>
      </c>
      <c r="BG23" s="343">
        <f t="shared" si="0"/>
        <v>0</v>
      </c>
      <c r="BH23" s="343">
        <f t="shared" si="0"/>
        <v>0</v>
      </c>
      <c r="BI23" s="343">
        <f t="shared" si="0"/>
        <v>0</v>
      </c>
      <c r="BJ23" s="343">
        <f t="shared" si="0"/>
        <v>0</v>
      </c>
      <c r="BK23" s="343">
        <f t="shared" si="0"/>
        <v>0</v>
      </c>
      <c r="BL23" s="343">
        <f t="shared" si="0"/>
        <v>0</v>
      </c>
      <c r="BM23" s="343">
        <f t="shared" si="0"/>
        <v>0</v>
      </c>
      <c r="BN23" s="343">
        <f t="shared" si="0"/>
        <v>0</v>
      </c>
      <c r="BO23" s="343">
        <f t="shared" si="0"/>
        <v>0</v>
      </c>
      <c r="BP23" s="344">
        <f t="shared" si="0"/>
        <v>0</v>
      </c>
      <c r="BQ23" s="344">
        <f t="shared" si="0"/>
        <v>0</v>
      </c>
      <c r="BR23" s="344">
        <f t="shared" si="0"/>
        <v>0</v>
      </c>
      <c r="BS23" s="344">
        <f t="shared" si="0"/>
        <v>0</v>
      </c>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row>
    <row r="24" spans="1:220" s="10" customFormat="1" ht="17.25" customHeight="1" thickBot="1">
      <c r="A24" s="348">
        <v>8</v>
      </c>
      <c r="B24" s="247"/>
      <c r="C24" s="365"/>
      <c r="D24" s="248">
        <f>①基本情報!$C$8</f>
        <v>0</v>
      </c>
      <c r="E24" s="249">
        <f>①基本情報!$C$9</f>
        <v>0</v>
      </c>
      <c r="F24" s="349"/>
      <c r="G24" s="350"/>
      <c r="H24" s="350"/>
      <c r="I24" s="350"/>
      <c r="J24" s="350"/>
      <c r="K24" s="350"/>
      <c r="L24" s="350"/>
      <c r="M24" s="350"/>
      <c r="N24" s="251" t="str">
        <f t="shared" si="10"/>
        <v>様</v>
      </c>
      <c r="O24" s="350"/>
      <c r="P24" s="251" t="str">
        <f t="shared" si="9"/>
        <v/>
      </c>
      <c r="Q24" s="350" t="s">
        <v>1581</v>
      </c>
      <c r="R24" s="351" t="s">
        <v>1563</v>
      </c>
      <c r="S24" s="351">
        <v>1</v>
      </c>
      <c r="T24" s="351">
        <v>3</v>
      </c>
      <c r="U24" s="351">
        <v>7</v>
      </c>
      <c r="V24" s="352">
        <v>45859</v>
      </c>
      <c r="W24" s="353" t="s">
        <v>1482</v>
      </c>
      <c r="X24" s="373"/>
      <c r="Y24" s="373"/>
      <c r="Z24" s="350"/>
      <c r="AA24" s="350"/>
      <c r="AB24" s="350"/>
      <c r="AC24" s="350"/>
      <c r="AD24" s="350"/>
      <c r="AE24" s="350"/>
      <c r="AF24" s="251"/>
      <c r="AG24" s="354" t="s">
        <v>41</v>
      </c>
      <c r="AH24" s="355"/>
      <c r="AI24" s="355"/>
      <c r="AJ24" s="355"/>
      <c r="AK24" s="356" t="s">
        <v>232</v>
      </c>
      <c r="AL24" s="356" t="s">
        <v>232</v>
      </c>
      <c r="AM24" s="356" t="s">
        <v>232</v>
      </c>
      <c r="AN24" s="356" t="s">
        <v>232</v>
      </c>
      <c r="AO24" s="356" t="s">
        <v>232</v>
      </c>
      <c r="AP24" s="356" t="s">
        <v>232</v>
      </c>
      <c r="AQ24" s="356" t="s">
        <v>232</v>
      </c>
      <c r="AR24" s="357"/>
      <c r="AS24" s="357"/>
      <c r="AT24" s="358"/>
      <c r="AU24" s="359"/>
      <c r="AV24" s="360"/>
      <c r="AW24" s="342">
        <f t="shared" si="1"/>
        <v>0</v>
      </c>
      <c r="AX24" s="342">
        <f t="shared" si="2"/>
        <v>0</v>
      </c>
      <c r="AY24" s="342">
        <f t="shared" si="2"/>
        <v>0</v>
      </c>
      <c r="AZ24" s="342">
        <f t="shared" si="3"/>
        <v>0</v>
      </c>
      <c r="BA24" s="342">
        <f t="shared" si="4"/>
        <v>10</v>
      </c>
      <c r="BB24" s="342">
        <f t="shared" si="5"/>
        <v>0</v>
      </c>
      <c r="BC24" s="342">
        <f t="shared" si="6"/>
        <v>0</v>
      </c>
      <c r="BD24" s="342">
        <f t="shared" si="7"/>
        <v>0</v>
      </c>
      <c r="BE24" s="342">
        <f t="shared" si="8"/>
        <v>0</v>
      </c>
      <c r="BF24" s="343">
        <f t="shared" si="0"/>
        <v>0</v>
      </c>
      <c r="BG24" s="343">
        <f t="shared" si="0"/>
        <v>0</v>
      </c>
      <c r="BH24" s="343">
        <f t="shared" si="0"/>
        <v>0</v>
      </c>
      <c r="BI24" s="343">
        <f t="shared" si="0"/>
        <v>0</v>
      </c>
      <c r="BJ24" s="343">
        <f t="shared" si="0"/>
        <v>0</v>
      </c>
      <c r="BK24" s="343">
        <f t="shared" si="0"/>
        <v>0</v>
      </c>
      <c r="BL24" s="343">
        <f t="shared" si="0"/>
        <v>0</v>
      </c>
      <c r="BM24" s="343">
        <f t="shared" si="0"/>
        <v>0</v>
      </c>
      <c r="BN24" s="343">
        <f t="shared" si="0"/>
        <v>0</v>
      </c>
      <c r="BO24" s="343">
        <f t="shared" si="0"/>
        <v>0</v>
      </c>
      <c r="BP24" s="344">
        <f t="shared" si="0"/>
        <v>0</v>
      </c>
      <c r="BQ24" s="344">
        <f t="shared" si="0"/>
        <v>0</v>
      </c>
      <c r="BR24" s="344">
        <f t="shared" si="0"/>
        <v>0</v>
      </c>
      <c r="BS24" s="344">
        <f t="shared" si="0"/>
        <v>0</v>
      </c>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row>
    <row r="25" spans="1:220" s="132" customFormat="1">
      <c r="A25" s="364"/>
      <c r="C25" s="366"/>
      <c r="D25" s="367"/>
      <c r="E25" s="368"/>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254"/>
      <c r="AH25" s="361"/>
      <c r="AI25" s="361"/>
      <c r="AJ25" s="361"/>
      <c r="AK25" s="361"/>
      <c r="AL25" s="361"/>
      <c r="AM25" s="361"/>
      <c r="AN25" s="361"/>
      <c r="AO25" s="361"/>
      <c r="AP25" s="361"/>
      <c r="AQ25" s="361"/>
      <c r="AR25" s="361"/>
      <c r="AS25" s="361"/>
      <c r="AT25" s="361"/>
      <c r="AU25" s="361"/>
    </row>
    <row r="26" spans="1:220" s="362" customFormat="1">
      <c r="C26" s="369"/>
      <c r="D26" s="370"/>
      <c r="E26" s="371"/>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9"/>
      <c r="AH26" s="315"/>
      <c r="AI26" s="315"/>
      <c r="AJ26" s="315"/>
      <c r="AK26" s="315"/>
      <c r="AL26" s="315"/>
      <c r="AM26" s="315"/>
      <c r="AN26" s="315"/>
      <c r="AO26" s="315"/>
      <c r="AP26" s="315"/>
      <c r="AQ26" s="315"/>
      <c r="AR26" s="315"/>
      <c r="AS26" s="315"/>
      <c r="AT26" s="315"/>
      <c r="AU26" s="315"/>
    </row>
    <row r="27" spans="1:220" s="362" customFormat="1">
      <c r="C27" s="369"/>
      <c r="D27" s="370"/>
      <c r="E27" s="371"/>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9"/>
      <c r="AH27" s="315"/>
      <c r="AI27" s="315"/>
      <c r="AJ27" s="315"/>
      <c r="AK27" s="315"/>
      <c r="AL27" s="315"/>
      <c r="AM27" s="315"/>
      <c r="AN27" s="315"/>
      <c r="AO27" s="315"/>
      <c r="AP27" s="315"/>
      <c r="AQ27" s="315"/>
      <c r="AR27" s="315"/>
      <c r="AS27" s="315"/>
      <c r="AT27" s="315"/>
      <c r="AU27" s="315"/>
    </row>
    <row r="28" spans="1:220" s="362" customFormat="1">
      <c r="C28" s="369"/>
      <c r="D28" s="370"/>
      <c r="E28" s="371"/>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9"/>
      <c r="AH28" s="315"/>
      <c r="AI28" s="315"/>
      <c r="AJ28" s="315"/>
      <c r="AK28" s="315"/>
      <c r="AL28" s="315"/>
      <c r="AM28" s="315"/>
      <c r="AN28" s="315"/>
      <c r="AO28" s="315"/>
      <c r="AP28" s="315"/>
      <c r="AQ28" s="315"/>
      <c r="AR28" s="315"/>
      <c r="AS28" s="315"/>
      <c r="AT28" s="315"/>
      <c r="AU28" s="315"/>
    </row>
    <row r="29" spans="1:220" s="362" customFormat="1">
      <c r="C29" s="369"/>
      <c r="D29" s="370"/>
      <c r="E29" s="371"/>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9"/>
      <c r="AH29" s="315"/>
      <c r="AI29" s="315"/>
      <c r="AJ29" s="315"/>
      <c r="AK29" s="315"/>
      <c r="AL29" s="315"/>
      <c r="AM29" s="315"/>
      <c r="AN29" s="315"/>
      <c r="AO29" s="315"/>
      <c r="AP29" s="315"/>
      <c r="AQ29" s="315"/>
      <c r="AR29" s="315"/>
      <c r="AS29" s="315"/>
      <c r="AT29" s="315"/>
      <c r="AU29" s="315"/>
    </row>
    <row r="30" spans="1:220" s="362" customFormat="1">
      <c r="C30" s="369"/>
      <c r="D30" s="370"/>
      <c r="E30" s="371"/>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9"/>
      <c r="AH30" s="315"/>
      <c r="AI30" s="315"/>
      <c r="AJ30" s="315"/>
      <c r="AK30" s="315"/>
      <c r="AL30" s="315"/>
      <c r="AM30" s="315"/>
      <c r="AN30" s="315"/>
      <c r="AO30" s="315"/>
      <c r="AP30" s="315"/>
      <c r="AQ30" s="315"/>
      <c r="AR30" s="315"/>
      <c r="AS30" s="315"/>
      <c r="AT30" s="315"/>
      <c r="AU30" s="315"/>
    </row>
    <row r="31" spans="1:220" s="362" customFormat="1">
      <c r="C31" s="369"/>
      <c r="D31" s="370"/>
      <c r="E31" s="371"/>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9"/>
      <c r="AH31" s="315"/>
      <c r="AI31" s="315"/>
      <c r="AJ31" s="315"/>
      <c r="AK31" s="315"/>
      <c r="AL31" s="315"/>
      <c r="AM31" s="315"/>
      <c r="AN31" s="315"/>
      <c r="AO31" s="315"/>
      <c r="AP31" s="315"/>
      <c r="AQ31" s="315"/>
      <c r="AR31" s="315"/>
      <c r="AS31" s="315"/>
      <c r="AT31" s="315"/>
      <c r="AU31" s="315"/>
    </row>
    <row r="32" spans="1:220" s="362" customFormat="1">
      <c r="C32" s="369"/>
      <c r="D32" s="370"/>
      <c r="E32" s="371"/>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9"/>
      <c r="AH32" s="315"/>
      <c r="AI32" s="315"/>
      <c r="AJ32" s="315"/>
      <c r="AK32" s="315"/>
      <c r="AL32" s="315"/>
      <c r="AM32" s="315"/>
      <c r="AN32" s="315"/>
      <c r="AO32" s="315"/>
      <c r="AP32" s="315"/>
      <c r="AQ32" s="315"/>
      <c r="AR32" s="315"/>
      <c r="AS32" s="315"/>
      <c r="AT32" s="315"/>
      <c r="AU32" s="315"/>
    </row>
    <row r="33" spans="3:47" s="362" customFormat="1">
      <c r="C33" s="369"/>
      <c r="D33" s="370"/>
      <c r="E33" s="371"/>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9"/>
      <c r="AH33" s="315"/>
      <c r="AI33" s="315"/>
      <c r="AJ33" s="315"/>
      <c r="AK33" s="315"/>
      <c r="AL33" s="315"/>
      <c r="AM33" s="315"/>
      <c r="AN33" s="315"/>
      <c r="AO33" s="315"/>
      <c r="AP33" s="315"/>
      <c r="AQ33" s="315"/>
      <c r="AR33" s="315"/>
      <c r="AS33" s="315"/>
      <c r="AT33" s="315"/>
      <c r="AU33" s="315"/>
    </row>
    <row r="34" spans="3:47" s="362" customFormat="1">
      <c r="C34" s="369"/>
      <c r="D34" s="370"/>
      <c r="E34" s="371"/>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9"/>
      <c r="AH34" s="315"/>
      <c r="AI34" s="315"/>
      <c r="AJ34" s="315"/>
      <c r="AK34" s="315"/>
      <c r="AL34" s="315"/>
      <c r="AM34" s="315"/>
      <c r="AN34" s="315"/>
      <c r="AO34" s="315"/>
      <c r="AP34" s="315"/>
      <c r="AQ34" s="315"/>
      <c r="AR34" s="315"/>
      <c r="AS34" s="315"/>
      <c r="AT34" s="315"/>
      <c r="AU34" s="315"/>
    </row>
    <row r="35" spans="3:47" s="362" customFormat="1">
      <c r="C35" s="369"/>
      <c r="D35" s="370"/>
      <c r="E35" s="371"/>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9"/>
      <c r="AH35" s="315"/>
      <c r="AI35" s="315"/>
      <c r="AJ35" s="315"/>
      <c r="AK35" s="315"/>
      <c r="AL35" s="315"/>
      <c r="AM35" s="315"/>
      <c r="AN35" s="315"/>
      <c r="AO35" s="315"/>
      <c r="AP35" s="315"/>
      <c r="AQ35" s="315"/>
      <c r="AR35" s="315"/>
      <c r="AS35" s="315"/>
      <c r="AT35" s="315"/>
      <c r="AU35" s="315"/>
    </row>
    <row r="36" spans="3:47" s="362" customFormat="1">
      <c r="C36" s="369"/>
      <c r="D36" s="370"/>
      <c r="E36" s="371"/>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9"/>
      <c r="AH36" s="315"/>
      <c r="AI36" s="315"/>
      <c r="AJ36" s="315"/>
      <c r="AK36" s="315"/>
      <c r="AL36" s="315"/>
      <c r="AM36" s="315"/>
      <c r="AN36" s="315"/>
      <c r="AO36" s="315"/>
      <c r="AP36" s="315"/>
      <c r="AQ36" s="315"/>
      <c r="AR36" s="315"/>
      <c r="AS36" s="315"/>
      <c r="AT36" s="315"/>
      <c r="AU36" s="315"/>
    </row>
    <row r="37" spans="3:47" s="362" customFormat="1">
      <c r="C37" s="369"/>
      <c r="D37" s="370"/>
      <c r="E37" s="371"/>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9"/>
      <c r="AH37" s="315"/>
      <c r="AI37" s="315"/>
      <c r="AJ37" s="315"/>
      <c r="AK37" s="315"/>
      <c r="AL37" s="315"/>
      <c r="AM37" s="315"/>
      <c r="AN37" s="315"/>
      <c r="AO37" s="315"/>
      <c r="AP37" s="315"/>
      <c r="AQ37" s="315"/>
      <c r="AR37" s="315"/>
      <c r="AS37" s="315"/>
      <c r="AT37" s="315"/>
      <c r="AU37" s="315"/>
    </row>
    <row r="38" spans="3:47" s="362" customFormat="1">
      <c r="C38" s="369"/>
      <c r="D38" s="370"/>
      <c r="E38" s="371"/>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9"/>
      <c r="AH38" s="315"/>
      <c r="AI38" s="315"/>
      <c r="AJ38" s="315"/>
      <c r="AK38" s="315"/>
      <c r="AL38" s="315"/>
      <c r="AM38" s="315"/>
      <c r="AN38" s="315"/>
      <c r="AO38" s="315"/>
      <c r="AP38" s="315"/>
      <c r="AQ38" s="315"/>
      <c r="AR38" s="315"/>
      <c r="AS38" s="315"/>
      <c r="AT38" s="315"/>
      <c r="AU38" s="315"/>
    </row>
    <row r="39" spans="3:47" s="362" customFormat="1">
      <c r="C39" s="369"/>
      <c r="D39" s="370"/>
      <c r="E39" s="371"/>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9"/>
      <c r="AH39" s="315"/>
      <c r="AI39" s="315"/>
      <c r="AJ39" s="315"/>
      <c r="AK39" s="315"/>
      <c r="AL39" s="315"/>
      <c r="AM39" s="315"/>
      <c r="AN39" s="315"/>
      <c r="AO39" s="315"/>
      <c r="AP39" s="315"/>
      <c r="AQ39" s="315"/>
      <c r="AR39" s="315"/>
      <c r="AS39" s="315"/>
      <c r="AT39" s="315"/>
      <c r="AU39" s="315"/>
    </row>
    <row r="40" spans="3:47" s="362" customFormat="1">
      <c r="C40" s="369"/>
      <c r="D40" s="370"/>
      <c r="E40" s="371"/>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9"/>
      <c r="AH40" s="315"/>
      <c r="AI40" s="315"/>
      <c r="AJ40" s="315"/>
      <c r="AK40" s="315"/>
      <c r="AL40" s="315"/>
      <c r="AM40" s="315"/>
      <c r="AN40" s="315"/>
      <c r="AO40" s="315"/>
      <c r="AP40" s="315"/>
      <c r="AQ40" s="315"/>
      <c r="AR40" s="315"/>
      <c r="AS40" s="315"/>
      <c r="AT40" s="315"/>
      <c r="AU40" s="315"/>
    </row>
    <row r="41" spans="3:47" s="362" customFormat="1">
      <c r="C41" s="369"/>
      <c r="D41" s="370"/>
      <c r="E41" s="371"/>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9"/>
      <c r="AH41" s="315"/>
      <c r="AI41" s="315"/>
      <c r="AJ41" s="315"/>
      <c r="AK41" s="315"/>
      <c r="AL41" s="315"/>
      <c r="AM41" s="315"/>
      <c r="AN41" s="315"/>
      <c r="AO41" s="315"/>
      <c r="AP41" s="315"/>
      <c r="AQ41" s="315"/>
      <c r="AR41" s="315"/>
      <c r="AS41" s="315"/>
      <c r="AT41" s="315"/>
      <c r="AU41" s="315"/>
    </row>
    <row r="42" spans="3:47" s="362" customFormat="1">
      <c r="C42" s="369"/>
      <c r="D42" s="370"/>
      <c r="E42" s="371"/>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9"/>
      <c r="AH42" s="315"/>
      <c r="AI42" s="315"/>
      <c r="AJ42" s="315"/>
      <c r="AK42" s="315"/>
      <c r="AL42" s="315"/>
      <c r="AM42" s="315"/>
      <c r="AN42" s="315"/>
      <c r="AO42" s="315"/>
      <c r="AP42" s="315"/>
      <c r="AQ42" s="315"/>
      <c r="AR42" s="315"/>
      <c r="AS42" s="315"/>
      <c r="AT42" s="315"/>
      <c r="AU42" s="315"/>
    </row>
    <row r="43" spans="3:47" s="362" customFormat="1">
      <c r="C43" s="369"/>
      <c r="D43" s="370"/>
      <c r="E43" s="371"/>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9"/>
      <c r="AH43" s="315"/>
      <c r="AI43" s="315"/>
      <c r="AJ43" s="315"/>
      <c r="AK43" s="315"/>
      <c r="AL43" s="315"/>
      <c r="AM43" s="315"/>
      <c r="AN43" s="315"/>
      <c r="AO43" s="315"/>
      <c r="AP43" s="315"/>
      <c r="AQ43" s="315"/>
      <c r="AR43" s="315"/>
      <c r="AS43" s="315"/>
      <c r="AT43" s="315"/>
      <c r="AU43" s="315"/>
    </row>
    <row r="44" spans="3:47" s="362" customFormat="1">
      <c r="C44" s="369"/>
      <c r="D44" s="370"/>
      <c r="E44" s="371"/>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9"/>
      <c r="AH44" s="315"/>
      <c r="AI44" s="315"/>
      <c r="AJ44" s="315"/>
      <c r="AK44" s="315"/>
      <c r="AL44" s="315"/>
      <c r="AM44" s="315"/>
      <c r="AN44" s="315"/>
      <c r="AO44" s="315"/>
      <c r="AP44" s="315"/>
      <c r="AQ44" s="315"/>
      <c r="AR44" s="315"/>
      <c r="AS44" s="315"/>
      <c r="AT44" s="315"/>
      <c r="AU44" s="315"/>
    </row>
    <row r="45" spans="3:47" s="362" customFormat="1">
      <c r="C45" s="369"/>
      <c r="D45" s="370"/>
      <c r="E45" s="371"/>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9"/>
      <c r="AH45" s="315"/>
      <c r="AI45" s="315"/>
      <c r="AJ45" s="315"/>
      <c r="AK45" s="315"/>
      <c r="AL45" s="315"/>
      <c r="AM45" s="315"/>
      <c r="AN45" s="315"/>
      <c r="AO45" s="315"/>
      <c r="AP45" s="315"/>
      <c r="AQ45" s="315"/>
      <c r="AR45" s="315"/>
      <c r="AS45" s="315"/>
      <c r="AT45" s="315"/>
      <c r="AU45" s="315"/>
    </row>
    <row r="46" spans="3:47" s="362" customFormat="1">
      <c r="C46" s="369"/>
      <c r="D46" s="370"/>
      <c r="E46" s="371"/>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9"/>
      <c r="AH46" s="315"/>
      <c r="AI46" s="315"/>
      <c r="AJ46" s="315"/>
      <c r="AK46" s="315"/>
      <c r="AL46" s="315"/>
      <c r="AM46" s="315"/>
      <c r="AN46" s="315"/>
      <c r="AO46" s="315"/>
      <c r="AP46" s="315"/>
      <c r="AQ46" s="315"/>
      <c r="AR46" s="315"/>
      <c r="AS46" s="315"/>
      <c r="AT46" s="315"/>
      <c r="AU46" s="315"/>
    </row>
    <row r="47" spans="3:47" s="362" customFormat="1">
      <c r="C47" s="369"/>
      <c r="D47" s="370"/>
      <c r="E47" s="371"/>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9"/>
      <c r="AH47" s="315"/>
      <c r="AI47" s="315"/>
      <c r="AJ47" s="315"/>
      <c r="AK47" s="315"/>
      <c r="AL47" s="315"/>
      <c r="AM47" s="315"/>
      <c r="AN47" s="315"/>
      <c r="AO47" s="315"/>
      <c r="AP47" s="315"/>
      <c r="AQ47" s="315"/>
      <c r="AR47" s="315"/>
      <c r="AS47" s="315"/>
      <c r="AT47" s="315"/>
      <c r="AU47" s="315"/>
    </row>
    <row r="48" spans="3:47" s="362" customFormat="1">
      <c r="C48" s="369"/>
      <c r="D48" s="370"/>
      <c r="E48" s="371"/>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9"/>
      <c r="AH48" s="315"/>
      <c r="AI48" s="315"/>
      <c r="AJ48" s="315"/>
      <c r="AK48" s="315"/>
      <c r="AL48" s="315"/>
      <c r="AM48" s="315"/>
      <c r="AN48" s="315"/>
      <c r="AO48" s="315"/>
      <c r="AP48" s="315"/>
      <c r="AQ48" s="315"/>
      <c r="AR48" s="315"/>
      <c r="AS48" s="315"/>
      <c r="AT48" s="315"/>
      <c r="AU48" s="315"/>
    </row>
    <row r="49" spans="3:47" s="362" customFormat="1">
      <c r="C49" s="369"/>
      <c r="D49" s="370"/>
      <c r="E49" s="371"/>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9"/>
      <c r="AH49" s="315"/>
      <c r="AI49" s="315"/>
      <c r="AJ49" s="315"/>
      <c r="AK49" s="315"/>
      <c r="AL49" s="315"/>
      <c r="AM49" s="315"/>
      <c r="AN49" s="315"/>
      <c r="AO49" s="315"/>
      <c r="AP49" s="315"/>
      <c r="AQ49" s="315"/>
      <c r="AR49" s="315"/>
      <c r="AS49" s="315"/>
      <c r="AT49" s="315"/>
      <c r="AU49" s="315"/>
    </row>
    <row r="50" spans="3:47" s="362" customFormat="1">
      <c r="C50" s="369"/>
      <c r="D50" s="370"/>
      <c r="E50" s="371"/>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5"/>
      <c r="AE50" s="315"/>
      <c r="AF50" s="315"/>
      <c r="AG50" s="39"/>
      <c r="AH50" s="315"/>
      <c r="AI50" s="315"/>
      <c r="AJ50" s="315"/>
      <c r="AK50" s="315"/>
      <c r="AL50" s="315"/>
      <c r="AM50" s="315"/>
      <c r="AN50" s="315"/>
      <c r="AO50" s="315"/>
      <c r="AP50" s="315"/>
      <c r="AQ50" s="315"/>
      <c r="AR50" s="315"/>
      <c r="AS50" s="315"/>
      <c r="AT50" s="315"/>
      <c r="AU50" s="315"/>
    </row>
    <row r="51" spans="3:47" s="362" customFormat="1">
      <c r="C51" s="369"/>
      <c r="D51" s="370"/>
      <c r="E51" s="371"/>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9"/>
      <c r="AH51" s="315"/>
      <c r="AI51" s="315"/>
      <c r="AJ51" s="315"/>
      <c r="AK51" s="315"/>
      <c r="AL51" s="315"/>
      <c r="AM51" s="315"/>
      <c r="AN51" s="315"/>
      <c r="AO51" s="315"/>
      <c r="AP51" s="315"/>
      <c r="AQ51" s="315"/>
      <c r="AR51" s="315"/>
      <c r="AS51" s="315"/>
      <c r="AT51" s="315"/>
      <c r="AU51" s="315"/>
    </row>
    <row r="52" spans="3:47" s="362" customFormat="1">
      <c r="C52" s="369"/>
      <c r="D52" s="370"/>
      <c r="E52" s="371"/>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9"/>
      <c r="AH52" s="315"/>
      <c r="AI52" s="315"/>
      <c r="AJ52" s="315"/>
      <c r="AK52" s="315"/>
      <c r="AL52" s="315"/>
      <c r="AM52" s="315"/>
      <c r="AN52" s="315"/>
      <c r="AO52" s="315"/>
      <c r="AP52" s="315"/>
      <c r="AQ52" s="315"/>
      <c r="AR52" s="315"/>
      <c r="AS52" s="315"/>
      <c r="AT52" s="315"/>
      <c r="AU52" s="315"/>
    </row>
    <row r="53" spans="3:47" s="362" customFormat="1">
      <c r="C53" s="369"/>
      <c r="D53" s="370"/>
      <c r="E53" s="371"/>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9"/>
      <c r="AH53" s="315"/>
      <c r="AI53" s="315"/>
      <c r="AJ53" s="315"/>
      <c r="AK53" s="315"/>
      <c r="AL53" s="315"/>
      <c r="AM53" s="315"/>
      <c r="AN53" s="315"/>
      <c r="AO53" s="315"/>
      <c r="AP53" s="315"/>
      <c r="AQ53" s="315"/>
      <c r="AR53" s="315"/>
      <c r="AS53" s="315"/>
      <c r="AT53" s="315"/>
      <c r="AU53" s="315"/>
    </row>
    <row r="54" spans="3:47" s="362" customFormat="1">
      <c r="C54" s="369"/>
      <c r="D54" s="370"/>
      <c r="E54" s="371"/>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9"/>
      <c r="AH54" s="315"/>
      <c r="AI54" s="315"/>
      <c r="AJ54" s="315"/>
      <c r="AK54" s="315"/>
      <c r="AL54" s="315"/>
      <c r="AM54" s="315"/>
      <c r="AN54" s="315"/>
      <c r="AO54" s="315"/>
      <c r="AP54" s="315"/>
      <c r="AQ54" s="315"/>
      <c r="AR54" s="315"/>
      <c r="AS54" s="315"/>
      <c r="AT54" s="315"/>
      <c r="AU54" s="315"/>
    </row>
    <row r="55" spans="3:47" s="362" customFormat="1">
      <c r="C55" s="369"/>
      <c r="D55" s="370"/>
      <c r="E55" s="371"/>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9"/>
      <c r="AH55" s="315"/>
      <c r="AI55" s="315"/>
      <c r="AJ55" s="315"/>
      <c r="AK55" s="315"/>
      <c r="AL55" s="315"/>
      <c r="AM55" s="315"/>
      <c r="AN55" s="315"/>
      <c r="AO55" s="315"/>
      <c r="AP55" s="315"/>
      <c r="AQ55" s="315"/>
      <c r="AR55" s="315"/>
      <c r="AS55" s="315"/>
      <c r="AT55" s="315"/>
      <c r="AU55" s="315"/>
    </row>
    <row r="56" spans="3:47" s="362" customFormat="1">
      <c r="C56" s="369"/>
      <c r="D56" s="370"/>
      <c r="E56" s="371"/>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9"/>
      <c r="AH56" s="315"/>
      <c r="AI56" s="315"/>
      <c r="AJ56" s="315"/>
      <c r="AK56" s="315"/>
      <c r="AL56" s="315"/>
      <c r="AM56" s="315"/>
      <c r="AN56" s="315"/>
      <c r="AO56" s="315"/>
      <c r="AP56" s="315"/>
      <c r="AQ56" s="315"/>
      <c r="AR56" s="315"/>
      <c r="AS56" s="315"/>
      <c r="AT56" s="315"/>
      <c r="AU56" s="315"/>
    </row>
    <row r="57" spans="3:47" s="362" customFormat="1">
      <c r="C57" s="369"/>
      <c r="D57" s="370"/>
      <c r="E57" s="371"/>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9"/>
      <c r="AH57" s="315"/>
      <c r="AI57" s="315"/>
      <c r="AJ57" s="315"/>
      <c r="AK57" s="315"/>
      <c r="AL57" s="315"/>
      <c r="AM57" s="315"/>
      <c r="AN57" s="315"/>
      <c r="AO57" s="315"/>
      <c r="AP57" s="315"/>
      <c r="AQ57" s="315"/>
      <c r="AR57" s="315"/>
      <c r="AS57" s="315"/>
      <c r="AT57" s="315"/>
      <c r="AU57" s="315"/>
    </row>
    <row r="58" spans="3:47" s="362" customFormat="1">
      <c r="C58" s="369"/>
      <c r="D58" s="370"/>
      <c r="E58" s="371"/>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9"/>
      <c r="AH58" s="315"/>
      <c r="AI58" s="315"/>
      <c r="AJ58" s="315"/>
      <c r="AK58" s="315"/>
      <c r="AL58" s="315"/>
      <c r="AM58" s="315"/>
      <c r="AN58" s="315"/>
      <c r="AO58" s="315"/>
      <c r="AP58" s="315"/>
      <c r="AQ58" s="315"/>
      <c r="AR58" s="315"/>
      <c r="AS58" s="315"/>
      <c r="AT58" s="315"/>
      <c r="AU58" s="315"/>
    </row>
    <row r="59" spans="3:47" s="362" customFormat="1">
      <c r="C59" s="369"/>
      <c r="D59" s="370"/>
      <c r="E59" s="371"/>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9"/>
      <c r="AH59" s="315"/>
      <c r="AI59" s="315"/>
      <c r="AJ59" s="315"/>
      <c r="AK59" s="315"/>
      <c r="AL59" s="315"/>
      <c r="AM59" s="315"/>
      <c r="AN59" s="315"/>
      <c r="AO59" s="315"/>
      <c r="AP59" s="315"/>
      <c r="AQ59" s="315"/>
      <c r="AR59" s="315"/>
      <c r="AS59" s="315"/>
      <c r="AT59" s="315"/>
      <c r="AU59" s="315"/>
    </row>
    <row r="60" spans="3:47" s="362" customFormat="1">
      <c r="C60" s="369"/>
      <c r="D60" s="370"/>
      <c r="E60" s="371"/>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9"/>
      <c r="AH60" s="315"/>
      <c r="AI60" s="315"/>
      <c r="AJ60" s="315"/>
      <c r="AK60" s="315"/>
      <c r="AL60" s="315"/>
      <c r="AM60" s="315"/>
      <c r="AN60" s="315"/>
      <c r="AO60" s="315"/>
      <c r="AP60" s="315"/>
      <c r="AQ60" s="315"/>
      <c r="AR60" s="315"/>
      <c r="AS60" s="315"/>
      <c r="AT60" s="315"/>
      <c r="AU60" s="315"/>
    </row>
    <row r="61" spans="3:47" s="362" customFormat="1">
      <c r="C61" s="369"/>
      <c r="D61" s="370"/>
      <c r="E61" s="371"/>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9"/>
      <c r="AH61" s="315"/>
      <c r="AI61" s="315"/>
      <c r="AJ61" s="315"/>
      <c r="AK61" s="315"/>
      <c r="AL61" s="315"/>
      <c r="AM61" s="315"/>
      <c r="AN61" s="315"/>
      <c r="AO61" s="315"/>
      <c r="AP61" s="315"/>
      <c r="AQ61" s="315"/>
      <c r="AR61" s="315"/>
      <c r="AS61" s="315"/>
      <c r="AT61" s="315"/>
      <c r="AU61" s="315"/>
    </row>
    <row r="62" spans="3:47" s="362" customFormat="1">
      <c r="C62" s="369"/>
      <c r="D62" s="370"/>
      <c r="E62" s="371"/>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9"/>
      <c r="AH62" s="315"/>
      <c r="AI62" s="315"/>
      <c r="AJ62" s="315"/>
      <c r="AK62" s="315"/>
      <c r="AL62" s="315"/>
      <c r="AM62" s="315"/>
      <c r="AN62" s="315"/>
      <c r="AO62" s="315"/>
      <c r="AP62" s="315"/>
      <c r="AQ62" s="315"/>
      <c r="AR62" s="315"/>
      <c r="AS62" s="315"/>
      <c r="AT62" s="315"/>
      <c r="AU62" s="315"/>
    </row>
    <row r="63" spans="3:47" s="362" customFormat="1">
      <c r="C63" s="369"/>
      <c r="D63" s="370"/>
      <c r="E63" s="371"/>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9"/>
      <c r="AH63" s="315"/>
      <c r="AI63" s="315"/>
      <c r="AJ63" s="315"/>
      <c r="AK63" s="315"/>
      <c r="AL63" s="315"/>
      <c r="AM63" s="315"/>
      <c r="AN63" s="315"/>
      <c r="AO63" s="315"/>
      <c r="AP63" s="315"/>
      <c r="AQ63" s="315"/>
      <c r="AR63" s="315"/>
      <c r="AS63" s="315"/>
      <c r="AT63" s="315"/>
      <c r="AU63" s="315"/>
    </row>
    <row r="64" spans="3:47" s="362" customFormat="1">
      <c r="C64" s="369"/>
      <c r="D64" s="370"/>
      <c r="E64" s="371"/>
      <c r="F64" s="315"/>
      <c r="G64" s="315"/>
      <c r="H64" s="315"/>
      <c r="I64" s="315"/>
      <c r="J64" s="315"/>
      <c r="K64" s="315"/>
      <c r="L64" s="315"/>
      <c r="M64" s="315"/>
      <c r="N64" s="315"/>
      <c r="O64" s="315"/>
      <c r="P64" s="315"/>
      <c r="Q64" s="315"/>
      <c r="R64" s="315"/>
      <c r="S64" s="315"/>
      <c r="T64" s="315"/>
      <c r="U64" s="315"/>
      <c r="V64" s="315"/>
      <c r="W64" s="315"/>
      <c r="X64" s="315"/>
      <c r="Y64" s="315"/>
      <c r="Z64" s="315"/>
      <c r="AA64" s="315"/>
      <c r="AB64" s="315"/>
      <c r="AC64" s="315"/>
      <c r="AD64" s="315"/>
      <c r="AE64" s="315"/>
      <c r="AF64" s="315"/>
      <c r="AG64" s="39"/>
      <c r="AH64" s="315"/>
      <c r="AI64" s="315"/>
      <c r="AJ64" s="315"/>
      <c r="AK64" s="315"/>
      <c r="AL64" s="315"/>
      <c r="AM64" s="315"/>
      <c r="AN64" s="315"/>
      <c r="AO64" s="315"/>
      <c r="AP64" s="315"/>
      <c r="AQ64" s="315"/>
      <c r="AR64" s="315"/>
      <c r="AS64" s="315"/>
      <c r="AT64" s="315"/>
      <c r="AU64" s="315"/>
    </row>
    <row r="65" spans="3:47" s="362" customFormat="1">
      <c r="C65" s="369"/>
      <c r="D65" s="370"/>
      <c r="E65" s="371"/>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9"/>
      <c r="AH65" s="315"/>
      <c r="AI65" s="315"/>
      <c r="AJ65" s="315"/>
      <c r="AK65" s="315"/>
      <c r="AL65" s="315"/>
      <c r="AM65" s="315"/>
      <c r="AN65" s="315"/>
      <c r="AO65" s="315"/>
      <c r="AP65" s="315"/>
      <c r="AQ65" s="315"/>
      <c r="AR65" s="315"/>
      <c r="AS65" s="315"/>
      <c r="AT65" s="315"/>
      <c r="AU65" s="315"/>
    </row>
    <row r="66" spans="3:47" s="362" customFormat="1">
      <c r="C66" s="369"/>
      <c r="D66" s="370"/>
      <c r="E66" s="371"/>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9"/>
      <c r="AH66" s="315"/>
      <c r="AI66" s="315"/>
      <c r="AJ66" s="315"/>
      <c r="AK66" s="315"/>
      <c r="AL66" s="315"/>
      <c r="AM66" s="315"/>
      <c r="AN66" s="315"/>
      <c r="AO66" s="315"/>
      <c r="AP66" s="315"/>
      <c r="AQ66" s="315"/>
      <c r="AR66" s="315"/>
      <c r="AS66" s="315"/>
      <c r="AT66" s="315"/>
      <c r="AU66" s="315"/>
    </row>
    <row r="67" spans="3:47" s="362" customFormat="1">
      <c r="C67" s="369"/>
      <c r="D67" s="370"/>
      <c r="E67" s="371"/>
      <c r="F67" s="315"/>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9"/>
      <c r="AH67" s="315"/>
      <c r="AI67" s="315"/>
      <c r="AJ67" s="315"/>
      <c r="AK67" s="315"/>
      <c r="AL67" s="315"/>
      <c r="AM67" s="315"/>
      <c r="AN67" s="315"/>
      <c r="AO67" s="315"/>
      <c r="AP67" s="315"/>
      <c r="AQ67" s="315"/>
      <c r="AR67" s="315"/>
      <c r="AS67" s="315"/>
      <c r="AT67" s="315"/>
      <c r="AU67" s="315"/>
    </row>
    <row r="68" spans="3:47" s="362" customFormat="1">
      <c r="C68" s="369"/>
      <c r="D68" s="370"/>
      <c r="E68" s="371"/>
      <c r="F68" s="315"/>
      <c r="G68" s="315"/>
      <c r="H68" s="315"/>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9"/>
      <c r="AH68" s="315"/>
      <c r="AI68" s="315"/>
      <c r="AJ68" s="315"/>
      <c r="AK68" s="315"/>
      <c r="AL68" s="315"/>
      <c r="AM68" s="315"/>
      <c r="AN68" s="315"/>
      <c r="AO68" s="315"/>
      <c r="AP68" s="315"/>
      <c r="AQ68" s="315"/>
      <c r="AR68" s="315"/>
      <c r="AS68" s="315"/>
      <c r="AT68" s="315"/>
      <c r="AU68" s="315"/>
    </row>
    <row r="69" spans="3:47" s="362" customFormat="1">
      <c r="C69" s="369"/>
      <c r="D69" s="370"/>
      <c r="E69" s="371"/>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9"/>
      <c r="AH69" s="315"/>
      <c r="AI69" s="315"/>
      <c r="AJ69" s="315"/>
      <c r="AK69" s="315"/>
      <c r="AL69" s="315"/>
      <c r="AM69" s="315"/>
      <c r="AN69" s="315"/>
      <c r="AO69" s="315"/>
      <c r="AP69" s="315"/>
      <c r="AQ69" s="315"/>
      <c r="AR69" s="315"/>
      <c r="AS69" s="315"/>
      <c r="AT69" s="315"/>
      <c r="AU69" s="315"/>
    </row>
    <row r="70" spans="3:47" s="362" customFormat="1">
      <c r="C70" s="369"/>
      <c r="D70" s="370"/>
      <c r="E70" s="371"/>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9"/>
      <c r="AH70" s="315"/>
      <c r="AI70" s="315"/>
      <c r="AJ70" s="315"/>
      <c r="AK70" s="315"/>
      <c r="AL70" s="315"/>
      <c r="AM70" s="315"/>
      <c r="AN70" s="315"/>
      <c r="AO70" s="315"/>
      <c r="AP70" s="315"/>
      <c r="AQ70" s="315"/>
      <c r="AR70" s="315"/>
      <c r="AS70" s="315"/>
      <c r="AT70" s="315"/>
      <c r="AU70" s="315"/>
    </row>
    <row r="71" spans="3:47" s="362" customFormat="1">
      <c r="C71" s="369"/>
      <c r="D71" s="370"/>
      <c r="E71" s="371"/>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9"/>
      <c r="AH71" s="315"/>
      <c r="AI71" s="315"/>
      <c r="AJ71" s="315"/>
      <c r="AK71" s="315"/>
      <c r="AL71" s="315"/>
      <c r="AM71" s="315"/>
      <c r="AN71" s="315"/>
      <c r="AO71" s="315"/>
      <c r="AP71" s="315"/>
      <c r="AQ71" s="315"/>
      <c r="AR71" s="315"/>
      <c r="AS71" s="315"/>
      <c r="AT71" s="315"/>
      <c r="AU71" s="315"/>
    </row>
    <row r="72" spans="3:47" s="362" customFormat="1">
      <c r="C72" s="369"/>
      <c r="D72" s="370"/>
      <c r="E72" s="371"/>
      <c r="F72" s="315"/>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9"/>
      <c r="AH72" s="315"/>
      <c r="AI72" s="315"/>
      <c r="AJ72" s="315"/>
      <c r="AK72" s="315"/>
      <c r="AL72" s="315"/>
      <c r="AM72" s="315"/>
      <c r="AN72" s="315"/>
      <c r="AO72" s="315"/>
      <c r="AP72" s="315"/>
      <c r="AQ72" s="315"/>
      <c r="AR72" s="315"/>
      <c r="AS72" s="315"/>
      <c r="AT72" s="315"/>
      <c r="AU72" s="315"/>
    </row>
    <row r="73" spans="3:47" s="362" customFormat="1">
      <c r="C73" s="369"/>
      <c r="D73" s="370"/>
      <c r="E73" s="371"/>
      <c r="F73" s="315"/>
      <c r="G73" s="315"/>
      <c r="H73" s="315"/>
      <c r="I73" s="315"/>
      <c r="J73" s="315"/>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9"/>
      <c r="AH73" s="315"/>
      <c r="AI73" s="315"/>
      <c r="AJ73" s="315"/>
      <c r="AK73" s="315"/>
      <c r="AL73" s="315"/>
      <c r="AM73" s="315"/>
      <c r="AN73" s="315"/>
      <c r="AO73" s="315"/>
      <c r="AP73" s="315"/>
      <c r="AQ73" s="315"/>
      <c r="AR73" s="315"/>
      <c r="AS73" s="315"/>
      <c r="AT73" s="315"/>
      <c r="AU73" s="315"/>
    </row>
    <row r="74" spans="3:47" s="362" customFormat="1">
      <c r="C74" s="369"/>
      <c r="D74" s="370"/>
      <c r="E74" s="371"/>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9"/>
      <c r="AH74" s="315"/>
      <c r="AI74" s="315"/>
      <c r="AJ74" s="315"/>
      <c r="AK74" s="315"/>
      <c r="AL74" s="315"/>
      <c r="AM74" s="315"/>
      <c r="AN74" s="315"/>
      <c r="AO74" s="315"/>
      <c r="AP74" s="315"/>
      <c r="AQ74" s="315"/>
      <c r="AR74" s="315"/>
      <c r="AS74" s="315"/>
      <c r="AT74" s="315"/>
      <c r="AU74" s="315"/>
    </row>
    <row r="75" spans="3:47" s="362" customFormat="1">
      <c r="C75" s="369"/>
      <c r="D75" s="370"/>
      <c r="E75" s="371"/>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9"/>
      <c r="AH75" s="315"/>
      <c r="AI75" s="315"/>
      <c r="AJ75" s="315"/>
      <c r="AK75" s="315"/>
      <c r="AL75" s="315"/>
      <c r="AM75" s="315"/>
      <c r="AN75" s="315"/>
      <c r="AO75" s="315"/>
      <c r="AP75" s="315"/>
      <c r="AQ75" s="315"/>
      <c r="AR75" s="315"/>
      <c r="AS75" s="315"/>
      <c r="AT75" s="315"/>
      <c r="AU75" s="315"/>
    </row>
    <row r="76" spans="3:47" s="362" customFormat="1">
      <c r="C76" s="369"/>
      <c r="D76" s="370"/>
      <c r="E76" s="371"/>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9"/>
      <c r="AH76" s="315"/>
      <c r="AI76" s="315"/>
      <c r="AJ76" s="315"/>
      <c r="AK76" s="315"/>
      <c r="AL76" s="315"/>
      <c r="AM76" s="315"/>
      <c r="AN76" s="315"/>
      <c r="AO76" s="315"/>
      <c r="AP76" s="315"/>
      <c r="AQ76" s="315"/>
      <c r="AR76" s="315"/>
      <c r="AS76" s="315"/>
      <c r="AT76" s="315"/>
      <c r="AU76" s="315"/>
    </row>
    <row r="77" spans="3:47" s="362" customFormat="1">
      <c r="C77" s="369"/>
      <c r="D77" s="370"/>
      <c r="E77" s="371"/>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9"/>
      <c r="AH77" s="315"/>
      <c r="AI77" s="315"/>
      <c r="AJ77" s="315"/>
      <c r="AK77" s="315"/>
      <c r="AL77" s="315"/>
      <c r="AM77" s="315"/>
      <c r="AN77" s="315"/>
      <c r="AO77" s="315"/>
      <c r="AP77" s="315"/>
      <c r="AQ77" s="315"/>
      <c r="AR77" s="315"/>
      <c r="AS77" s="315"/>
      <c r="AT77" s="315"/>
      <c r="AU77" s="315"/>
    </row>
    <row r="78" spans="3:47" s="362" customFormat="1">
      <c r="C78" s="369"/>
      <c r="D78" s="370"/>
      <c r="E78" s="371"/>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9"/>
      <c r="AH78" s="315"/>
      <c r="AI78" s="315"/>
      <c r="AJ78" s="315"/>
      <c r="AK78" s="315"/>
      <c r="AL78" s="315"/>
      <c r="AM78" s="315"/>
      <c r="AN78" s="315"/>
      <c r="AO78" s="315"/>
      <c r="AP78" s="315"/>
      <c r="AQ78" s="315"/>
      <c r="AR78" s="315"/>
      <c r="AS78" s="315"/>
      <c r="AT78" s="315"/>
      <c r="AU78" s="315"/>
    </row>
    <row r="79" spans="3:47" s="362" customFormat="1">
      <c r="C79" s="369"/>
      <c r="D79" s="370"/>
      <c r="E79" s="371"/>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9"/>
      <c r="AH79" s="315"/>
      <c r="AI79" s="315"/>
      <c r="AJ79" s="315"/>
      <c r="AK79" s="315"/>
      <c r="AL79" s="315"/>
      <c r="AM79" s="315"/>
      <c r="AN79" s="315"/>
      <c r="AO79" s="315"/>
      <c r="AP79" s="315"/>
      <c r="AQ79" s="315"/>
      <c r="AR79" s="315"/>
      <c r="AS79" s="315"/>
      <c r="AT79" s="315"/>
      <c r="AU79" s="315"/>
    </row>
    <row r="80" spans="3:47" s="362" customFormat="1">
      <c r="C80" s="369"/>
      <c r="D80" s="370"/>
      <c r="E80" s="371"/>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9"/>
      <c r="AH80" s="315"/>
      <c r="AI80" s="315"/>
      <c r="AJ80" s="315"/>
      <c r="AK80" s="315"/>
      <c r="AL80" s="315"/>
      <c r="AM80" s="315"/>
      <c r="AN80" s="315"/>
      <c r="AO80" s="315"/>
      <c r="AP80" s="315"/>
      <c r="AQ80" s="315"/>
      <c r="AR80" s="315"/>
      <c r="AS80" s="315"/>
      <c r="AT80" s="315"/>
      <c r="AU80" s="315"/>
    </row>
    <row r="81" spans="3:47" s="362" customFormat="1">
      <c r="C81" s="369"/>
      <c r="D81" s="370"/>
      <c r="E81" s="371"/>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9"/>
      <c r="AH81" s="315"/>
      <c r="AI81" s="315"/>
      <c r="AJ81" s="315"/>
      <c r="AK81" s="315"/>
      <c r="AL81" s="315"/>
      <c r="AM81" s="315"/>
      <c r="AN81" s="315"/>
      <c r="AO81" s="315"/>
      <c r="AP81" s="315"/>
      <c r="AQ81" s="315"/>
      <c r="AR81" s="315"/>
      <c r="AS81" s="315"/>
      <c r="AT81" s="315"/>
      <c r="AU81" s="315"/>
    </row>
    <row r="82" spans="3:47" s="362" customFormat="1">
      <c r="C82" s="369"/>
      <c r="D82" s="370"/>
      <c r="E82" s="371"/>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9"/>
      <c r="AH82" s="315"/>
      <c r="AI82" s="315"/>
      <c r="AJ82" s="315"/>
      <c r="AK82" s="315"/>
      <c r="AL82" s="315"/>
      <c r="AM82" s="315"/>
      <c r="AN82" s="315"/>
      <c r="AO82" s="315"/>
      <c r="AP82" s="315"/>
      <c r="AQ82" s="315"/>
      <c r="AR82" s="315"/>
      <c r="AS82" s="315"/>
      <c r="AT82" s="315"/>
      <c r="AU82" s="315"/>
    </row>
    <row r="83" spans="3:47" s="362" customFormat="1">
      <c r="C83" s="369"/>
      <c r="D83" s="370"/>
      <c r="E83" s="371"/>
      <c r="F83" s="315"/>
      <c r="G83" s="315"/>
      <c r="H83" s="315"/>
      <c r="I83" s="315"/>
      <c r="J83" s="315"/>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9"/>
      <c r="AH83" s="315"/>
      <c r="AI83" s="315"/>
      <c r="AJ83" s="315"/>
      <c r="AK83" s="315"/>
      <c r="AL83" s="315"/>
      <c r="AM83" s="315"/>
      <c r="AN83" s="315"/>
      <c r="AO83" s="315"/>
      <c r="AP83" s="315"/>
      <c r="AQ83" s="315"/>
      <c r="AR83" s="315"/>
      <c r="AS83" s="315"/>
      <c r="AT83" s="315"/>
      <c r="AU83" s="315"/>
    </row>
    <row r="84" spans="3:47" s="362" customFormat="1">
      <c r="C84" s="369"/>
      <c r="D84" s="370"/>
      <c r="E84" s="371"/>
      <c r="F84" s="315"/>
      <c r="G84" s="315"/>
      <c r="H84" s="315"/>
      <c r="I84" s="315"/>
      <c r="J84" s="315"/>
      <c r="K84" s="315"/>
      <c r="L84" s="315"/>
      <c r="M84" s="315"/>
      <c r="N84" s="315"/>
      <c r="O84" s="315"/>
      <c r="P84" s="315"/>
      <c r="Q84" s="315"/>
      <c r="R84" s="315"/>
      <c r="S84" s="315"/>
      <c r="T84" s="315"/>
      <c r="U84" s="315"/>
      <c r="V84" s="315"/>
      <c r="W84" s="315"/>
      <c r="X84" s="315"/>
      <c r="Y84" s="315"/>
      <c r="Z84" s="315"/>
      <c r="AA84" s="315"/>
      <c r="AB84" s="315"/>
      <c r="AC84" s="315"/>
      <c r="AD84" s="315"/>
      <c r="AE84" s="315"/>
      <c r="AF84" s="315"/>
      <c r="AG84" s="39"/>
      <c r="AH84" s="315"/>
      <c r="AI84" s="315"/>
      <c r="AJ84" s="315"/>
      <c r="AK84" s="315"/>
      <c r="AL84" s="315"/>
      <c r="AM84" s="315"/>
      <c r="AN84" s="315"/>
      <c r="AO84" s="315"/>
      <c r="AP84" s="315"/>
      <c r="AQ84" s="315"/>
      <c r="AR84" s="315"/>
      <c r="AS84" s="315"/>
      <c r="AT84" s="315"/>
      <c r="AU84" s="315"/>
    </row>
    <row r="85" spans="3:47" s="362" customFormat="1">
      <c r="C85" s="369"/>
      <c r="D85" s="370"/>
      <c r="E85" s="371"/>
      <c r="F85" s="315"/>
      <c r="G85" s="315"/>
      <c r="H85" s="315"/>
      <c r="I85" s="315"/>
      <c r="J85" s="315"/>
      <c r="K85" s="315"/>
      <c r="L85" s="315"/>
      <c r="M85" s="315"/>
      <c r="N85" s="315"/>
      <c r="O85" s="315"/>
      <c r="P85" s="315"/>
      <c r="Q85" s="315"/>
      <c r="R85" s="315"/>
      <c r="S85" s="315"/>
      <c r="T85" s="315"/>
      <c r="U85" s="315"/>
      <c r="V85" s="315"/>
      <c r="W85" s="315"/>
      <c r="X85" s="315"/>
      <c r="Y85" s="315"/>
      <c r="Z85" s="315"/>
      <c r="AA85" s="315"/>
      <c r="AB85" s="315"/>
      <c r="AC85" s="315"/>
      <c r="AD85" s="315"/>
      <c r="AE85" s="315"/>
      <c r="AF85" s="315"/>
      <c r="AG85" s="39"/>
      <c r="AH85" s="315"/>
      <c r="AI85" s="315"/>
      <c r="AJ85" s="315"/>
      <c r="AK85" s="315"/>
      <c r="AL85" s="315"/>
      <c r="AM85" s="315"/>
      <c r="AN85" s="315"/>
      <c r="AO85" s="315"/>
      <c r="AP85" s="315"/>
      <c r="AQ85" s="315"/>
      <c r="AR85" s="315"/>
      <c r="AS85" s="315"/>
      <c r="AT85" s="315"/>
      <c r="AU85" s="315"/>
    </row>
    <row r="86" spans="3:47" s="362" customFormat="1">
      <c r="C86" s="369"/>
      <c r="D86" s="370"/>
      <c r="E86" s="371"/>
      <c r="F86" s="315"/>
      <c r="G86" s="315"/>
      <c r="H86" s="315"/>
      <c r="I86" s="315"/>
      <c r="J86" s="315"/>
      <c r="K86" s="315"/>
      <c r="L86" s="315"/>
      <c r="M86" s="315"/>
      <c r="N86" s="315"/>
      <c r="O86" s="315"/>
      <c r="P86" s="315"/>
      <c r="Q86" s="315"/>
      <c r="R86" s="315"/>
      <c r="S86" s="315"/>
      <c r="T86" s="315"/>
      <c r="U86" s="315"/>
      <c r="V86" s="315"/>
      <c r="W86" s="315"/>
      <c r="X86" s="315"/>
      <c r="Y86" s="315"/>
      <c r="Z86" s="315"/>
      <c r="AA86" s="315"/>
      <c r="AB86" s="315"/>
      <c r="AC86" s="315"/>
      <c r="AD86" s="315"/>
      <c r="AE86" s="315"/>
      <c r="AF86" s="315"/>
      <c r="AG86" s="39"/>
      <c r="AH86" s="315"/>
      <c r="AI86" s="315"/>
      <c r="AJ86" s="315"/>
      <c r="AK86" s="315"/>
      <c r="AL86" s="315"/>
      <c r="AM86" s="315"/>
      <c r="AN86" s="315"/>
      <c r="AO86" s="315"/>
      <c r="AP86" s="315"/>
      <c r="AQ86" s="315"/>
      <c r="AR86" s="315"/>
      <c r="AS86" s="315"/>
      <c r="AT86" s="315"/>
      <c r="AU86" s="315"/>
    </row>
    <row r="87" spans="3:47" s="362" customFormat="1">
      <c r="C87" s="369"/>
      <c r="D87" s="370"/>
      <c r="E87" s="371"/>
      <c r="F87" s="315"/>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9"/>
      <c r="AH87" s="315"/>
      <c r="AI87" s="315"/>
      <c r="AJ87" s="315"/>
      <c r="AK87" s="315"/>
      <c r="AL87" s="315"/>
      <c r="AM87" s="315"/>
      <c r="AN87" s="315"/>
      <c r="AO87" s="315"/>
      <c r="AP87" s="315"/>
      <c r="AQ87" s="315"/>
      <c r="AR87" s="315"/>
      <c r="AS87" s="315"/>
      <c r="AT87" s="315"/>
      <c r="AU87" s="315"/>
    </row>
    <row r="88" spans="3:47" s="362" customFormat="1">
      <c r="C88" s="369"/>
      <c r="D88" s="370"/>
      <c r="E88" s="371"/>
      <c r="F88" s="315"/>
      <c r="G88" s="315"/>
      <c r="H88" s="315"/>
      <c r="I88" s="315"/>
      <c r="J88" s="315"/>
      <c r="K88" s="315"/>
      <c r="L88" s="315"/>
      <c r="M88" s="315"/>
      <c r="N88" s="315"/>
      <c r="O88" s="315"/>
      <c r="P88" s="315"/>
      <c r="Q88" s="315"/>
      <c r="R88" s="315"/>
      <c r="S88" s="315"/>
      <c r="T88" s="315"/>
      <c r="U88" s="315"/>
      <c r="V88" s="315"/>
      <c r="W88" s="315"/>
      <c r="X88" s="315"/>
      <c r="Y88" s="315"/>
      <c r="Z88" s="315"/>
      <c r="AA88" s="315"/>
      <c r="AB88" s="315"/>
      <c r="AC88" s="315"/>
      <c r="AD88" s="315"/>
      <c r="AE88" s="315"/>
      <c r="AF88" s="315"/>
      <c r="AG88" s="39"/>
      <c r="AH88" s="315"/>
      <c r="AI88" s="315"/>
      <c r="AJ88" s="315"/>
      <c r="AK88" s="315"/>
      <c r="AL88" s="315"/>
      <c r="AM88" s="315"/>
      <c r="AN88" s="315"/>
      <c r="AO88" s="315"/>
      <c r="AP88" s="315"/>
      <c r="AQ88" s="315"/>
      <c r="AR88" s="315"/>
      <c r="AS88" s="315"/>
      <c r="AT88" s="315"/>
      <c r="AU88" s="315"/>
    </row>
    <row r="89" spans="3:47" s="362" customFormat="1">
      <c r="C89" s="369"/>
      <c r="D89" s="370"/>
      <c r="E89" s="371"/>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39"/>
      <c r="AH89" s="315"/>
      <c r="AI89" s="315"/>
      <c r="AJ89" s="315"/>
      <c r="AK89" s="315"/>
      <c r="AL89" s="315"/>
      <c r="AM89" s="315"/>
      <c r="AN89" s="315"/>
      <c r="AO89" s="315"/>
      <c r="AP89" s="315"/>
      <c r="AQ89" s="315"/>
      <c r="AR89" s="315"/>
      <c r="AS89" s="315"/>
      <c r="AT89" s="315"/>
      <c r="AU89" s="315"/>
    </row>
    <row r="90" spans="3:47" s="362" customFormat="1">
      <c r="C90" s="369"/>
      <c r="D90" s="370"/>
      <c r="E90" s="371"/>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9"/>
      <c r="AH90" s="315"/>
      <c r="AI90" s="315"/>
      <c r="AJ90" s="315"/>
      <c r="AK90" s="315"/>
      <c r="AL90" s="315"/>
      <c r="AM90" s="315"/>
      <c r="AN90" s="315"/>
      <c r="AO90" s="315"/>
      <c r="AP90" s="315"/>
      <c r="AQ90" s="315"/>
      <c r="AR90" s="315"/>
      <c r="AS90" s="315"/>
      <c r="AT90" s="315"/>
      <c r="AU90" s="315"/>
    </row>
    <row r="91" spans="3:47" s="362" customFormat="1">
      <c r="C91" s="369"/>
      <c r="D91" s="370"/>
      <c r="E91" s="371"/>
      <c r="F91" s="315"/>
      <c r="G91" s="315"/>
      <c r="H91" s="315"/>
      <c r="I91" s="315"/>
      <c r="J91" s="315"/>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9"/>
      <c r="AH91" s="315"/>
      <c r="AI91" s="315"/>
      <c r="AJ91" s="315"/>
      <c r="AK91" s="315"/>
      <c r="AL91" s="315"/>
      <c r="AM91" s="315"/>
      <c r="AN91" s="315"/>
      <c r="AO91" s="315"/>
      <c r="AP91" s="315"/>
      <c r="AQ91" s="315"/>
      <c r="AR91" s="315"/>
      <c r="AS91" s="315"/>
      <c r="AT91" s="315"/>
      <c r="AU91" s="315"/>
    </row>
    <row r="92" spans="3:47" s="362" customFormat="1">
      <c r="C92" s="369"/>
      <c r="D92" s="370"/>
      <c r="E92" s="371"/>
      <c r="F92" s="315"/>
      <c r="G92" s="315"/>
      <c r="H92" s="315"/>
      <c r="I92" s="315"/>
      <c r="J92" s="315"/>
      <c r="K92" s="315"/>
      <c r="L92" s="315"/>
      <c r="M92" s="315"/>
      <c r="N92" s="315"/>
      <c r="O92" s="315"/>
      <c r="P92" s="315"/>
      <c r="Q92" s="315"/>
      <c r="R92" s="315"/>
      <c r="S92" s="315"/>
      <c r="T92" s="315"/>
      <c r="U92" s="315"/>
      <c r="V92" s="315"/>
      <c r="W92" s="315"/>
      <c r="X92" s="315"/>
      <c r="Y92" s="315"/>
      <c r="Z92" s="315"/>
      <c r="AA92" s="315"/>
      <c r="AB92" s="315"/>
      <c r="AC92" s="315"/>
      <c r="AD92" s="315"/>
      <c r="AE92" s="315"/>
      <c r="AF92" s="315"/>
      <c r="AG92" s="39"/>
      <c r="AH92" s="315"/>
      <c r="AI92" s="315"/>
      <c r="AJ92" s="315"/>
      <c r="AK92" s="315"/>
      <c r="AL92" s="315"/>
      <c r="AM92" s="315"/>
      <c r="AN92" s="315"/>
      <c r="AO92" s="315"/>
      <c r="AP92" s="315"/>
      <c r="AQ92" s="315"/>
      <c r="AR92" s="315"/>
      <c r="AS92" s="315"/>
      <c r="AT92" s="315"/>
      <c r="AU92" s="315"/>
    </row>
    <row r="93" spans="3:47" s="362" customFormat="1">
      <c r="C93" s="369"/>
      <c r="D93" s="370"/>
      <c r="E93" s="371"/>
      <c r="F93" s="315"/>
      <c r="G93" s="315"/>
      <c r="H93" s="315"/>
      <c r="I93" s="315"/>
      <c r="J93" s="315"/>
      <c r="K93" s="315"/>
      <c r="L93" s="315"/>
      <c r="M93" s="315"/>
      <c r="N93" s="315"/>
      <c r="O93" s="315"/>
      <c r="P93" s="315"/>
      <c r="Q93" s="315"/>
      <c r="R93" s="315"/>
      <c r="S93" s="315"/>
      <c r="T93" s="315"/>
      <c r="U93" s="315"/>
      <c r="V93" s="315"/>
      <c r="W93" s="315"/>
      <c r="X93" s="315"/>
      <c r="Y93" s="315"/>
      <c r="Z93" s="315"/>
      <c r="AA93" s="315"/>
      <c r="AB93" s="315"/>
      <c r="AC93" s="315"/>
      <c r="AD93" s="315"/>
      <c r="AE93" s="315"/>
      <c r="AF93" s="315"/>
      <c r="AG93" s="39"/>
      <c r="AH93" s="315"/>
      <c r="AI93" s="315"/>
      <c r="AJ93" s="315"/>
      <c r="AK93" s="315"/>
      <c r="AL93" s="315"/>
      <c r="AM93" s="315"/>
      <c r="AN93" s="315"/>
      <c r="AO93" s="315"/>
      <c r="AP93" s="315"/>
      <c r="AQ93" s="315"/>
      <c r="AR93" s="315"/>
      <c r="AS93" s="315"/>
      <c r="AT93" s="315"/>
      <c r="AU93" s="315"/>
    </row>
    <row r="94" spans="3:47" s="362" customFormat="1">
      <c r="C94" s="369"/>
      <c r="D94" s="370"/>
      <c r="E94" s="371"/>
      <c r="F94" s="315"/>
      <c r="G94" s="315"/>
      <c r="H94" s="315"/>
      <c r="I94" s="315"/>
      <c r="J94" s="315"/>
      <c r="K94" s="315"/>
      <c r="L94" s="315"/>
      <c r="M94" s="315"/>
      <c r="N94" s="315"/>
      <c r="O94" s="315"/>
      <c r="P94" s="315"/>
      <c r="Q94" s="315"/>
      <c r="R94" s="315"/>
      <c r="S94" s="315"/>
      <c r="T94" s="315"/>
      <c r="U94" s="315"/>
      <c r="V94" s="315"/>
      <c r="W94" s="315"/>
      <c r="X94" s="315"/>
      <c r="Y94" s="315"/>
      <c r="Z94" s="315"/>
      <c r="AA94" s="315"/>
      <c r="AB94" s="315"/>
      <c r="AC94" s="315"/>
      <c r="AD94" s="315"/>
      <c r="AE94" s="315"/>
      <c r="AF94" s="315"/>
      <c r="AG94" s="39"/>
      <c r="AH94" s="315"/>
      <c r="AI94" s="315"/>
      <c r="AJ94" s="315"/>
      <c r="AK94" s="315"/>
      <c r="AL94" s="315"/>
      <c r="AM94" s="315"/>
      <c r="AN94" s="315"/>
      <c r="AO94" s="315"/>
      <c r="AP94" s="315"/>
      <c r="AQ94" s="315"/>
      <c r="AR94" s="315"/>
      <c r="AS94" s="315"/>
      <c r="AT94" s="315"/>
      <c r="AU94" s="315"/>
    </row>
    <row r="95" spans="3:47" s="362" customFormat="1">
      <c r="C95" s="369"/>
      <c r="D95" s="370"/>
      <c r="E95" s="371"/>
      <c r="F95" s="315"/>
      <c r="G95" s="315"/>
      <c r="H95" s="315"/>
      <c r="I95" s="315"/>
      <c r="J95" s="315"/>
      <c r="K95" s="315"/>
      <c r="L95" s="315"/>
      <c r="M95" s="315"/>
      <c r="N95" s="315"/>
      <c r="O95" s="315"/>
      <c r="P95" s="315"/>
      <c r="Q95" s="315"/>
      <c r="R95" s="315"/>
      <c r="S95" s="315"/>
      <c r="T95" s="315"/>
      <c r="U95" s="315"/>
      <c r="V95" s="315"/>
      <c r="W95" s="315"/>
      <c r="X95" s="315"/>
      <c r="Y95" s="315"/>
      <c r="Z95" s="315"/>
      <c r="AA95" s="315"/>
      <c r="AB95" s="315"/>
      <c r="AC95" s="315"/>
      <c r="AD95" s="315"/>
      <c r="AE95" s="315"/>
      <c r="AF95" s="315"/>
      <c r="AG95" s="39"/>
      <c r="AH95" s="315"/>
      <c r="AI95" s="315"/>
      <c r="AJ95" s="315"/>
      <c r="AK95" s="315"/>
      <c r="AL95" s="315"/>
      <c r="AM95" s="315"/>
      <c r="AN95" s="315"/>
      <c r="AO95" s="315"/>
      <c r="AP95" s="315"/>
      <c r="AQ95" s="315"/>
      <c r="AR95" s="315"/>
      <c r="AS95" s="315"/>
      <c r="AT95" s="315"/>
      <c r="AU95" s="315"/>
    </row>
    <row r="96" spans="3:47" s="362" customFormat="1">
      <c r="C96" s="369"/>
      <c r="D96" s="370"/>
      <c r="E96" s="371"/>
      <c r="F96" s="315"/>
      <c r="G96" s="315"/>
      <c r="H96" s="315"/>
      <c r="I96" s="315"/>
      <c r="J96" s="315"/>
      <c r="K96" s="315"/>
      <c r="L96" s="315"/>
      <c r="M96" s="315"/>
      <c r="N96" s="315"/>
      <c r="O96" s="315"/>
      <c r="P96" s="315"/>
      <c r="Q96" s="315"/>
      <c r="R96" s="315"/>
      <c r="S96" s="315"/>
      <c r="T96" s="315"/>
      <c r="U96" s="315"/>
      <c r="V96" s="315"/>
      <c r="W96" s="315"/>
      <c r="X96" s="315"/>
      <c r="Y96" s="315"/>
      <c r="Z96" s="315"/>
      <c r="AA96" s="315"/>
      <c r="AB96" s="315"/>
      <c r="AC96" s="315"/>
      <c r="AD96" s="315"/>
      <c r="AE96" s="315"/>
      <c r="AF96" s="315"/>
      <c r="AG96" s="39"/>
      <c r="AH96" s="315"/>
      <c r="AI96" s="315"/>
      <c r="AJ96" s="315"/>
      <c r="AK96" s="315"/>
      <c r="AL96" s="315"/>
      <c r="AM96" s="315"/>
      <c r="AN96" s="315"/>
      <c r="AO96" s="315"/>
      <c r="AP96" s="315"/>
      <c r="AQ96" s="315"/>
      <c r="AR96" s="315"/>
      <c r="AS96" s="315"/>
      <c r="AT96" s="315"/>
      <c r="AU96" s="315"/>
    </row>
    <row r="97" spans="3:47" s="362" customFormat="1">
      <c r="C97" s="369"/>
      <c r="D97" s="370"/>
      <c r="E97" s="371"/>
      <c r="F97" s="315"/>
      <c r="G97" s="315"/>
      <c r="H97" s="315"/>
      <c r="I97" s="315"/>
      <c r="J97" s="315"/>
      <c r="K97" s="315"/>
      <c r="L97" s="315"/>
      <c r="M97" s="315"/>
      <c r="N97" s="315"/>
      <c r="O97" s="315"/>
      <c r="P97" s="315"/>
      <c r="Q97" s="315"/>
      <c r="R97" s="315"/>
      <c r="S97" s="315"/>
      <c r="T97" s="315"/>
      <c r="U97" s="315"/>
      <c r="V97" s="315"/>
      <c r="W97" s="315"/>
      <c r="X97" s="315"/>
      <c r="Y97" s="315"/>
      <c r="Z97" s="315"/>
      <c r="AA97" s="315"/>
      <c r="AB97" s="315"/>
      <c r="AC97" s="315"/>
      <c r="AD97" s="315"/>
      <c r="AE97" s="315"/>
      <c r="AF97" s="315"/>
      <c r="AG97" s="39"/>
      <c r="AH97" s="315"/>
      <c r="AI97" s="315"/>
      <c r="AJ97" s="315"/>
      <c r="AK97" s="315"/>
      <c r="AL97" s="315"/>
      <c r="AM97" s="315"/>
      <c r="AN97" s="315"/>
      <c r="AO97" s="315"/>
      <c r="AP97" s="315"/>
      <c r="AQ97" s="315"/>
      <c r="AR97" s="315"/>
      <c r="AS97" s="315"/>
      <c r="AT97" s="315"/>
      <c r="AU97" s="315"/>
    </row>
    <row r="98" spans="3:47" s="362" customFormat="1">
      <c r="C98" s="369"/>
      <c r="D98" s="370"/>
      <c r="E98" s="371"/>
      <c r="F98" s="315"/>
      <c r="G98" s="315"/>
      <c r="H98" s="315"/>
      <c r="I98" s="315"/>
      <c r="J98" s="315"/>
      <c r="K98" s="315"/>
      <c r="L98" s="315"/>
      <c r="M98" s="315"/>
      <c r="N98" s="315"/>
      <c r="O98" s="315"/>
      <c r="P98" s="315"/>
      <c r="Q98" s="315"/>
      <c r="R98" s="315"/>
      <c r="S98" s="315"/>
      <c r="T98" s="315"/>
      <c r="U98" s="315"/>
      <c r="V98" s="315"/>
      <c r="W98" s="315"/>
      <c r="X98" s="315"/>
      <c r="Y98" s="315"/>
      <c r="Z98" s="315"/>
      <c r="AA98" s="315"/>
      <c r="AB98" s="315"/>
      <c r="AC98" s="315"/>
      <c r="AD98" s="315"/>
      <c r="AE98" s="315"/>
      <c r="AF98" s="315"/>
      <c r="AG98" s="39"/>
      <c r="AH98" s="315"/>
      <c r="AI98" s="315"/>
      <c r="AJ98" s="315"/>
      <c r="AK98" s="315"/>
      <c r="AL98" s="315"/>
      <c r="AM98" s="315"/>
      <c r="AN98" s="315"/>
      <c r="AO98" s="315"/>
      <c r="AP98" s="315"/>
      <c r="AQ98" s="315"/>
      <c r="AR98" s="315"/>
      <c r="AS98" s="315"/>
      <c r="AT98" s="315"/>
      <c r="AU98" s="315"/>
    </row>
    <row r="99" spans="3:47" s="362" customFormat="1">
      <c r="C99" s="369"/>
      <c r="D99" s="370"/>
      <c r="E99" s="371"/>
      <c r="F99" s="315"/>
      <c r="G99" s="315"/>
      <c r="H99" s="315"/>
      <c r="I99" s="315"/>
      <c r="J99" s="315"/>
      <c r="K99" s="315"/>
      <c r="L99" s="315"/>
      <c r="M99" s="315"/>
      <c r="N99" s="315"/>
      <c r="O99" s="315"/>
      <c r="P99" s="315"/>
      <c r="Q99" s="315"/>
      <c r="R99" s="315"/>
      <c r="S99" s="315"/>
      <c r="T99" s="315"/>
      <c r="U99" s="315"/>
      <c r="V99" s="315"/>
      <c r="W99" s="315"/>
      <c r="X99" s="315"/>
      <c r="Y99" s="315"/>
      <c r="Z99" s="315"/>
      <c r="AA99" s="315"/>
      <c r="AB99" s="315"/>
      <c r="AC99" s="315"/>
      <c r="AD99" s="315"/>
      <c r="AE99" s="315"/>
      <c r="AF99" s="315"/>
      <c r="AG99" s="39"/>
      <c r="AH99" s="315"/>
      <c r="AI99" s="315"/>
      <c r="AJ99" s="315"/>
      <c r="AK99" s="315"/>
      <c r="AL99" s="315"/>
      <c r="AM99" s="315"/>
      <c r="AN99" s="315"/>
      <c r="AO99" s="315"/>
      <c r="AP99" s="315"/>
      <c r="AQ99" s="315"/>
      <c r="AR99" s="315"/>
      <c r="AS99" s="315"/>
      <c r="AT99" s="315"/>
      <c r="AU99" s="315"/>
    </row>
    <row r="100" spans="3:47" s="362" customFormat="1">
      <c r="C100" s="369"/>
      <c r="D100" s="370"/>
      <c r="E100" s="371"/>
      <c r="F100" s="315"/>
      <c r="G100" s="315"/>
      <c r="H100" s="315"/>
      <c r="I100" s="315"/>
      <c r="J100" s="315"/>
      <c r="K100" s="315"/>
      <c r="L100" s="315"/>
      <c r="M100" s="315"/>
      <c r="N100" s="315"/>
      <c r="O100" s="315"/>
      <c r="P100" s="315"/>
      <c r="Q100" s="315"/>
      <c r="R100" s="315"/>
      <c r="S100" s="315"/>
      <c r="T100" s="315"/>
      <c r="U100" s="315"/>
      <c r="V100" s="315"/>
      <c r="W100" s="315"/>
      <c r="X100" s="315"/>
      <c r="Y100" s="315"/>
      <c r="Z100" s="315"/>
      <c r="AA100" s="315"/>
      <c r="AB100" s="315"/>
      <c r="AC100" s="315"/>
      <c r="AD100" s="315"/>
      <c r="AE100" s="315"/>
      <c r="AF100" s="315"/>
      <c r="AG100" s="39"/>
      <c r="AH100" s="315"/>
      <c r="AI100" s="315"/>
      <c r="AJ100" s="315"/>
      <c r="AK100" s="315"/>
      <c r="AL100" s="315"/>
      <c r="AM100" s="315"/>
      <c r="AN100" s="315"/>
      <c r="AO100" s="315"/>
      <c r="AP100" s="315"/>
      <c r="AQ100" s="315"/>
      <c r="AR100" s="315"/>
      <c r="AS100" s="315"/>
      <c r="AT100" s="315"/>
      <c r="AU100" s="315"/>
    </row>
    <row r="101" spans="3:47" s="362" customFormat="1">
      <c r="C101" s="369"/>
      <c r="D101" s="370"/>
      <c r="E101" s="371"/>
      <c r="F101" s="315"/>
      <c r="G101" s="315"/>
      <c r="H101" s="315"/>
      <c r="I101" s="315"/>
      <c r="J101" s="315"/>
      <c r="K101" s="315"/>
      <c r="L101" s="315"/>
      <c r="M101" s="315"/>
      <c r="N101" s="315"/>
      <c r="O101" s="315"/>
      <c r="P101" s="315"/>
      <c r="Q101" s="315"/>
      <c r="R101" s="315"/>
      <c r="S101" s="315"/>
      <c r="T101" s="315"/>
      <c r="U101" s="315"/>
      <c r="V101" s="315"/>
      <c r="W101" s="315"/>
      <c r="X101" s="315"/>
      <c r="Y101" s="315"/>
      <c r="Z101" s="315"/>
      <c r="AA101" s="315"/>
      <c r="AB101" s="315"/>
      <c r="AC101" s="315"/>
      <c r="AD101" s="315"/>
      <c r="AE101" s="315"/>
      <c r="AF101" s="315"/>
      <c r="AG101" s="39"/>
      <c r="AH101" s="315"/>
      <c r="AI101" s="315"/>
      <c r="AJ101" s="315"/>
      <c r="AK101" s="315"/>
      <c r="AL101" s="315"/>
      <c r="AM101" s="315"/>
      <c r="AN101" s="315"/>
      <c r="AO101" s="315"/>
      <c r="AP101" s="315"/>
      <c r="AQ101" s="315"/>
      <c r="AR101" s="315"/>
      <c r="AS101" s="315"/>
      <c r="AT101" s="315"/>
      <c r="AU101" s="315"/>
    </row>
    <row r="102" spans="3:47" s="362" customFormat="1">
      <c r="C102" s="369"/>
      <c r="D102" s="370"/>
      <c r="E102" s="371"/>
      <c r="F102" s="315"/>
      <c r="G102" s="315"/>
      <c r="H102" s="315"/>
      <c r="I102" s="315"/>
      <c r="J102" s="315"/>
      <c r="K102" s="315"/>
      <c r="L102" s="315"/>
      <c r="M102" s="315"/>
      <c r="N102" s="315"/>
      <c r="O102" s="315"/>
      <c r="P102" s="315"/>
      <c r="Q102" s="315"/>
      <c r="R102" s="315"/>
      <c r="S102" s="315"/>
      <c r="T102" s="315"/>
      <c r="U102" s="315"/>
      <c r="V102" s="315"/>
      <c r="W102" s="315"/>
      <c r="X102" s="315"/>
      <c r="Y102" s="315"/>
      <c r="Z102" s="315"/>
      <c r="AA102" s="315"/>
      <c r="AB102" s="315"/>
      <c r="AC102" s="315"/>
      <c r="AD102" s="315"/>
      <c r="AE102" s="315"/>
      <c r="AF102" s="315"/>
      <c r="AG102" s="39"/>
      <c r="AH102" s="315"/>
      <c r="AI102" s="315"/>
      <c r="AJ102" s="315"/>
      <c r="AK102" s="315"/>
      <c r="AL102" s="315"/>
      <c r="AM102" s="315"/>
      <c r="AN102" s="315"/>
      <c r="AO102" s="315"/>
      <c r="AP102" s="315"/>
      <c r="AQ102" s="315"/>
      <c r="AR102" s="315"/>
      <c r="AS102" s="315"/>
      <c r="AT102" s="315"/>
      <c r="AU102" s="315"/>
    </row>
    <row r="103" spans="3:47" s="362" customFormat="1">
      <c r="C103" s="369"/>
      <c r="D103" s="370"/>
      <c r="E103" s="371"/>
      <c r="F103" s="315"/>
      <c r="G103" s="315"/>
      <c r="H103" s="315"/>
      <c r="I103" s="315"/>
      <c r="J103" s="315"/>
      <c r="K103" s="315"/>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9"/>
      <c r="AH103" s="315"/>
      <c r="AI103" s="315"/>
      <c r="AJ103" s="315"/>
      <c r="AK103" s="315"/>
      <c r="AL103" s="315"/>
      <c r="AM103" s="315"/>
      <c r="AN103" s="315"/>
      <c r="AO103" s="315"/>
      <c r="AP103" s="315"/>
      <c r="AQ103" s="315"/>
      <c r="AR103" s="315"/>
      <c r="AS103" s="315"/>
      <c r="AT103" s="315"/>
      <c r="AU103" s="315"/>
    </row>
    <row r="104" spans="3:47" s="362" customFormat="1">
      <c r="C104" s="369"/>
      <c r="D104" s="370"/>
      <c r="E104" s="371"/>
      <c r="F104" s="315"/>
      <c r="G104" s="315"/>
      <c r="H104" s="315"/>
      <c r="I104" s="315"/>
      <c r="J104" s="315"/>
      <c r="K104" s="315"/>
      <c r="L104" s="315"/>
      <c r="M104" s="315"/>
      <c r="N104" s="315"/>
      <c r="O104" s="315"/>
      <c r="P104" s="315"/>
      <c r="Q104" s="315"/>
      <c r="R104" s="315"/>
      <c r="S104" s="315"/>
      <c r="T104" s="315"/>
      <c r="U104" s="315"/>
      <c r="V104" s="315"/>
      <c r="W104" s="315"/>
      <c r="X104" s="315"/>
      <c r="Y104" s="315"/>
      <c r="Z104" s="315"/>
      <c r="AA104" s="315"/>
      <c r="AB104" s="315"/>
      <c r="AC104" s="315"/>
      <c r="AD104" s="315"/>
      <c r="AE104" s="315"/>
      <c r="AF104" s="315"/>
      <c r="AG104" s="39"/>
      <c r="AH104" s="315"/>
      <c r="AI104" s="315"/>
      <c r="AJ104" s="315"/>
      <c r="AK104" s="315"/>
      <c r="AL104" s="315"/>
      <c r="AM104" s="315"/>
      <c r="AN104" s="315"/>
      <c r="AO104" s="315"/>
      <c r="AP104" s="315"/>
      <c r="AQ104" s="315"/>
      <c r="AR104" s="315"/>
      <c r="AS104" s="315"/>
      <c r="AT104" s="315"/>
      <c r="AU104" s="315"/>
    </row>
    <row r="105" spans="3:47" s="362" customFormat="1">
      <c r="C105" s="369"/>
      <c r="D105" s="370"/>
      <c r="E105" s="371"/>
      <c r="F105" s="315"/>
      <c r="G105" s="315"/>
      <c r="H105" s="315"/>
      <c r="I105" s="315"/>
      <c r="J105" s="315"/>
      <c r="K105" s="315"/>
      <c r="L105" s="315"/>
      <c r="M105" s="315"/>
      <c r="N105" s="315"/>
      <c r="O105" s="315"/>
      <c r="P105" s="315"/>
      <c r="Q105" s="315"/>
      <c r="R105" s="315"/>
      <c r="S105" s="315"/>
      <c r="T105" s="315"/>
      <c r="U105" s="315"/>
      <c r="V105" s="315"/>
      <c r="W105" s="315"/>
      <c r="X105" s="315"/>
      <c r="Y105" s="315"/>
      <c r="Z105" s="315"/>
      <c r="AA105" s="315"/>
      <c r="AB105" s="315"/>
      <c r="AC105" s="315"/>
      <c r="AD105" s="315"/>
      <c r="AE105" s="315"/>
      <c r="AF105" s="315"/>
      <c r="AG105" s="39"/>
      <c r="AH105" s="315"/>
      <c r="AI105" s="315"/>
      <c r="AJ105" s="315"/>
      <c r="AK105" s="315"/>
      <c r="AL105" s="315"/>
      <c r="AM105" s="315"/>
      <c r="AN105" s="315"/>
      <c r="AO105" s="315"/>
      <c r="AP105" s="315"/>
      <c r="AQ105" s="315"/>
      <c r="AR105" s="315"/>
      <c r="AS105" s="315"/>
      <c r="AT105" s="315"/>
      <c r="AU105" s="315"/>
    </row>
    <row r="106" spans="3:47" s="362" customFormat="1">
      <c r="C106" s="369"/>
      <c r="D106" s="370"/>
      <c r="E106" s="371"/>
      <c r="F106" s="315"/>
      <c r="G106" s="315"/>
      <c r="H106" s="315"/>
      <c r="I106" s="315"/>
      <c r="J106" s="315"/>
      <c r="K106" s="315"/>
      <c r="L106" s="315"/>
      <c r="M106" s="315"/>
      <c r="N106" s="315"/>
      <c r="O106" s="315"/>
      <c r="P106" s="315"/>
      <c r="Q106" s="315"/>
      <c r="R106" s="315"/>
      <c r="S106" s="315"/>
      <c r="T106" s="315"/>
      <c r="U106" s="315"/>
      <c r="V106" s="315"/>
      <c r="W106" s="315"/>
      <c r="X106" s="315"/>
      <c r="Y106" s="315"/>
      <c r="Z106" s="315"/>
      <c r="AA106" s="315"/>
      <c r="AB106" s="315"/>
      <c r="AC106" s="315"/>
      <c r="AD106" s="315"/>
      <c r="AE106" s="315"/>
      <c r="AF106" s="315"/>
      <c r="AG106" s="39"/>
      <c r="AH106" s="315"/>
      <c r="AI106" s="315"/>
      <c r="AJ106" s="315"/>
      <c r="AK106" s="315"/>
      <c r="AL106" s="315"/>
      <c r="AM106" s="315"/>
      <c r="AN106" s="315"/>
      <c r="AO106" s="315"/>
      <c r="AP106" s="315"/>
      <c r="AQ106" s="315"/>
      <c r="AR106" s="315"/>
      <c r="AS106" s="315"/>
      <c r="AT106" s="315"/>
      <c r="AU106" s="315"/>
    </row>
    <row r="107" spans="3:47" s="362" customFormat="1">
      <c r="C107" s="369"/>
      <c r="D107" s="370"/>
      <c r="E107" s="371"/>
      <c r="F107" s="315"/>
      <c r="G107" s="315"/>
      <c r="H107" s="315"/>
      <c r="I107" s="315"/>
      <c r="J107" s="315"/>
      <c r="K107" s="315"/>
      <c r="L107" s="315"/>
      <c r="M107" s="315"/>
      <c r="N107" s="315"/>
      <c r="O107" s="315"/>
      <c r="P107" s="315"/>
      <c r="Q107" s="315"/>
      <c r="R107" s="315"/>
      <c r="S107" s="315"/>
      <c r="T107" s="315"/>
      <c r="U107" s="315"/>
      <c r="V107" s="315"/>
      <c r="W107" s="315"/>
      <c r="X107" s="315"/>
      <c r="Y107" s="315"/>
      <c r="Z107" s="315"/>
      <c r="AA107" s="315"/>
      <c r="AB107" s="315"/>
      <c r="AC107" s="315"/>
      <c r="AD107" s="315"/>
      <c r="AE107" s="315"/>
      <c r="AF107" s="315"/>
      <c r="AG107" s="39"/>
      <c r="AH107" s="315"/>
      <c r="AI107" s="315"/>
      <c r="AJ107" s="315"/>
      <c r="AK107" s="315"/>
      <c r="AL107" s="315"/>
      <c r="AM107" s="315"/>
      <c r="AN107" s="315"/>
      <c r="AO107" s="315"/>
      <c r="AP107" s="315"/>
      <c r="AQ107" s="315"/>
      <c r="AR107" s="315"/>
      <c r="AS107" s="315"/>
      <c r="AT107" s="315"/>
      <c r="AU107" s="315"/>
    </row>
    <row r="108" spans="3:47" s="362" customFormat="1">
      <c r="C108" s="369"/>
      <c r="D108" s="370"/>
      <c r="E108" s="371"/>
      <c r="F108" s="315"/>
      <c r="G108" s="315"/>
      <c r="H108" s="315"/>
      <c r="I108" s="315"/>
      <c r="J108" s="315"/>
      <c r="K108" s="315"/>
      <c r="L108" s="315"/>
      <c r="M108" s="315"/>
      <c r="N108" s="315"/>
      <c r="O108" s="315"/>
      <c r="P108" s="315"/>
      <c r="Q108" s="315"/>
      <c r="R108" s="315"/>
      <c r="S108" s="315"/>
      <c r="T108" s="315"/>
      <c r="U108" s="315"/>
      <c r="V108" s="315"/>
      <c r="W108" s="315"/>
      <c r="X108" s="315"/>
      <c r="Y108" s="315"/>
      <c r="Z108" s="315"/>
      <c r="AA108" s="315"/>
      <c r="AB108" s="315"/>
      <c r="AC108" s="315"/>
      <c r="AD108" s="315"/>
      <c r="AE108" s="315"/>
      <c r="AF108" s="315"/>
      <c r="AG108" s="39"/>
      <c r="AH108" s="315"/>
      <c r="AI108" s="315"/>
      <c r="AJ108" s="315"/>
      <c r="AK108" s="315"/>
      <c r="AL108" s="315"/>
      <c r="AM108" s="315"/>
      <c r="AN108" s="315"/>
      <c r="AO108" s="315"/>
      <c r="AP108" s="315"/>
      <c r="AQ108" s="315"/>
      <c r="AR108" s="315"/>
      <c r="AS108" s="315"/>
      <c r="AT108" s="315"/>
      <c r="AU108" s="315"/>
    </row>
    <row r="109" spans="3:47" s="362" customFormat="1">
      <c r="C109" s="369"/>
      <c r="D109" s="370"/>
      <c r="E109" s="371"/>
      <c r="F109" s="315"/>
      <c r="G109" s="315"/>
      <c r="H109" s="315"/>
      <c r="I109" s="315"/>
      <c r="J109" s="315"/>
      <c r="K109" s="315"/>
      <c r="L109" s="315"/>
      <c r="M109" s="315"/>
      <c r="N109" s="315"/>
      <c r="O109" s="315"/>
      <c r="P109" s="315"/>
      <c r="Q109" s="315"/>
      <c r="R109" s="315"/>
      <c r="S109" s="315"/>
      <c r="T109" s="315"/>
      <c r="U109" s="315"/>
      <c r="V109" s="315"/>
      <c r="W109" s="315"/>
      <c r="X109" s="315"/>
      <c r="Y109" s="315"/>
      <c r="Z109" s="315"/>
      <c r="AA109" s="315"/>
      <c r="AB109" s="315"/>
      <c r="AC109" s="315"/>
      <c r="AD109" s="315"/>
      <c r="AE109" s="315"/>
      <c r="AF109" s="315"/>
      <c r="AG109" s="39"/>
      <c r="AH109" s="315"/>
      <c r="AI109" s="315"/>
      <c r="AJ109" s="315"/>
      <c r="AK109" s="315"/>
      <c r="AL109" s="315"/>
      <c r="AM109" s="315"/>
      <c r="AN109" s="315"/>
      <c r="AO109" s="315"/>
      <c r="AP109" s="315"/>
      <c r="AQ109" s="315"/>
      <c r="AR109" s="315"/>
      <c r="AS109" s="315"/>
      <c r="AT109" s="315"/>
      <c r="AU109" s="315"/>
    </row>
    <row r="110" spans="3:47" s="362" customFormat="1">
      <c r="C110" s="369"/>
      <c r="D110" s="370"/>
      <c r="E110" s="371"/>
      <c r="F110" s="315"/>
      <c r="G110" s="315"/>
      <c r="H110" s="315"/>
      <c r="I110" s="315"/>
      <c r="J110" s="315"/>
      <c r="K110" s="315"/>
      <c r="L110" s="315"/>
      <c r="M110" s="315"/>
      <c r="N110" s="315"/>
      <c r="O110" s="315"/>
      <c r="P110" s="315"/>
      <c r="Q110" s="315"/>
      <c r="R110" s="315"/>
      <c r="S110" s="315"/>
      <c r="T110" s="315"/>
      <c r="U110" s="315"/>
      <c r="V110" s="315"/>
      <c r="W110" s="315"/>
      <c r="X110" s="315"/>
      <c r="Y110" s="315"/>
      <c r="Z110" s="315"/>
      <c r="AA110" s="315"/>
      <c r="AB110" s="315"/>
      <c r="AC110" s="315"/>
      <c r="AD110" s="315"/>
      <c r="AE110" s="315"/>
      <c r="AF110" s="315"/>
      <c r="AG110" s="39"/>
      <c r="AH110" s="315"/>
      <c r="AI110" s="315"/>
      <c r="AJ110" s="315"/>
      <c r="AK110" s="315"/>
      <c r="AL110" s="315"/>
      <c r="AM110" s="315"/>
      <c r="AN110" s="315"/>
      <c r="AO110" s="315"/>
      <c r="AP110" s="315"/>
      <c r="AQ110" s="315"/>
      <c r="AR110" s="315"/>
      <c r="AS110" s="315"/>
      <c r="AT110" s="315"/>
      <c r="AU110" s="315"/>
    </row>
    <row r="111" spans="3:47" s="362" customFormat="1">
      <c r="C111" s="369"/>
      <c r="D111" s="370"/>
      <c r="E111" s="371"/>
      <c r="F111" s="315"/>
      <c r="G111" s="315"/>
      <c r="H111" s="315"/>
      <c r="I111" s="315"/>
      <c r="J111" s="315"/>
      <c r="K111" s="315"/>
      <c r="L111" s="315"/>
      <c r="M111" s="315"/>
      <c r="N111" s="315"/>
      <c r="O111" s="315"/>
      <c r="P111" s="315"/>
      <c r="Q111" s="315"/>
      <c r="R111" s="315"/>
      <c r="S111" s="315"/>
      <c r="T111" s="315"/>
      <c r="U111" s="315"/>
      <c r="V111" s="315"/>
      <c r="W111" s="315"/>
      <c r="X111" s="315"/>
      <c r="Y111" s="315"/>
      <c r="Z111" s="315"/>
      <c r="AA111" s="315"/>
      <c r="AB111" s="315"/>
      <c r="AC111" s="315"/>
      <c r="AD111" s="315"/>
      <c r="AE111" s="315"/>
      <c r="AF111" s="315"/>
      <c r="AG111" s="39"/>
      <c r="AH111" s="315"/>
      <c r="AI111" s="315"/>
      <c r="AJ111" s="315"/>
      <c r="AK111" s="315"/>
      <c r="AL111" s="315"/>
      <c r="AM111" s="315"/>
      <c r="AN111" s="315"/>
      <c r="AO111" s="315"/>
      <c r="AP111" s="315"/>
      <c r="AQ111" s="315"/>
      <c r="AR111" s="315"/>
      <c r="AS111" s="315"/>
      <c r="AT111" s="315"/>
      <c r="AU111" s="315"/>
    </row>
    <row r="112" spans="3:47" s="362" customFormat="1">
      <c r="C112" s="369"/>
      <c r="D112" s="370"/>
      <c r="E112" s="371"/>
      <c r="F112" s="315"/>
      <c r="G112" s="315"/>
      <c r="H112" s="315"/>
      <c r="I112" s="315"/>
      <c r="J112" s="315"/>
      <c r="K112" s="315"/>
      <c r="L112" s="315"/>
      <c r="M112" s="315"/>
      <c r="N112" s="315"/>
      <c r="O112" s="315"/>
      <c r="P112" s="315"/>
      <c r="Q112" s="315"/>
      <c r="R112" s="315"/>
      <c r="S112" s="315"/>
      <c r="T112" s="315"/>
      <c r="U112" s="315"/>
      <c r="V112" s="315"/>
      <c r="W112" s="315"/>
      <c r="X112" s="315"/>
      <c r="Y112" s="315"/>
      <c r="Z112" s="315"/>
      <c r="AA112" s="315"/>
      <c r="AB112" s="315"/>
      <c r="AC112" s="315"/>
      <c r="AD112" s="315"/>
      <c r="AE112" s="315"/>
      <c r="AF112" s="315"/>
      <c r="AG112" s="39"/>
      <c r="AH112" s="315"/>
      <c r="AI112" s="315"/>
      <c r="AJ112" s="315"/>
      <c r="AK112" s="315"/>
      <c r="AL112" s="315"/>
      <c r="AM112" s="315"/>
      <c r="AN112" s="315"/>
      <c r="AO112" s="315"/>
      <c r="AP112" s="315"/>
      <c r="AQ112" s="315"/>
      <c r="AR112" s="315"/>
      <c r="AS112" s="315"/>
      <c r="AT112" s="315"/>
      <c r="AU112" s="315"/>
    </row>
    <row r="113" spans="3:47" s="362" customFormat="1">
      <c r="C113" s="369"/>
      <c r="D113" s="370"/>
      <c r="E113" s="371"/>
      <c r="F113" s="315"/>
      <c r="G113" s="315"/>
      <c r="H113" s="315"/>
      <c r="I113" s="315"/>
      <c r="J113" s="315"/>
      <c r="K113" s="315"/>
      <c r="L113" s="315"/>
      <c r="M113" s="315"/>
      <c r="N113" s="315"/>
      <c r="O113" s="315"/>
      <c r="P113" s="315"/>
      <c r="Q113" s="315"/>
      <c r="R113" s="315"/>
      <c r="S113" s="315"/>
      <c r="T113" s="315"/>
      <c r="U113" s="315"/>
      <c r="V113" s="315"/>
      <c r="W113" s="315"/>
      <c r="X113" s="315"/>
      <c r="Y113" s="315"/>
      <c r="Z113" s="315"/>
      <c r="AA113" s="315"/>
      <c r="AB113" s="315"/>
      <c r="AC113" s="315"/>
      <c r="AD113" s="315"/>
      <c r="AE113" s="315"/>
      <c r="AF113" s="315"/>
      <c r="AG113" s="39"/>
      <c r="AH113" s="315"/>
      <c r="AI113" s="315"/>
      <c r="AJ113" s="315"/>
      <c r="AK113" s="315"/>
      <c r="AL113" s="315"/>
      <c r="AM113" s="315"/>
      <c r="AN113" s="315"/>
      <c r="AO113" s="315"/>
      <c r="AP113" s="315"/>
      <c r="AQ113" s="315"/>
      <c r="AR113" s="315"/>
      <c r="AS113" s="315"/>
      <c r="AT113" s="315"/>
      <c r="AU113" s="315"/>
    </row>
    <row r="114" spans="3:47" s="362" customFormat="1">
      <c r="C114" s="369"/>
      <c r="D114" s="370"/>
      <c r="E114" s="371"/>
      <c r="F114" s="315"/>
      <c r="G114" s="315"/>
      <c r="H114" s="315"/>
      <c r="I114" s="315"/>
      <c r="J114" s="315"/>
      <c r="K114" s="315"/>
      <c r="L114" s="315"/>
      <c r="M114" s="315"/>
      <c r="N114" s="315"/>
      <c r="O114" s="315"/>
      <c r="P114" s="315"/>
      <c r="Q114" s="315"/>
      <c r="R114" s="315"/>
      <c r="S114" s="315"/>
      <c r="T114" s="315"/>
      <c r="U114" s="315"/>
      <c r="V114" s="315"/>
      <c r="W114" s="315"/>
      <c r="X114" s="315"/>
      <c r="Y114" s="315"/>
      <c r="Z114" s="315"/>
      <c r="AA114" s="315"/>
      <c r="AB114" s="315"/>
      <c r="AC114" s="315"/>
      <c r="AD114" s="315"/>
      <c r="AE114" s="315"/>
      <c r="AF114" s="315"/>
      <c r="AG114" s="39"/>
      <c r="AH114" s="315"/>
      <c r="AI114" s="315"/>
      <c r="AJ114" s="315"/>
      <c r="AK114" s="315"/>
      <c r="AL114" s="315"/>
      <c r="AM114" s="315"/>
      <c r="AN114" s="315"/>
      <c r="AO114" s="315"/>
      <c r="AP114" s="315"/>
      <c r="AQ114" s="315"/>
      <c r="AR114" s="315"/>
      <c r="AS114" s="315"/>
      <c r="AT114" s="315"/>
      <c r="AU114" s="315"/>
    </row>
    <row r="115" spans="3:47" s="362" customFormat="1">
      <c r="C115" s="369"/>
      <c r="D115" s="370"/>
      <c r="E115" s="371"/>
      <c r="F115" s="315"/>
      <c r="G115" s="315"/>
      <c r="H115" s="315"/>
      <c r="I115" s="315"/>
      <c r="J115" s="315"/>
      <c r="K115" s="315"/>
      <c r="L115" s="315"/>
      <c r="M115" s="315"/>
      <c r="N115" s="315"/>
      <c r="O115" s="315"/>
      <c r="P115" s="315"/>
      <c r="Q115" s="315"/>
      <c r="R115" s="315"/>
      <c r="S115" s="315"/>
      <c r="T115" s="315"/>
      <c r="U115" s="315"/>
      <c r="V115" s="315"/>
      <c r="W115" s="315"/>
      <c r="X115" s="315"/>
      <c r="Y115" s="315"/>
      <c r="Z115" s="315"/>
      <c r="AA115" s="315"/>
      <c r="AB115" s="315"/>
      <c r="AC115" s="315"/>
      <c r="AD115" s="315"/>
      <c r="AE115" s="315"/>
      <c r="AF115" s="315"/>
      <c r="AG115" s="39"/>
      <c r="AH115" s="315"/>
      <c r="AI115" s="315"/>
      <c r="AJ115" s="315"/>
      <c r="AK115" s="315"/>
      <c r="AL115" s="315"/>
      <c r="AM115" s="315"/>
      <c r="AN115" s="315"/>
      <c r="AO115" s="315"/>
      <c r="AP115" s="315"/>
      <c r="AQ115" s="315"/>
      <c r="AR115" s="315"/>
      <c r="AS115" s="315"/>
      <c r="AT115" s="315"/>
      <c r="AU115" s="315"/>
    </row>
    <row r="116" spans="3:47" s="362" customFormat="1">
      <c r="C116" s="369"/>
      <c r="D116" s="370"/>
      <c r="E116" s="371"/>
      <c r="F116" s="315"/>
      <c r="G116" s="315"/>
      <c r="H116" s="315"/>
      <c r="I116" s="315"/>
      <c r="J116" s="315"/>
      <c r="K116" s="315"/>
      <c r="L116" s="315"/>
      <c r="M116" s="315"/>
      <c r="N116" s="315"/>
      <c r="O116" s="315"/>
      <c r="P116" s="315"/>
      <c r="Q116" s="315"/>
      <c r="R116" s="315"/>
      <c r="S116" s="315"/>
      <c r="T116" s="315"/>
      <c r="U116" s="315"/>
      <c r="V116" s="315"/>
      <c r="W116" s="315"/>
      <c r="X116" s="315"/>
      <c r="Y116" s="315"/>
      <c r="Z116" s="315"/>
      <c r="AA116" s="315"/>
      <c r="AB116" s="315"/>
      <c r="AC116" s="315"/>
      <c r="AD116" s="315"/>
      <c r="AE116" s="315"/>
      <c r="AF116" s="315"/>
      <c r="AG116" s="39"/>
      <c r="AH116" s="315"/>
      <c r="AI116" s="315"/>
      <c r="AJ116" s="315"/>
      <c r="AK116" s="315"/>
      <c r="AL116" s="315"/>
      <c r="AM116" s="315"/>
      <c r="AN116" s="315"/>
      <c r="AO116" s="315"/>
      <c r="AP116" s="315"/>
      <c r="AQ116" s="315"/>
      <c r="AR116" s="315"/>
      <c r="AS116" s="315"/>
      <c r="AT116" s="315"/>
      <c r="AU116" s="315"/>
    </row>
    <row r="117" spans="3:47" s="362" customFormat="1">
      <c r="C117" s="369"/>
      <c r="D117" s="370"/>
      <c r="E117" s="371"/>
      <c r="F117" s="315"/>
      <c r="G117" s="315"/>
      <c r="H117" s="315"/>
      <c r="I117" s="315"/>
      <c r="J117" s="315"/>
      <c r="K117" s="315"/>
      <c r="L117" s="315"/>
      <c r="M117" s="315"/>
      <c r="N117" s="315"/>
      <c r="O117" s="315"/>
      <c r="P117" s="315"/>
      <c r="Q117" s="315"/>
      <c r="R117" s="315"/>
      <c r="S117" s="315"/>
      <c r="T117" s="315"/>
      <c r="U117" s="315"/>
      <c r="V117" s="315"/>
      <c r="W117" s="315"/>
      <c r="X117" s="315"/>
      <c r="Y117" s="315"/>
      <c r="Z117" s="315"/>
      <c r="AA117" s="315"/>
      <c r="AB117" s="315"/>
      <c r="AC117" s="315"/>
      <c r="AD117" s="315"/>
      <c r="AE117" s="315"/>
      <c r="AF117" s="315"/>
      <c r="AG117" s="39"/>
      <c r="AH117" s="315"/>
      <c r="AI117" s="315"/>
      <c r="AJ117" s="315"/>
      <c r="AK117" s="315"/>
      <c r="AL117" s="315"/>
      <c r="AM117" s="315"/>
      <c r="AN117" s="315"/>
      <c r="AO117" s="315"/>
      <c r="AP117" s="315"/>
      <c r="AQ117" s="315"/>
      <c r="AR117" s="315"/>
      <c r="AS117" s="315"/>
      <c r="AT117" s="315"/>
      <c r="AU117" s="315"/>
    </row>
    <row r="118" spans="3:47" s="362" customFormat="1">
      <c r="C118" s="369"/>
      <c r="D118" s="370"/>
      <c r="E118" s="371"/>
      <c r="F118" s="315"/>
      <c r="G118" s="315"/>
      <c r="H118" s="315"/>
      <c r="I118" s="315"/>
      <c r="J118" s="315"/>
      <c r="K118" s="315"/>
      <c r="L118" s="315"/>
      <c r="M118" s="315"/>
      <c r="N118" s="315"/>
      <c r="O118" s="315"/>
      <c r="P118" s="315"/>
      <c r="Q118" s="315"/>
      <c r="R118" s="315"/>
      <c r="S118" s="315"/>
      <c r="T118" s="315"/>
      <c r="U118" s="315"/>
      <c r="V118" s="315"/>
      <c r="W118" s="315"/>
      <c r="X118" s="315"/>
      <c r="Y118" s="315"/>
      <c r="Z118" s="315"/>
      <c r="AA118" s="315"/>
      <c r="AB118" s="315"/>
      <c r="AC118" s="315"/>
      <c r="AD118" s="315"/>
      <c r="AE118" s="315"/>
      <c r="AF118" s="315"/>
      <c r="AG118" s="39"/>
      <c r="AH118" s="315"/>
      <c r="AI118" s="315"/>
      <c r="AJ118" s="315"/>
      <c r="AK118" s="315"/>
      <c r="AL118" s="315"/>
      <c r="AM118" s="315"/>
      <c r="AN118" s="315"/>
      <c r="AO118" s="315"/>
      <c r="AP118" s="315"/>
      <c r="AQ118" s="315"/>
      <c r="AR118" s="315"/>
      <c r="AS118" s="315"/>
      <c r="AT118" s="315"/>
      <c r="AU118" s="315"/>
    </row>
    <row r="119" spans="3:47" s="362" customFormat="1">
      <c r="C119" s="369"/>
      <c r="D119" s="370"/>
      <c r="E119" s="371"/>
      <c r="F119" s="315"/>
      <c r="G119" s="315"/>
      <c r="H119" s="315"/>
      <c r="I119" s="315"/>
      <c r="J119" s="315"/>
      <c r="K119" s="315"/>
      <c r="L119" s="315"/>
      <c r="M119" s="315"/>
      <c r="N119" s="315"/>
      <c r="O119" s="315"/>
      <c r="P119" s="315"/>
      <c r="Q119" s="315"/>
      <c r="R119" s="315"/>
      <c r="S119" s="315"/>
      <c r="T119" s="315"/>
      <c r="U119" s="315"/>
      <c r="V119" s="315"/>
      <c r="W119" s="315"/>
      <c r="X119" s="315"/>
      <c r="Y119" s="315"/>
      <c r="Z119" s="315"/>
      <c r="AA119" s="315"/>
      <c r="AB119" s="315"/>
      <c r="AC119" s="315"/>
      <c r="AD119" s="315"/>
      <c r="AE119" s="315"/>
      <c r="AF119" s="315"/>
      <c r="AG119" s="39"/>
      <c r="AH119" s="315"/>
      <c r="AI119" s="315"/>
      <c r="AJ119" s="315"/>
      <c r="AK119" s="315"/>
      <c r="AL119" s="315"/>
      <c r="AM119" s="315"/>
      <c r="AN119" s="315"/>
      <c r="AO119" s="315"/>
      <c r="AP119" s="315"/>
      <c r="AQ119" s="315"/>
      <c r="AR119" s="315"/>
      <c r="AS119" s="315"/>
      <c r="AT119" s="315"/>
      <c r="AU119" s="315"/>
    </row>
    <row r="120" spans="3:47" s="362" customFormat="1">
      <c r="C120" s="369"/>
      <c r="D120" s="370"/>
      <c r="E120" s="371"/>
      <c r="F120" s="315"/>
      <c r="G120" s="315"/>
      <c r="H120" s="315"/>
      <c r="I120" s="315"/>
      <c r="J120" s="315"/>
      <c r="K120" s="315"/>
      <c r="L120" s="315"/>
      <c r="M120" s="315"/>
      <c r="N120" s="315"/>
      <c r="O120" s="315"/>
      <c r="P120" s="315"/>
      <c r="Q120" s="315"/>
      <c r="R120" s="315"/>
      <c r="S120" s="315"/>
      <c r="T120" s="315"/>
      <c r="U120" s="315"/>
      <c r="V120" s="315"/>
      <c r="W120" s="315"/>
      <c r="X120" s="315"/>
      <c r="Y120" s="315"/>
      <c r="Z120" s="315"/>
      <c r="AA120" s="315"/>
      <c r="AB120" s="315"/>
      <c r="AC120" s="315"/>
      <c r="AD120" s="315"/>
      <c r="AE120" s="315"/>
      <c r="AF120" s="315"/>
      <c r="AG120" s="39"/>
      <c r="AH120" s="315"/>
      <c r="AI120" s="315"/>
      <c r="AJ120" s="315"/>
      <c r="AK120" s="315"/>
      <c r="AL120" s="315"/>
      <c r="AM120" s="315"/>
      <c r="AN120" s="315"/>
      <c r="AO120" s="315"/>
      <c r="AP120" s="315"/>
      <c r="AQ120" s="315"/>
      <c r="AR120" s="315"/>
      <c r="AS120" s="315"/>
      <c r="AT120" s="315"/>
      <c r="AU120" s="315"/>
    </row>
    <row r="121" spans="3:47" s="362" customFormat="1">
      <c r="C121" s="369"/>
      <c r="D121" s="370"/>
      <c r="E121" s="371"/>
      <c r="F121" s="315"/>
      <c r="G121" s="315"/>
      <c r="H121" s="315"/>
      <c r="I121" s="315"/>
      <c r="J121" s="315"/>
      <c r="K121" s="315"/>
      <c r="L121" s="315"/>
      <c r="M121" s="315"/>
      <c r="N121" s="315"/>
      <c r="O121" s="315"/>
      <c r="P121" s="315"/>
      <c r="Q121" s="315"/>
      <c r="R121" s="315"/>
      <c r="S121" s="315"/>
      <c r="T121" s="315"/>
      <c r="U121" s="315"/>
      <c r="V121" s="315"/>
      <c r="W121" s="315"/>
      <c r="X121" s="315"/>
      <c r="Y121" s="315"/>
      <c r="Z121" s="315"/>
      <c r="AA121" s="315"/>
      <c r="AB121" s="315"/>
      <c r="AC121" s="315"/>
      <c r="AD121" s="315"/>
      <c r="AE121" s="315"/>
      <c r="AF121" s="315"/>
      <c r="AG121" s="39"/>
      <c r="AH121" s="315"/>
      <c r="AI121" s="315"/>
      <c r="AJ121" s="315"/>
      <c r="AK121" s="315"/>
      <c r="AL121" s="315"/>
      <c r="AM121" s="315"/>
      <c r="AN121" s="315"/>
      <c r="AO121" s="315"/>
      <c r="AP121" s="315"/>
      <c r="AQ121" s="315"/>
      <c r="AR121" s="315"/>
      <c r="AS121" s="315"/>
      <c r="AT121" s="315"/>
      <c r="AU121" s="315"/>
    </row>
    <row r="122" spans="3:47" s="362" customFormat="1">
      <c r="C122" s="369"/>
      <c r="D122" s="370"/>
      <c r="E122" s="371"/>
      <c r="F122" s="315"/>
      <c r="G122" s="315"/>
      <c r="H122" s="315"/>
      <c r="I122" s="315"/>
      <c r="J122" s="315"/>
      <c r="K122" s="315"/>
      <c r="L122" s="315"/>
      <c r="M122" s="315"/>
      <c r="N122" s="315"/>
      <c r="O122" s="315"/>
      <c r="P122" s="315"/>
      <c r="Q122" s="315"/>
      <c r="R122" s="315"/>
      <c r="S122" s="315"/>
      <c r="T122" s="315"/>
      <c r="U122" s="315"/>
      <c r="V122" s="315"/>
      <c r="W122" s="315"/>
      <c r="X122" s="315"/>
      <c r="Y122" s="315"/>
      <c r="Z122" s="315"/>
      <c r="AA122" s="315"/>
      <c r="AB122" s="315"/>
      <c r="AC122" s="315"/>
      <c r="AD122" s="315"/>
      <c r="AE122" s="315"/>
      <c r="AF122" s="315"/>
      <c r="AG122" s="39"/>
      <c r="AH122" s="315"/>
      <c r="AI122" s="315"/>
      <c r="AJ122" s="315"/>
      <c r="AK122" s="315"/>
      <c r="AL122" s="315"/>
      <c r="AM122" s="315"/>
      <c r="AN122" s="315"/>
      <c r="AO122" s="315"/>
      <c r="AP122" s="315"/>
      <c r="AQ122" s="315"/>
      <c r="AR122" s="315"/>
      <c r="AS122" s="315"/>
      <c r="AT122" s="315"/>
      <c r="AU122" s="315"/>
    </row>
    <row r="123" spans="3:47" s="362" customFormat="1">
      <c r="C123" s="369"/>
      <c r="D123" s="370"/>
      <c r="E123" s="371"/>
      <c r="F123" s="315"/>
      <c r="G123" s="315"/>
      <c r="H123" s="315"/>
      <c r="I123" s="315"/>
      <c r="J123" s="315"/>
      <c r="K123" s="315"/>
      <c r="L123" s="315"/>
      <c r="M123" s="315"/>
      <c r="N123" s="315"/>
      <c r="O123" s="315"/>
      <c r="P123" s="315"/>
      <c r="Q123" s="315"/>
      <c r="R123" s="315"/>
      <c r="S123" s="315"/>
      <c r="T123" s="315"/>
      <c r="U123" s="315"/>
      <c r="V123" s="315"/>
      <c r="W123" s="315"/>
      <c r="X123" s="315"/>
      <c r="Y123" s="315"/>
      <c r="Z123" s="315"/>
      <c r="AA123" s="315"/>
      <c r="AB123" s="315"/>
      <c r="AC123" s="315"/>
      <c r="AD123" s="315"/>
      <c r="AE123" s="315"/>
      <c r="AF123" s="315"/>
      <c r="AG123" s="39"/>
      <c r="AH123" s="315"/>
      <c r="AI123" s="315"/>
      <c r="AJ123" s="315"/>
      <c r="AK123" s="315"/>
      <c r="AL123" s="315"/>
      <c r="AM123" s="315"/>
      <c r="AN123" s="315"/>
      <c r="AO123" s="315"/>
      <c r="AP123" s="315"/>
      <c r="AQ123" s="315"/>
      <c r="AR123" s="315"/>
      <c r="AS123" s="315"/>
      <c r="AT123" s="315"/>
      <c r="AU123" s="315"/>
    </row>
    <row r="124" spans="3:47" s="362" customFormat="1">
      <c r="C124" s="369"/>
      <c r="D124" s="370"/>
      <c r="E124" s="371"/>
      <c r="F124" s="315"/>
      <c r="G124" s="315"/>
      <c r="H124" s="315"/>
      <c r="I124" s="315"/>
      <c r="J124" s="315"/>
      <c r="K124" s="315"/>
      <c r="L124" s="315"/>
      <c r="M124" s="315"/>
      <c r="N124" s="315"/>
      <c r="O124" s="315"/>
      <c r="P124" s="315"/>
      <c r="Q124" s="315"/>
      <c r="R124" s="315"/>
      <c r="S124" s="315"/>
      <c r="T124" s="315"/>
      <c r="U124" s="315"/>
      <c r="V124" s="315"/>
      <c r="W124" s="315"/>
      <c r="X124" s="315"/>
      <c r="Y124" s="315"/>
      <c r="Z124" s="315"/>
      <c r="AA124" s="315"/>
      <c r="AB124" s="315"/>
      <c r="AC124" s="315"/>
      <c r="AD124" s="315"/>
      <c r="AE124" s="315"/>
      <c r="AF124" s="315"/>
      <c r="AG124" s="39"/>
      <c r="AH124" s="315"/>
      <c r="AI124" s="315"/>
      <c r="AJ124" s="315"/>
      <c r="AK124" s="315"/>
      <c r="AL124" s="315"/>
      <c r="AM124" s="315"/>
      <c r="AN124" s="315"/>
      <c r="AO124" s="315"/>
      <c r="AP124" s="315"/>
      <c r="AQ124" s="315"/>
      <c r="AR124" s="315"/>
      <c r="AS124" s="315"/>
      <c r="AT124" s="315"/>
      <c r="AU124" s="315"/>
    </row>
    <row r="125" spans="3:47" s="362" customFormat="1">
      <c r="C125" s="369"/>
      <c r="D125" s="370"/>
      <c r="E125" s="371"/>
      <c r="F125" s="315"/>
      <c r="G125" s="315"/>
      <c r="H125" s="315"/>
      <c r="I125" s="315"/>
      <c r="J125" s="315"/>
      <c r="K125" s="315"/>
      <c r="L125" s="315"/>
      <c r="M125" s="315"/>
      <c r="N125" s="315"/>
      <c r="O125" s="315"/>
      <c r="P125" s="315"/>
      <c r="Q125" s="315"/>
      <c r="R125" s="315"/>
      <c r="S125" s="315"/>
      <c r="T125" s="315"/>
      <c r="U125" s="315"/>
      <c r="V125" s="315"/>
      <c r="W125" s="315"/>
      <c r="X125" s="315"/>
      <c r="Y125" s="315"/>
      <c r="Z125" s="315"/>
      <c r="AA125" s="315"/>
      <c r="AB125" s="315"/>
      <c r="AC125" s="315"/>
      <c r="AD125" s="315"/>
      <c r="AE125" s="315"/>
      <c r="AF125" s="315"/>
      <c r="AG125" s="39"/>
      <c r="AH125" s="315"/>
      <c r="AI125" s="315"/>
      <c r="AJ125" s="315"/>
      <c r="AK125" s="315"/>
      <c r="AL125" s="315"/>
      <c r="AM125" s="315"/>
      <c r="AN125" s="315"/>
      <c r="AO125" s="315"/>
      <c r="AP125" s="315"/>
      <c r="AQ125" s="315"/>
      <c r="AR125" s="315"/>
      <c r="AS125" s="315"/>
      <c r="AT125" s="315"/>
      <c r="AU125" s="315"/>
    </row>
    <row r="126" spans="3:47" s="362" customFormat="1">
      <c r="C126" s="369"/>
      <c r="D126" s="370"/>
      <c r="E126" s="371"/>
      <c r="F126" s="315"/>
      <c r="G126" s="315"/>
      <c r="H126" s="315"/>
      <c r="I126" s="315"/>
      <c r="J126" s="315"/>
      <c r="K126" s="315"/>
      <c r="L126" s="315"/>
      <c r="M126" s="315"/>
      <c r="N126" s="315"/>
      <c r="O126" s="315"/>
      <c r="P126" s="315"/>
      <c r="Q126" s="315"/>
      <c r="R126" s="315"/>
      <c r="S126" s="315"/>
      <c r="T126" s="315"/>
      <c r="U126" s="315"/>
      <c r="V126" s="315"/>
      <c r="W126" s="315"/>
      <c r="X126" s="315"/>
      <c r="Y126" s="315"/>
      <c r="Z126" s="315"/>
      <c r="AA126" s="315"/>
      <c r="AB126" s="315"/>
      <c r="AC126" s="315"/>
      <c r="AD126" s="315"/>
      <c r="AE126" s="315"/>
      <c r="AF126" s="315"/>
      <c r="AG126" s="39"/>
      <c r="AH126" s="315"/>
      <c r="AI126" s="315"/>
      <c r="AJ126" s="315"/>
      <c r="AK126" s="315"/>
      <c r="AL126" s="315"/>
      <c r="AM126" s="315"/>
      <c r="AN126" s="315"/>
      <c r="AO126" s="315"/>
      <c r="AP126" s="315"/>
      <c r="AQ126" s="315"/>
      <c r="AR126" s="315"/>
      <c r="AS126" s="315"/>
      <c r="AT126" s="315"/>
      <c r="AU126" s="315"/>
    </row>
    <row r="127" spans="3:47" s="362" customFormat="1">
      <c r="C127" s="369"/>
      <c r="D127" s="370"/>
      <c r="E127" s="371"/>
      <c r="F127" s="315"/>
      <c r="G127" s="315"/>
      <c r="H127" s="315"/>
      <c r="I127" s="315"/>
      <c r="J127" s="315"/>
      <c r="K127" s="315"/>
      <c r="L127" s="315"/>
      <c r="M127" s="315"/>
      <c r="N127" s="315"/>
      <c r="O127" s="315"/>
      <c r="P127" s="315"/>
      <c r="Q127" s="315"/>
      <c r="R127" s="315"/>
      <c r="S127" s="315"/>
      <c r="T127" s="315"/>
      <c r="U127" s="315"/>
      <c r="V127" s="315"/>
      <c r="W127" s="315"/>
      <c r="X127" s="315"/>
      <c r="Y127" s="315"/>
      <c r="Z127" s="315"/>
      <c r="AA127" s="315"/>
      <c r="AB127" s="315"/>
      <c r="AC127" s="315"/>
      <c r="AD127" s="315"/>
      <c r="AE127" s="315"/>
      <c r="AF127" s="315"/>
      <c r="AG127" s="39"/>
      <c r="AH127" s="315"/>
      <c r="AI127" s="315"/>
      <c r="AJ127" s="315"/>
      <c r="AK127" s="315"/>
      <c r="AL127" s="315"/>
      <c r="AM127" s="315"/>
      <c r="AN127" s="315"/>
      <c r="AO127" s="315"/>
      <c r="AP127" s="315"/>
      <c r="AQ127" s="315"/>
      <c r="AR127" s="315"/>
      <c r="AS127" s="315"/>
      <c r="AT127" s="315"/>
      <c r="AU127" s="315"/>
    </row>
    <row r="128" spans="3:47" s="362" customFormat="1">
      <c r="C128" s="369"/>
      <c r="D128" s="370"/>
      <c r="E128" s="371"/>
      <c r="F128" s="315"/>
      <c r="G128" s="315"/>
      <c r="H128" s="315"/>
      <c r="I128" s="315"/>
      <c r="J128" s="315"/>
      <c r="K128" s="315"/>
      <c r="L128" s="315"/>
      <c r="M128" s="315"/>
      <c r="N128" s="315"/>
      <c r="O128" s="315"/>
      <c r="P128" s="315"/>
      <c r="Q128" s="315"/>
      <c r="R128" s="315"/>
      <c r="S128" s="315"/>
      <c r="T128" s="315"/>
      <c r="U128" s="315"/>
      <c r="V128" s="315"/>
      <c r="W128" s="315"/>
      <c r="X128" s="315"/>
      <c r="Y128" s="315"/>
      <c r="Z128" s="315"/>
      <c r="AA128" s="315"/>
      <c r="AB128" s="315"/>
      <c r="AC128" s="315"/>
      <c r="AD128" s="315"/>
      <c r="AE128" s="315"/>
      <c r="AF128" s="315"/>
      <c r="AG128" s="39"/>
      <c r="AH128" s="315"/>
      <c r="AI128" s="315"/>
      <c r="AJ128" s="315"/>
      <c r="AK128" s="315"/>
      <c r="AL128" s="315"/>
      <c r="AM128" s="315"/>
      <c r="AN128" s="315"/>
      <c r="AO128" s="315"/>
      <c r="AP128" s="315"/>
      <c r="AQ128" s="315"/>
      <c r="AR128" s="315"/>
      <c r="AS128" s="315"/>
      <c r="AT128" s="315"/>
      <c r="AU128" s="315"/>
    </row>
    <row r="129" spans="3:47" s="362" customFormat="1">
      <c r="C129" s="369"/>
      <c r="D129" s="370"/>
      <c r="E129" s="371"/>
      <c r="F129" s="315"/>
      <c r="G129" s="315"/>
      <c r="H129" s="315"/>
      <c r="I129" s="315"/>
      <c r="J129" s="315"/>
      <c r="K129" s="315"/>
      <c r="L129" s="315"/>
      <c r="M129" s="315"/>
      <c r="N129" s="315"/>
      <c r="O129" s="315"/>
      <c r="P129" s="315"/>
      <c r="Q129" s="315"/>
      <c r="R129" s="315"/>
      <c r="S129" s="315"/>
      <c r="T129" s="315"/>
      <c r="U129" s="315"/>
      <c r="V129" s="315"/>
      <c r="W129" s="315"/>
      <c r="X129" s="315"/>
      <c r="Y129" s="315"/>
      <c r="Z129" s="315"/>
      <c r="AA129" s="315"/>
      <c r="AB129" s="315"/>
      <c r="AC129" s="315"/>
      <c r="AD129" s="315"/>
      <c r="AE129" s="315"/>
      <c r="AF129" s="315"/>
      <c r="AG129" s="39"/>
      <c r="AH129" s="315"/>
      <c r="AI129" s="315"/>
      <c r="AJ129" s="315"/>
      <c r="AK129" s="315"/>
      <c r="AL129" s="315"/>
      <c r="AM129" s="315"/>
      <c r="AN129" s="315"/>
      <c r="AO129" s="315"/>
      <c r="AP129" s="315"/>
      <c r="AQ129" s="315"/>
      <c r="AR129" s="315"/>
      <c r="AS129" s="315"/>
      <c r="AT129" s="315"/>
      <c r="AU129" s="315"/>
    </row>
    <row r="130" spans="3:47" s="362" customFormat="1">
      <c r="C130" s="369"/>
      <c r="D130" s="370"/>
      <c r="E130" s="371"/>
      <c r="F130" s="315"/>
      <c r="G130" s="315"/>
      <c r="H130" s="315"/>
      <c r="I130" s="315"/>
      <c r="J130" s="315"/>
      <c r="K130" s="315"/>
      <c r="L130" s="315"/>
      <c r="M130" s="315"/>
      <c r="N130" s="315"/>
      <c r="O130" s="315"/>
      <c r="P130" s="315"/>
      <c r="Q130" s="315"/>
      <c r="R130" s="315"/>
      <c r="S130" s="315"/>
      <c r="T130" s="315"/>
      <c r="U130" s="315"/>
      <c r="V130" s="315"/>
      <c r="W130" s="315"/>
      <c r="X130" s="315"/>
      <c r="Y130" s="315"/>
      <c r="Z130" s="315"/>
      <c r="AA130" s="315"/>
      <c r="AB130" s="315"/>
      <c r="AC130" s="315"/>
      <c r="AD130" s="315"/>
      <c r="AE130" s="315"/>
      <c r="AF130" s="315"/>
      <c r="AG130" s="39"/>
      <c r="AH130" s="315"/>
      <c r="AI130" s="315"/>
      <c r="AJ130" s="315"/>
      <c r="AK130" s="315"/>
      <c r="AL130" s="315"/>
      <c r="AM130" s="315"/>
      <c r="AN130" s="315"/>
      <c r="AO130" s="315"/>
      <c r="AP130" s="315"/>
      <c r="AQ130" s="315"/>
      <c r="AR130" s="315"/>
      <c r="AS130" s="315"/>
      <c r="AT130" s="315"/>
      <c r="AU130" s="315"/>
    </row>
    <row r="131" spans="3:47" s="362" customFormat="1">
      <c r="C131" s="369"/>
      <c r="D131" s="370"/>
      <c r="E131" s="371"/>
      <c r="F131" s="315"/>
      <c r="G131" s="315"/>
      <c r="H131" s="315"/>
      <c r="I131" s="315"/>
      <c r="J131" s="315"/>
      <c r="K131" s="315"/>
      <c r="L131" s="315"/>
      <c r="M131" s="315"/>
      <c r="N131" s="315"/>
      <c r="O131" s="315"/>
      <c r="P131" s="315"/>
      <c r="Q131" s="315"/>
      <c r="R131" s="315"/>
      <c r="S131" s="315"/>
      <c r="T131" s="315"/>
      <c r="U131" s="315"/>
      <c r="V131" s="315"/>
      <c r="W131" s="315"/>
      <c r="X131" s="315"/>
      <c r="Y131" s="315"/>
      <c r="Z131" s="315"/>
      <c r="AA131" s="315"/>
      <c r="AB131" s="315"/>
      <c r="AC131" s="315"/>
      <c r="AD131" s="315"/>
      <c r="AE131" s="315"/>
      <c r="AF131" s="315"/>
      <c r="AG131" s="39"/>
      <c r="AH131" s="315"/>
      <c r="AI131" s="315"/>
      <c r="AJ131" s="315"/>
      <c r="AK131" s="315"/>
      <c r="AL131" s="315"/>
      <c r="AM131" s="315"/>
      <c r="AN131" s="315"/>
      <c r="AO131" s="315"/>
      <c r="AP131" s="315"/>
      <c r="AQ131" s="315"/>
      <c r="AR131" s="315"/>
      <c r="AS131" s="315"/>
      <c r="AT131" s="315"/>
      <c r="AU131" s="315"/>
    </row>
    <row r="132" spans="3:47" s="362" customFormat="1">
      <c r="C132" s="369"/>
      <c r="D132" s="370"/>
      <c r="E132" s="371"/>
      <c r="F132" s="315"/>
      <c r="G132" s="315"/>
      <c r="H132" s="315"/>
      <c r="I132" s="315"/>
      <c r="J132" s="315"/>
      <c r="K132" s="315"/>
      <c r="L132" s="315"/>
      <c r="M132" s="315"/>
      <c r="N132" s="315"/>
      <c r="O132" s="315"/>
      <c r="P132" s="315"/>
      <c r="Q132" s="315"/>
      <c r="R132" s="315"/>
      <c r="S132" s="315"/>
      <c r="T132" s="315"/>
      <c r="U132" s="315"/>
      <c r="V132" s="315"/>
      <c r="W132" s="315"/>
      <c r="X132" s="315"/>
      <c r="Y132" s="315"/>
      <c r="Z132" s="315"/>
      <c r="AA132" s="315"/>
      <c r="AB132" s="315"/>
      <c r="AC132" s="315"/>
      <c r="AD132" s="315"/>
      <c r="AE132" s="315"/>
      <c r="AF132" s="315"/>
      <c r="AG132" s="39"/>
      <c r="AH132" s="315"/>
      <c r="AI132" s="315"/>
      <c r="AJ132" s="315"/>
      <c r="AK132" s="315"/>
      <c r="AL132" s="315"/>
      <c r="AM132" s="315"/>
      <c r="AN132" s="315"/>
      <c r="AO132" s="315"/>
      <c r="AP132" s="315"/>
      <c r="AQ132" s="315"/>
      <c r="AR132" s="315"/>
      <c r="AS132" s="315"/>
      <c r="AT132" s="315"/>
      <c r="AU132" s="315"/>
    </row>
    <row r="133" spans="3:47" s="362" customFormat="1">
      <c r="C133" s="369"/>
      <c r="D133" s="370"/>
      <c r="E133" s="371"/>
      <c r="F133" s="315"/>
      <c r="G133" s="315"/>
      <c r="H133" s="315"/>
      <c r="I133" s="315"/>
      <c r="J133" s="315"/>
      <c r="K133" s="315"/>
      <c r="L133" s="315"/>
      <c r="M133" s="315"/>
      <c r="N133" s="315"/>
      <c r="O133" s="315"/>
      <c r="P133" s="315"/>
      <c r="Q133" s="315"/>
      <c r="R133" s="315"/>
      <c r="S133" s="315"/>
      <c r="T133" s="315"/>
      <c r="U133" s="315"/>
      <c r="V133" s="315"/>
      <c r="W133" s="315"/>
      <c r="X133" s="315"/>
      <c r="Y133" s="315"/>
      <c r="Z133" s="315"/>
      <c r="AA133" s="315"/>
      <c r="AB133" s="315"/>
      <c r="AC133" s="315"/>
      <c r="AD133" s="315"/>
      <c r="AE133" s="315"/>
      <c r="AF133" s="315"/>
      <c r="AG133" s="39"/>
      <c r="AH133" s="315"/>
      <c r="AI133" s="315"/>
      <c r="AJ133" s="315"/>
      <c r="AK133" s="315"/>
      <c r="AL133" s="315"/>
      <c r="AM133" s="315"/>
      <c r="AN133" s="315"/>
      <c r="AO133" s="315"/>
      <c r="AP133" s="315"/>
      <c r="AQ133" s="315"/>
      <c r="AR133" s="315"/>
      <c r="AS133" s="315"/>
      <c r="AT133" s="315"/>
      <c r="AU133" s="315"/>
    </row>
    <row r="134" spans="3:47" s="362" customFormat="1">
      <c r="C134" s="369"/>
      <c r="D134" s="370"/>
      <c r="E134" s="371"/>
      <c r="F134" s="315"/>
      <c r="G134" s="315"/>
      <c r="H134" s="315"/>
      <c r="I134" s="315"/>
      <c r="J134" s="315"/>
      <c r="K134" s="315"/>
      <c r="L134" s="315"/>
      <c r="M134" s="315"/>
      <c r="N134" s="315"/>
      <c r="O134" s="315"/>
      <c r="P134" s="315"/>
      <c r="Q134" s="315"/>
      <c r="R134" s="315"/>
      <c r="S134" s="315"/>
      <c r="T134" s="315"/>
      <c r="U134" s="315"/>
      <c r="V134" s="315"/>
      <c r="W134" s="315"/>
      <c r="X134" s="315"/>
      <c r="Y134" s="315"/>
      <c r="Z134" s="315"/>
      <c r="AA134" s="315"/>
      <c r="AB134" s="315"/>
      <c r="AC134" s="315"/>
      <c r="AD134" s="315"/>
      <c r="AE134" s="315"/>
      <c r="AF134" s="315"/>
      <c r="AG134" s="39"/>
      <c r="AH134" s="315"/>
      <c r="AI134" s="315"/>
      <c r="AJ134" s="315"/>
      <c r="AK134" s="315"/>
      <c r="AL134" s="315"/>
      <c r="AM134" s="315"/>
      <c r="AN134" s="315"/>
      <c r="AO134" s="315"/>
      <c r="AP134" s="315"/>
      <c r="AQ134" s="315"/>
      <c r="AR134" s="315"/>
      <c r="AS134" s="315"/>
      <c r="AT134" s="315"/>
      <c r="AU134" s="315"/>
    </row>
    <row r="135" spans="3:47" s="362" customFormat="1">
      <c r="C135" s="369"/>
      <c r="D135" s="370"/>
      <c r="E135" s="371"/>
      <c r="F135" s="315"/>
      <c r="G135" s="315"/>
      <c r="H135" s="315"/>
      <c r="I135" s="315"/>
      <c r="J135" s="315"/>
      <c r="K135" s="315"/>
      <c r="L135" s="315"/>
      <c r="M135" s="315"/>
      <c r="N135" s="315"/>
      <c r="O135" s="315"/>
      <c r="P135" s="315"/>
      <c r="Q135" s="315"/>
      <c r="R135" s="315"/>
      <c r="S135" s="315"/>
      <c r="T135" s="315"/>
      <c r="U135" s="315"/>
      <c r="V135" s="315"/>
      <c r="W135" s="315"/>
      <c r="X135" s="315"/>
      <c r="Y135" s="315"/>
      <c r="Z135" s="315"/>
      <c r="AA135" s="315"/>
      <c r="AB135" s="315"/>
      <c r="AC135" s="315"/>
      <c r="AD135" s="315"/>
      <c r="AE135" s="315"/>
      <c r="AF135" s="315"/>
      <c r="AG135" s="39"/>
      <c r="AH135" s="315"/>
      <c r="AI135" s="315"/>
      <c r="AJ135" s="315"/>
      <c r="AK135" s="315"/>
      <c r="AL135" s="315"/>
      <c r="AM135" s="315"/>
      <c r="AN135" s="315"/>
      <c r="AO135" s="315"/>
      <c r="AP135" s="315"/>
      <c r="AQ135" s="315"/>
      <c r="AR135" s="315"/>
      <c r="AS135" s="315"/>
      <c r="AT135" s="315"/>
      <c r="AU135" s="315"/>
    </row>
    <row r="136" spans="3:47" s="362" customFormat="1">
      <c r="C136" s="369"/>
      <c r="D136" s="370"/>
      <c r="E136" s="371"/>
      <c r="F136" s="315"/>
      <c r="G136" s="315"/>
      <c r="H136" s="315"/>
      <c r="I136" s="315"/>
      <c r="J136" s="315"/>
      <c r="K136" s="315"/>
      <c r="L136" s="315"/>
      <c r="M136" s="315"/>
      <c r="N136" s="315"/>
      <c r="O136" s="315"/>
      <c r="P136" s="315"/>
      <c r="Q136" s="315"/>
      <c r="R136" s="315"/>
      <c r="S136" s="315"/>
      <c r="T136" s="315"/>
      <c r="U136" s="315"/>
      <c r="V136" s="315"/>
      <c r="W136" s="315"/>
      <c r="X136" s="315"/>
      <c r="Y136" s="315"/>
      <c r="Z136" s="315"/>
      <c r="AA136" s="315"/>
      <c r="AB136" s="315"/>
      <c r="AC136" s="315"/>
      <c r="AD136" s="315"/>
      <c r="AE136" s="315"/>
      <c r="AF136" s="315"/>
      <c r="AG136" s="39"/>
      <c r="AH136" s="315"/>
      <c r="AI136" s="315"/>
      <c r="AJ136" s="315"/>
      <c r="AK136" s="315"/>
      <c r="AL136" s="315"/>
      <c r="AM136" s="315"/>
      <c r="AN136" s="315"/>
      <c r="AO136" s="315"/>
      <c r="AP136" s="315"/>
      <c r="AQ136" s="315"/>
      <c r="AR136" s="315"/>
      <c r="AS136" s="315"/>
      <c r="AT136" s="315"/>
      <c r="AU136" s="315"/>
    </row>
    <row r="137" spans="3:47" s="362" customFormat="1">
      <c r="C137" s="369"/>
      <c r="D137" s="370"/>
      <c r="E137" s="371"/>
      <c r="F137" s="315"/>
      <c r="G137" s="315"/>
      <c r="H137" s="315"/>
      <c r="I137" s="315"/>
      <c r="J137" s="315"/>
      <c r="K137" s="315"/>
      <c r="L137" s="315"/>
      <c r="M137" s="315"/>
      <c r="N137" s="315"/>
      <c r="O137" s="315"/>
      <c r="P137" s="315"/>
      <c r="Q137" s="315"/>
      <c r="R137" s="315"/>
      <c r="S137" s="315"/>
      <c r="T137" s="315"/>
      <c r="U137" s="315"/>
      <c r="V137" s="315"/>
      <c r="W137" s="315"/>
      <c r="X137" s="315"/>
      <c r="Y137" s="315"/>
      <c r="Z137" s="315"/>
      <c r="AA137" s="315"/>
      <c r="AB137" s="315"/>
      <c r="AC137" s="315"/>
      <c r="AD137" s="315"/>
      <c r="AE137" s="315"/>
      <c r="AF137" s="315"/>
      <c r="AG137" s="39"/>
      <c r="AH137" s="315"/>
      <c r="AI137" s="315"/>
      <c r="AJ137" s="315"/>
      <c r="AK137" s="315"/>
      <c r="AL137" s="315"/>
      <c r="AM137" s="315"/>
      <c r="AN137" s="315"/>
      <c r="AO137" s="315"/>
      <c r="AP137" s="315"/>
      <c r="AQ137" s="315"/>
      <c r="AR137" s="315"/>
      <c r="AS137" s="315"/>
      <c r="AT137" s="315"/>
      <c r="AU137" s="315"/>
    </row>
    <row r="138" spans="3:47" s="362" customFormat="1">
      <c r="C138" s="369"/>
      <c r="D138" s="370"/>
      <c r="E138" s="371"/>
      <c r="F138" s="315"/>
      <c r="G138" s="315"/>
      <c r="H138" s="315"/>
      <c r="I138" s="315"/>
      <c r="J138" s="315"/>
      <c r="K138" s="315"/>
      <c r="L138" s="315"/>
      <c r="M138" s="315"/>
      <c r="N138" s="315"/>
      <c r="O138" s="315"/>
      <c r="P138" s="315"/>
      <c r="Q138" s="315"/>
      <c r="R138" s="315"/>
      <c r="S138" s="315"/>
      <c r="T138" s="315"/>
      <c r="U138" s="315"/>
      <c r="V138" s="315"/>
      <c r="W138" s="315"/>
      <c r="X138" s="315"/>
      <c r="Y138" s="315"/>
      <c r="Z138" s="315"/>
      <c r="AA138" s="315"/>
      <c r="AB138" s="315"/>
      <c r="AC138" s="315"/>
      <c r="AD138" s="315"/>
      <c r="AE138" s="315"/>
      <c r="AF138" s="315"/>
      <c r="AG138" s="39"/>
      <c r="AH138" s="315"/>
      <c r="AI138" s="315"/>
      <c r="AJ138" s="315"/>
      <c r="AK138" s="315"/>
      <c r="AL138" s="315"/>
      <c r="AM138" s="315"/>
      <c r="AN138" s="315"/>
      <c r="AO138" s="315"/>
      <c r="AP138" s="315"/>
      <c r="AQ138" s="315"/>
      <c r="AR138" s="315"/>
      <c r="AS138" s="315"/>
      <c r="AT138" s="315"/>
      <c r="AU138" s="315"/>
    </row>
    <row r="139" spans="3:47" s="362" customFormat="1">
      <c r="C139" s="369"/>
      <c r="D139" s="370"/>
      <c r="E139" s="371"/>
      <c r="F139" s="315"/>
      <c r="G139" s="315"/>
      <c r="H139" s="315"/>
      <c r="I139" s="315"/>
      <c r="J139" s="315"/>
      <c r="K139" s="315"/>
      <c r="L139" s="315"/>
      <c r="M139" s="315"/>
      <c r="N139" s="315"/>
      <c r="O139" s="315"/>
      <c r="P139" s="315"/>
      <c r="Q139" s="315"/>
      <c r="R139" s="315"/>
      <c r="S139" s="315"/>
      <c r="T139" s="315"/>
      <c r="U139" s="315"/>
      <c r="V139" s="315"/>
      <c r="W139" s="315"/>
      <c r="X139" s="315"/>
      <c r="Y139" s="315"/>
      <c r="Z139" s="315"/>
      <c r="AA139" s="315"/>
      <c r="AB139" s="315"/>
      <c r="AC139" s="315"/>
      <c r="AD139" s="315"/>
      <c r="AE139" s="315"/>
      <c r="AF139" s="315"/>
      <c r="AG139" s="39"/>
      <c r="AH139" s="315"/>
      <c r="AI139" s="315"/>
      <c r="AJ139" s="315"/>
      <c r="AK139" s="315"/>
      <c r="AL139" s="315"/>
      <c r="AM139" s="315"/>
      <c r="AN139" s="315"/>
      <c r="AO139" s="315"/>
      <c r="AP139" s="315"/>
      <c r="AQ139" s="315"/>
      <c r="AR139" s="315"/>
      <c r="AS139" s="315"/>
      <c r="AT139" s="315"/>
      <c r="AU139" s="315"/>
    </row>
    <row r="140" spans="3:47" s="362" customFormat="1">
      <c r="C140" s="369"/>
      <c r="D140" s="370"/>
      <c r="E140" s="371"/>
      <c r="F140" s="315"/>
      <c r="G140" s="315"/>
      <c r="H140" s="315"/>
      <c r="I140" s="315"/>
      <c r="J140" s="315"/>
      <c r="K140" s="315"/>
      <c r="L140" s="315"/>
      <c r="M140" s="315"/>
      <c r="N140" s="315"/>
      <c r="O140" s="315"/>
      <c r="P140" s="315"/>
      <c r="Q140" s="315"/>
      <c r="R140" s="315"/>
      <c r="S140" s="315"/>
      <c r="T140" s="315"/>
      <c r="U140" s="315"/>
      <c r="V140" s="315"/>
      <c r="W140" s="315"/>
      <c r="X140" s="315"/>
      <c r="Y140" s="315"/>
      <c r="Z140" s="315"/>
      <c r="AA140" s="315"/>
      <c r="AB140" s="315"/>
      <c r="AC140" s="315"/>
      <c r="AD140" s="315"/>
      <c r="AE140" s="315"/>
      <c r="AF140" s="315"/>
      <c r="AG140" s="39"/>
      <c r="AH140" s="315"/>
      <c r="AI140" s="315"/>
      <c r="AJ140" s="315"/>
      <c r="AK140" s="315"/>
      <c r="AL140" s="315"/>
      <c r="AM140" s="315"/>
      <c r="AN140" s="315"/>
      <c r="AO140" s="315"/>
      <c r="AP140" s="315"/>
      <c r="AQ140" s="315"/>
      <c r="AR140" s="315"/>
      <c r="AS140" s="315"/>
      <c r="AT140" s="315"/>
      <c r="AU140" s="315"/>
    </row>
    <row r="141" spans="3:47" s="362" customFormat="1">
      <c r="C141" s="369"/>
      <c r="D141" s="370"/>
      <c r="E141" s="371"/>
      <c r="F141" s="315"/>
      <c r="G141" s="315"/>
      <c r="H141" s="315"/>
      <c r="I141" s="315"/>
      <c r="J141" s="315"/>
      <c r="K141" s="315"/>
      <c r="L141" s="315"/>
      <c r="M141" s="315"/>
      <c r="N141" s="315"/>
      <c r="O141" s="315"/>
      <c r="P141" s="315"/>
      <c r="Q141" s="315"/>
      <c r="R141" s="315"/>
      <c r="S141" s="315"/>
      <c r="T141" s="315"/>
      <c r="U141" s="315"/>
      <c r="V141" s="315"/>
      <c r="W141" s="315"/>
      <c r="X141" s="315"/>
      <c r="Y141" s="315"/>
      <c r="Z141" s="315"/>
      <c r="AA141" s="315"/>
      <c r="AB141" s="315"/>
      <c r="AC141" s="315"/>
      <c r="AD141" s="315"/>
      <c r="AE141" s="315"/>
      <c r="AF141" s="315"/>
      <c r="AG141" s="39"/>
      <c r="AH141" s="315"/>
      <c r="AI141" s="315"/>
      <c r="AJ141" s="315"/>
      <c r="AK141" s="315"/>
      <c r="AL141" s="315"/>
      <c r="AM141" s="315"/>
      <c r="AN141" s="315"/>
      <c r="AO141" s="315"/>
      <c r="AP141" s="315"/>
      <c r="AQ141" s="315"/>
      <c r="AR141" s="315"/>
      <c r="AS141" s="315"/>
      <c r="AT141" s="315"/>
      <c r="AU141" s="315"/>
    </row>
    <row r="142" spans="3:47" s="362" customFormat="1">
      <c r="C142" s="369"/>
      <c r="D142" s="370"/>
      <c r="E142" s="371"/>
      <c r="F142" s="315"/>
      <c r="G142" s="315"/>
      <c r="H142" s="315"/>
      <c r="I142" s="315"/>
      <c r="J142" s="315"/>
      <c r="K142" s="315"/>
      <c r="L142" s="315"/>
      <c r="M142" s="315"/>
      <c r="N142" s="315"/>
      <c r="O142" s="315"/>
      <c r="P142" s="315"/>
      <c r="Q142" s="315"/>
      <c r="R142" s="315"/>
      <c r="S142" s="315"/>
      <c r="T142" s="315"/>
      <c r="U142" s="315"/>
      <c r="V142" s="315"/>
      <c r="W142" s="315"/>
      <c r="X142" s="315"/>
      <c r="Y142" s="315"/>
      <c r="Z142" s="315"/>
      <c r="AA142" s="315"/>
      <c r="AB142" s="315"/>
      <c r="AC142" s="315"/>
      <c r="AD142" s="315"/>
      <c r="AE142" s="315"/>
      <c r="AF142" s="315"/>
      <c r="AG142" s="39"/>
      <c r="AH142" s="315"/>
      <c r="AI142" s="315"/>
      <c r="AJ142" s="315"/>
      <c r="AK142" s="315"/>
      <c r="AL142" s="315"/>
      <c r="AM142" s="315"/>
      <c r="AN142" s="315"/>
      <c r="AO142" s="315"/>
      <c r="AP142" s="315"/>
      <c r="AQ142" s="315"/>
      <c r="AR142" s="315"/>
      <c r="AS142" s="315"/>
      <c r="AT142" s="315"/>
      <c r="AU142" s="315"/>
    </row>
    <row r="143" spans="3:47" s="362" customFormat="1">
      <c r="C143" s="369"/>
      <c r="D143" s="370"/>
      <c r="E143" s="371"/>
      <c r="F143" s="315"/>
      <c r="G143" s="315"/>
      <c r="H143" s="315"/>
      <c r="I143" s="315"/>
      <c r="J143" s="315"/>
      <c r="K143" s="315"/>
      <c r="L143" s="315"/>
      <c r="M143" s="315"/>
      <c r="N143" s="315"/>
      <c r="O143" s="315"/>
      <c r="P143" s="315"/>
      <c r="Q143" s="315"/>
      <c r="R143" s="315"/>
      <c r="S143" s="315"/>
      <c r="T143" s="315"/>
      <c r="U143" s="315"/>
      <c r="V143" s="315"/>
      <c r="W143" s="315"/>
      <c r="X143" s="315"/>
      <c r="Y143" s="315"/>
      <c r="Z143" s="315"/>
      <c r="AA143" s="315"/>
      <c r="AB143" s="315"/>
      <c r="AC143" s="315"/>
      <c r="AD143" s="315"/>
      <c r="AE143" s="315"/>
      <c r="AF143" s="315"/>
      <c r="AG143" s="39"/>
      <c r="AH143" s="315"/>
      <c r="AI143" s="315"/>
      <c r="AJ143" s="315"/>
      <c r="AK143" s="315"/>
      <c r="AL143" s="315"/>
      <c r="AM143" s="315"/>
      <c r="AN143" s="315"/>
      <c r="AO143" s="315"/>
      <c r="AP143" s="315"/>
      <c r="AQ143" s="315"/>
      <c r="AR143" s="315"/>
      <c r="AS143" s="315"/>
      <c r="AT143" s="315"/>
      <c r="AU143" s="315"/>
    </row>
    <row r="144" spans="3:47" s="362" customFormat="1">
      <c r="C144" s="369"/>
      <c r="D144" s="370"/>
      <c r="E144" s="371"/>
      <c r="F144" s="315"/>
      <c r="G144" s="315"/>
      <c r="H144" s="315"/>
      <c r="I144" s="315"/>
      <c r="J144" s="315"/>
      <c r="K144" s="315"/>
      <c r="L144" s="315"/>
      <c r="M144" s="315"/>
      <c r="N144" s="315"/>
      <c r="O144" s="315"/>
      <c r="P144" s="315"/>
      <c r="Q144" s="315"/>
      <c r="R144" s="315"/>
      <c r="S144" s="315"/>
      <c r="T144" s="315"/>
      <c r="U144" s="315"/>
      <c r="V144" s="315"/>
      <c r="W144" s="315"/>
      <c r="X144" s="315"/>
      <c r="Y144" s="315"/>
      <c r="Z144" s="315"/>
      <c r="AA144" s="315"/>
      <c r="AB144" s="315"/>
      <c r="AC144" s="315"/>
      <c r="AD144" s="315"/>
      <c r="AE144" s="315"/>
      <c r="AF144" s="315"/>
      <c r="AG144" s="39"/>
      <c r="AH144" s="315"/>
      <c r="AI144" s="315"/>
      <c r="AJ144" s="315"/>
      <c r="AK144" s="315"/>
      <c r="AL144" s="315"/>
      <c r="AM144" s="315"/>
      <c r="AN144" s="315"/>
      <c r="AO144" s="315"/>
      <c r="AP144" s="315"/>
      <c r="AQ144" s="315"/>
      <c r="AR144" s="315"/>
      <c r="AS144" s="315"/>
      <c r="AT144" s="315"/>
      <c r="AU144" s="315"/>
    </row>
    <row r="145" spans="3:47" s="362" customFormat="1">
      <c r="C145" s="369"/>
      <c r="D145" s="370"/>
      <c r="E145" s="371"/>
      <c r="F145" s="315"/>
      <c r="G145" s="315"/>
      <c r="H145" s="315"/>
      <c r="I145" s="315"/>
      <c r="J145" s="315"/>
      <c r="K145" s="315"/>
      <c r="L145" s="315"/>
      <c r="M145" s="315"/>
      <c r="N145" s="315"/>
      <c r="O145" s="315"/>
      <c r="P145" s="315"/>
      <c r="Q145" s="315"/>
      <c r="R145" s="315"/>
      <c r="S145" s="315"/>
      <c r="T145" s="315"/>
      <c r="U145" s="315"/>
      <c r="V145" s="315"/>
      <c r="W145" s="315"/>
      <c r="X145" s="315"/>
      <c r="Y145" s="315"/>
      <c r="Z145" s="315"/>
      <c r="AA145" s="315"/>
      <c r="AB145" s="315"/>
      <c r="AC145" s="315"/>
      <c r="AD145" s="315"/>
      <c r="AE145" s="315"/>
      <c r="AF145" s="315"/>
      <c r="AG145" s="39"/>
      <c r="AH145" s="315"/>
      <c r="AI145" s="315"/>
      <c r="AJ145" s="315"/>
      <c r="AK145" s="315"/>
      <c r="AL145" s="315"/>
      <c r="AM145" s="315"/>
      <c r="AN145" s="315"/>
      <c r="AO145" s="315"/>
      <c r="AP145" s="315"/>
      <c r="AQ145" s="315"/>
      <c r="AR145" s="315"/>
      <c r="AS145" s="315"/>
      <c r="AT145" s="315"/>
      <c r="AU145" s="315"/>
    </row>
    <row r="146" spans="3:47" s="362" customFormat="1">
      <c r="C146" s="369"/>
      <c r="D146" s="370"/>
      <c r="E146" s="371"/>
      <c r="F146" s="315"/>
      <c r="G146" s="315"/>
      <c r="H146" s="315"/>
      <c r="I146" s="315"/>
      <c r="J146" s="315"/>
      <c r="K146" s="315"/>
      <c r="L146" s="315"/>
      <c r="M146" s="315"/>
      <c r="N146" s="315"/>
      <c r="O146" s="315"/>
      <c r="P146" s="315"/>
      <c r="Q146" s="315"/>
      <c r="R146" s="315"/>
      <c r="S146" s="315"/>
      <c r="T146" s="315"/>
      <c r="U146" s="315"/>
      <c r="V146" s="315"/>
      <c r="W146" s="315"/>
      <c r="X146" s="315"/>
      <c r="Y146" s="315"/>
      <c r="Z146" s="315"/>
      <c r="AA146" s="315"/>
      <c r="AB146" s="315"/>
      <c r="AC146" s="315"/>
      <c r="AD146" s="315"/>
      <c r="AE146" s="315"/>
      <c r="AF146" s="315"/>
      <c r="AG146" s="39"/>
      <c r="AH146" s="315"/>
      <c r="AI146" s="315"/>
      <c r="AJ146" s="315"/>
      <c r="AK146" s="315"/>
      <c r="AL146" s="315"/>
      <c r="AM146" s="315"/>
      <c r="AN146" s="315"/>
      <c r="AO146" s="315"/>
      <c r="AP146" s="315"/>
      <c r="AQ146" s="315"/>
      <c r="AR146" s="315"/>
      <c r="AS146" s="315"/>
      <c r="AT146" s="315"/>
      <c r="AU146" s="315"/>
    </row>
    <row r="147" spans="3:47" s="362" customFormat="1">
      <c r="C147" s="369"/>
      <c r="D147" s="370"/>
      <c r="E147" s="371"/>
      <c r="F147" s="315"/>
      <c r="G147" s="315"/>
      <c r="H147" s="315"/>
      <c r="I147" s="315"/>
      <c r="J147" s="315"/>
      <c r="K147" s="315"/>
      <c r="L147" s="315"/>
      <c r="M147" s="315"/>
      <c r="N147" s="315"/>
      <c r="O147" s="315"/>
      <c r="P147" s="315"/>
      <c r="Q147" s="315"/>
      <c r="R147" s="315"/>
      <c r="S147" s="315"/>
      <c r="T147" s="315"/>
      <c r="U147" s="315"/>
      <c r="V147" s="315"/>
      <c r="W147" s="315"/>
      <c r="X147" s="315"/>
      <c r="Y147" s="315"/>
      <c r="Z147" s="315"/>
      <c r="AA147" s="315"/>
      <c r="AB147" s="315"/>
      <c r="AC147" s="315"/>
      <c r="AD147" s="315"/>
      <c r="AE147" s="315"/>
      <c r="AF147" s="315"/>
      <c r="AG147" s="39"/>
      <c r="AH147" s="315"/>
      <c r="AI147" s="315"/>
      <c r="AJ147" s="315"/>
      <c r="AK147" s="315"/>
      <c r="AL147" s="315"/>
      <c r="AM147" s="315"/>
      <c r="AN147" s="315"/>
      <c r="AO147" s="315"/>
      <c r="AP147" s="315"/>
      <c r="AQ147" s="315"/>
      <c r="AR147" s="315"/>
      <c r="AS147" s="315"/>
      <c r="AT147" s="315"/>
      <c r="AU147" s="315"/>
    </row>
    <row r="148" spans="3:47" s="362" customFormat="1">
      <c r="C148" s="369"/>
      <c r="D148" s="370"/>
      <c r="E148" s="371"/>
      <c r="F148" s="315"/>
      <c r="G148" s="315"/>
      <c r="H148" s="315"/>
      <c r="I148" s="315"/>
      <c r="J148" s="315"/>
      <c r="K148" s="315"/>
      <c r="L148" s="315"/>
      <c r="M148" s="315"/>
      <c r="N148" s="315"/>
      <c r="O148" s="315"/>
      <c r="P148" s="315"/>
      <c r="Q148" s="315"/>
      <c r="R148" s="315"/>
      <c r="S148" s="315"/>
      <c r="T148" s="315"/>
      <c r="U148" s="315"/>
      <c r="V148" s="315"/>
      <c r="W148" s="315"/>
      <c r="X148" s="315"/>
      <c r="Y148" s="315"/>
      <c r="Z148" s="315"/>
      <c r="AA148" s="315"/>
      <c r="AB148" s="315"/>
      <c r="AC148" s="315"/>
      <c r="AD148" s="315"/>
      <c r="AE148" s="315"/>
      <c r="AF148" s="315"/>
      <c r="AG148" s="39"/>
      <c r="AH148" s="315"/>
      <c r="AI148" s="315"/>
      <c r="AJ148" s="315"/>
      <c r="AK148" s="315"/>
      <c r="AL148" s="315"/>
      <c r="AM148" s="315"/>
      <c r="AN148" s="315"/>
      <c r="AO148" s="315"/>
      <c r="AP148" s="315"/>
      <c r="AQ148" s="315"/>
      <c r="AR148" s="315"/>
      <c r="AS148" s="315"/>
      <c r="AT148" s="315"/>
      <c r="AU148" s="315"/>
    </row>
    <row r="149" spans="3:47" s="362" customFormat="1">
      <c r="C149" s="369"/>
      <c r="D149" s="370"/>
      <c r="E149" s="371"/>
      <c r="F149" s="315"/>
      <c r="G149" s="315"/>
      <c r="H149" s="315"/>
      <c r="I149" s="315"/>
      <c r="J149" s="315"/>
      <c r="K149" s="315"/>
      <c r="L149" s="315"/>
      <c r="M149" s="315"/>
      <c r="N149" s="315"/>
      <c r="O149" s="315"/>
      <c r="P149" s="315"/>
      <c r="Q149" s="315"/>
      <c r="R149" s="315"/>
      <c r="S149" s="315"/>
      <c r="T149" s="315"/>
      <c r="U149" s="315"/>
      <c r="V149" s="315"/>
      <c r="W149" s="315"/>
      <c r="X149" s="315"/>
      <c r="Y149" s="315"/>
      <c r="Z149" s="315"/>
      <c r="AA149" s="315"/>
      <c r="AB149" s="315"/>
      <c r="AC149" s="315"/>
      <c r="AD149" s="315"/>
      <c r="AE149" s="315"/>
      <c r="AF149" s="315"/>
      <c r="AG149" s="39"/>
      <c r="AH149" s="315"/>
      <c r="AI149" s="315"/>
      <c r="AJ149" s="315"/>
      <c r="AK149" s="315"/>
      <c r="AL149" s="315"/>
      <c r="AM149" s="315"/>
      <c r="AN149" s="315"/>
      <c r="AO149" s="315"/>
      <c r="AP149" s="315"/>
      <c r="AQ149" s="315"/>
      <c r="AR149" s="315"/>
      <c r="AS149" s="315"/>
      <c r="AT149" s="315"/>
      <c r="AU149" s="315"/>
    </row>
    <row r="150" spans="3:47" s="362" customFormat="1">
      <c r="C150" s="369"/>
      <c r="D150" s="370"/>
      <c r="E150" s="371"/>
      <c r="F150" s="315"/>
      <c r="G150" s="315"/>
      <c r="H150" s="315"/>
      <c r="I150" s="315"/>
      <c r="J150" s="315"/>
      <c r="K150" s="315"/>
      <c r="L150" s="315"/>
      <c r="M150" s="315"/>
      <c r="N150" s="315"/>
      <c r="O150" s="315"/>
      <c r="P150" s="315"/>
      <c r="Q150" s="315"/>
      <c r="R150" s="315"/>
      <c r="S150" s="315"/>
      <c r="T150" s="315"/>
      <c r="U150" s="315"/>
      <c r="V150" s="315"/>
      <c r="W150" s="315"/>
      <c r="X150" s="315"/>
      <c r="Y150" s="315"/>
      <c r="Z150" s="315"/>
      <c r="AA150" s="315"/>
      <c r="AB150" s="315"/>
      <c r="AC150" s="315"/>
      <c r="AD150" s="315"/>
      <c r="AE150" s="315"/>
      <c r="AF150" s="315"/>
      <c r="AG150" s="39"/>
      <c r="AH150" s="315"/>
      <c r="AI150" s="315"/>
      <c r="AJ150" s="315"/>
      <c r="AK150" s="315"/>
      <c r="AL150" s="315"/>
      <c r="AM150" s="315"/>
      <c r="AN150" s="315"/>
      <c r="AO150" s="315"/>
      <c r="AP150" s="315"/>
      <c r="AQ150" s="315"/>
      <c r="AR150" s="315"/>
      <c r="AS150" s="315"/>
      <c r="AT150" s="315"/>
      <c r="AU150" s="315"/>
    </row>
    <row r="151" spans="3:47" s="362" customFormat="1">
      <c r="C151" s="369"/>
      <c r="D151" s="370"/>
      <c r="E151" s="371"/>
      <c r="F151" s="315"/>
      <c r="G151" s="315"/>
      <c r="H151" s="315"/>
      <c r="I151" s="315"/>
      <c r="J151" s="315"/>
      <c r="K151" s="315"/>
      <c r="L151" s="315"/>
      <c r="M151" s="315"/>
      <c r="N151" s="315"/>
      <c r="O151" s="315"/>
      <c r="P151" s="315"/>
      <c r="Q151" s="315"/>
      <c r="R151" s="315"/>
      <c r="S151" s="315"/>
      <c r="T151" s="315"/>
      <c r="U151" s="315"/>
      <c r="V151" s="315"/>
      <c r="W151" s="315"/>
      <c r="X151" s="315"/>
      <c r="Y151" s="315"/>
      <c r="Z151" s="315"/>
      <c r="AA151" s="315"/>
      <c r="AB151" s="315"/>
      <c r="AC151" s="315"/>
      <c r="AD151" s="315"/>
      <c r="AE151" s="315"/>
      <c r="AF151" s="315"/>
      <c r="AG151" s="39"/>
      <c r="AH151" s="315"/>
      <c r="AI151" s="315"/>
      <c r="AJ151" s="315"/>
      <c r="AK151" s="315"/>
      <c r="AL151" s="315"/>
      <c r="AM151" s="315"/>
      <c r="AN151" s="315"/>
      <c r="AO151" s="315"/>
      <c r="AP151" s="315"/>
      <c r="AQ151" s="315"/>
      <c r="AR151" s="315"/>
      <c r="AS151" s="315"/>
      <c r="AT151" s="315"/>
      <c r="AU151" s="315"/>
    </row>
    <row r="152" spans="3:47" s="362" customFormat="1">
      <c r="C152" s="369"/>
      <c r="D152" s="370"/>
      <c r="E152" s="371"/>
      <c r="F152" s="315"/>
      <c r="G152" s="315"/>
      <c r="H152" s="315"/>
      <c r="I152" s="315"/>
      <c r="J152" s="315"/>
      <c r="K152" s="315"/>
      <c r="L152" s="315"/>
      <c r="M152" s="315"/>
      <c r="N152" s="315"/>
      <c r="O152" s="315"/>
      <c r="P152" s="315"/>
      <c r="Q152" s="315"/>
      <c r="R152" s="315"/>
      <c r="S152" s="315"/>
      <c r="T152" s="315"/>
      <c r="U152" s="315"/>
      <c r="V152" s="315"/>
      <c r="W152" s="315"/>
      <c r="X152" s="315"/>
      <c r="Y152" s="315"/>
      <c r="Z152" s="315"/>
      <c r="AA152" s="315"/>
      <c r="AB152" s="315"/>
      <c r="AC152" s="315"/>
      <c r="AD152" s="315"/>
      <c r="AE152" s="315"/>
      <c r="AF152" s="315"/>
      <c r="AG152" s="39"/>
      <c r="AH152" s="315"/>
      <c r="AI152" s="315"/>
      <c r="AJ152" s="315"/>
      <c r="AK152" s="315"/>
      <c r="AL152" s="315"/>
      <c r="AM152" s="315"/>
      <c r="AN152" s="315"/>
      <c r="AO152" s="315"/>
      <c r="AP152" s="315"/>
      <c r="AQ152" s="315"/>
      <c r="AR152" s="315"/>
      <c r="AS152" s="315"/>
      <c r="AT152" s="315"/>
      <c r="AU152" s="315"/>
    </row>
    <row r="153" spans="3:47" s="362" customFormat="1">
      <c r="C153" s="369"/>
      <c r="D153" s="370"/>
      <c r="E153" s="371"/>
      <c r="F153" s="315"/>
      <c r="G153" s="315"/>
      <c r="H153" s="315"/>
      <c r="I153" s="315"/>
      <c r="J153" s="315"/>
      <c r="K153" s="315"/>
      <c r="L153" s="315"/>
      <c r="M153" s="315"/>
      <c r="N153" s="315"/>
      <c r="O153" s="315"/>
      <c r="P153" s="315"/>
      <c r="Q153" s="315"/>
      <c r="R153" s="315"/>
      <c r="S153" s="315"/>
      <c r="T153" s="315"/>
      <c r="U153" s="315"/>
      <c r="V153" s="315"/>
      <c r="W153" s="315"/>
      <c r="X153" s="315"/>
      <c r="Y153" s="315"/>
      <c r="Z153" s="315"/>
      <c r="AA153" s="315"/>
      <c r="AB153" s="315"/>
      <c r="AC153" s="315"/>
      <c r="AD153" s="315"/>
      <c r="AE153" s="315"/>
      <c r="AF153" s="315"/>
      <c r="AG153" s="39"/>
      <c r="AH153" s="315"/>
      <c r="AI153" s="315"/>
      <c r="AJ153" s="315"/>
      <c r="AK153" s="315"/>
      <c r="AL153" s="315"/>
      <c r="AM153" s="315"/>
      <c r="AN153" s="315"/>
      <c r="AO153" s="315"/>
      <c r="AP153" s="315"/>
      <c r="AQ153" s="315"/>
      <c r="AR153" s="315"/>
      <c r="AS153" s="315"/>
      <c r="AT153" s="315"/>
      <c r="AU153" s="315"/>
    </row>
    <row r="154" spans="3:47" s="362" customFormat="1">
      <c r="C154" s="369"/>
      <c r="D154" s="370"/>
      <c r="E154" s="371"/>
      <c r="F154" s="315"/>
      <c r="G154" s="315"/>
      <c r="H154" s="315"/>
      <c r="I154" s="315"/>
      <c r="J154" s="315"/>
      <c r="K154" s="315"/>
      <c r="L154" s="315"/>
      <c r="M154" s="315"/>
      <c r="N154" s="315"/>
      <c r="O154" s="315"/>
      <c r="P154" s="315"/>
      <c r="Q154" s="315"/>
      <c r="R154" s="315"/>
      <c r="S154" s="315"/>
      <c r="T154" s="315"/>
      <c r="U154" s="315"/>
      <c r="V154" s="315"/>
      <c r="W154" s="315"/>
      <c r="X154" s="315"/>
      <c r="Y154" s="315"/>
      <c r="Z154" s="315"/>
      <c r="AA154" s="315"/>
      <c r="AB154" s="315"/>
      <c r="AC154" s="315"/>
      <c r="AD154" s="315"/>
      <c r="AE154" s="315"/>
      <c r="AF154" s="315"/>
      <c r="AG154" s="39"/>
      <c r="AH154" s="315"/>
      <c r="AI154" s="315"/>
      <c r="AJ154" s="315"/>
      <c r="AK154" s="315"/>
      <c r="AL154" s="315"/>
      <c r="AM154" s="315"/>
      <c r="AN154" s="315"/>
      <c r="AO154" s="315"/>
      <c r="AP154" s="315"/>
      <c r="AQ154" s="315"/>
      <c r="AR154" s="315"/>
      <c r="AS154" s="315"/>
      <c r="AT154" s="315"/>
      <c r="AU154" s="315"/>
    </row>
    <row r="155" spans="3:47" s="362" customFormat="1">
      <c r="C155" s="369"/>
      <c r="D155" s="370"/>
      <c r="E155" s="371"/>
      <c r="F155" s="315"/>
      <c r="G155" s="315"/>
      <c r="H155" s="315"/>
      <c r="I155" s="315"/>
      <c r="J155" s="315"/>
      <c r="K155" s="315"/>
      <c r="L155" s="315"/>
      <c r="M155" s="315"/>
      <c r="N155" s="315"/>
      <c r="O155" s="315"/>
      <c r="P155" s="315"/>
      <c r="Q155" s="315"/>
      <c r="R155" s="315"/>
      <c r="S155" s="315"/>
      <c r="T155" s="315"/>
      <c r="U155" s="315"/>
      <c r="V155" s="315"/>
      <c r="W155" s="315"/>
      <c r="X155" s="315"/>
      <c r="Y155" s="315"/>
      <c r="Z155" s="315"/>
      <c r="AA155" s="315"/>
      <c r="AB155" s="315"/>
      <c r="AC155" s="315"/>
      <c r="AD155" s="315"/>
      <c r="AE155" s="315"/>
      <c r="AF155" s="315"/>
      <c r="AG155" s="39"/>
      <c r="AH155" s="315"/>
      <c r="AI155" s="315"/>
      <c r="AJ155" s="315"/>
      <c r="AK155" s="315"/>
      <c r="AL155" s="315"/>
      <c r="AM155" s="315"/>
      <c r="AN155" s="315"/>
      <c r="AO155" s="315"/>
      <c r="AP155" s="315"/>
      <c r="AQ155" s="315"/>
      <c r="AR155" s="315"/>
      <c r="AS155" s="315"/>
      <c r="AT155" s="315"/>
      <c r="AU155" s="315"/>
    </row>
    <row r="156" spans="3:47" s="362" customFormat="1">
      <c r="C156" s="369"/>
      <c r="D156" s="370"/>
      <c r="E156" s="371"/>
      <c r="F156" s="315"/>
      <c r="G156" s="315"/>
      <c r="H156" s="315"/>
      <c r="I156" s="315"/>
      <c r="J156" s="315"/>
      <c r="K156" s="315"/>
      <c r="L156" s="315"/>
      <c r="M156" s="315"/>
      <c r="N156" s="315"/>
      <c r="O156" s="315"/>
      <c r="P156" s="315"/>
      <c r="Q156" s="315"/>
      <c r="R156" s="315"/>
      <c r="S156" s="315"/>
      <c r="T156" s="315"/>
      <c r="U156" s="315"/>
      <c r="V156" s="315"/>
      <c r="W156" s="315"/>
      <c r="X156" s="315"/>
      <c r="Y156" s="315"/>
      <c r="Z156" s="315"/>
      <c r="AA156" s="315"/>
      <c r="AB156" s="315"/>
      <c r="AC156" s="315"/>
      <c r="AD156" s="315"/>
      <c r="AE156" s="315"/>
      <c r="AF156" s="315"/>
      <c r="AG156" s="39"/>
      <c r="AH156" s="315"/>
      <c r="AI156" s="315"/>
      <c r="AJ156" s="315"/>
      <c r="AK156" s="315"/>
      <c r="AL156" s="315"/>
      <c r="AM156" s="315"/>
      <c r="AN156" s="315"/>
      <c r="AO156" s="315"/>
      <c r="AP156" s="315"/>
      <c r="AQ156" s="315"/>
      <c r="AR156" s="315"/>
      <c r="AS156" s="315"/>
      <c r="AT156" s="315"/>
      <c r="AU156" s="315"/>
    </row>
    <row r="157" spans="3:47" s="362" customFormat="1">
      <c r="C157" s="369"/>
      <c r="D157" s="370"/>
      <c r="E157" s="371"/>
      <c r="F157" s="315"/>
      <c r="G157" s="315"/>
      <c r="H157" s="315"/>
      <c r="I157" s="315"/>
      <c r="J157" s="315"/>
      <c r="K157" s="315"/>
      <c r="L157" s="315"/>
      <c r="M157" s="315"/>
      <c r="N157" s="315"/>
      <c r="O157" s="315"/>
      <c r="P157" s="315"/>
      <c r="Q157" s="315"/>
      <c r="R157" s="315"/>
      <c r="S157" s="315"/>
      <c r="T157" s="315"/>
      <c r="U157" s="315"/>
      <c r="V157" s="315"/>
      <c r="W157" s="315"/>
      <c r="X157" s="315"/>
      <c r="Y157" s="315"/>
      <c r="Z157" s="315"/>
      <c r="AA157" s="315"/>
      <c r="AB157" s="315"/>
      <c r="AC157" s="315"/>
      <c r="AD157" s="315"/>
      <c r="AE157" s="315"/>
      <c r="AF157" s="315"/>
      <c r="AG157" s="39"/>
      <c r="AH157" s="315"/>
      <c r="AI157" s="315"/>
      <c r="AJ157" s="315"/>
      <c r="AK157" s="315"/>
      <c r="AL157" s="315"/>
      <c r="AM157" s="315"/>
      <c r="AN157" s="315"/>
      <c r="AO157" s="315"/>
      <c r="AP157" s="315"/>
      <c r="AQ157" s="315"/>
      <c r="AR157" s="315"/>
      <c r="AS157" s="315"/>
      <c r="AT157" s="315"/>
      <c r="AU157" s="315"/>
    </row>
    <row r="158" spans="3:47" s="362" customFormat="1">
      <c r="C158" s="369"/>
      <c r="D158" s="370"/>
      <c r="E158" s="371"/>
      <c r="F158" s="315"/>
      <c r="G158" s="315"/>
      <c r="H158" s="315"/>
      <c r="I158" s="315"/>
      <c r="J158" s="315"/>
      <c r="K158" s="315"/>
      <c r="L158" s="315"/>
      <c r="M158" s="315"/>
      <c r="N158" s="315"/>
      <c r="O158" s="315"/>
      <c r="P158" s="315"/>
      <c r="Q158" s="315"/>
      <c r="R158" s="315"/>
      <c r="S158" s="315"/>
      <c r="T158" s="315"/>
      <c r="U158" s="315"/>
      <c r="V158" s="315"/>
      <c r="W158" s="315"/>
      <c r="X158" s="315"/>
      <c r="Y158" s="315"/>
      <c r="Z158" s="315"/>
      <c r="AA158" s="315"/>
      <c r="AB158" s="315"/>
      <c r="AC158" s="315"/>
      <c r="AD158" s="315"/>
      <c r="AE158" s="315"/>
      <c r="AF158" s="315"/>
      <c r="AG158" s="39"/>
      <c r="AH158" s="315"/>
      <c r="AI158" s="315"/>
      <c r="AJ158" s="315"/>
      <c r="AK158" s="315"/>
      <c r="AL158" s="315"/>
      <c r="AM158" s="315"/>
      <c r="AN158" s="315"/>
      <c r="AO158" s="315"/>
      <c r="AP158" s="315"/>
      <c r="AQ158" s="315"/>
      <c r="AR158" s="315"/>
      <c r="AS158" s="315"/>
      <c r="AT158" s="315"/>
      <c r="AU158" s="315"/>
    </row>
    <row r="159" spans="3:47" s="362" customFormat="1">
      <c r="C159" s="369"/>
      <c r="D159" s="370"/>
      <c r="E159" s="371"/>
      <c r="F159" s="315"/>
      <c r="G159" s="315"/>
      <c r="H159" s="315"/>
      <c r="I159" s="315"/>
      <c r="J159" s="315"/>
      <c r="K159" s="315"/>
      <c r="L159" s="315"/>
      <c r="M159" s="315"/>
      <c r="N159" s="315"/>
      <c r="O159" s="315"/>
      <c r="P159" s="315"/>
      <c r="Q159" s="315"/>
      <c r="R159" s="315"/>
      <c r="S159" s="315"/>
      <c r="T159" s="315"/>
      <c r="U159" s="315"/>
      <c r="V159" s="315"/>
      <c r="W159" s="315"/>
      <c r="X159" s="315"/>
      <c r="Y159" s="315"/>
      <c r="Z159" s="315"/>
      <c r="AA159" s="315"/>
      <c r="AB159" s="315"/>
      <c r="AC159" s="315"/>
      <c r="AD159" s="315"/>
      <c r="AE159" s="315"/>
      <c r="AF159" s="315"/>
      <c r="AG159" s="39"/>
      <c r="AH159" s="315"/>
      <c r="AI159" s="315"/>
      <c r="AJ159" s="315"/>
      <c r="AK159" s="315"/>
      <c r="AL159" s="315"/>
      <c r="AM159" s="315"/>
      <c r="AN159" s="315"/>
      <c r="AO159" s="315"/>
      <c r="AP159" s="315"/>
      <c r="AQ159" s="315"/>
      <c r="AR159" s="315"/>
      <c r="AS159" s="315"/>
      <c r="AT159" s="315"/>
      <c r="AU159" s="315"/>
    </row>
    <row r="160" spans="3:47" s="362" customFormat="1">
      <c r="C160" s="369"/>
      <c r="D160" s="370"/>
      <c r="E160" s="371"/>
      <c r="F160" s="315"/>
      <c r="G160" s="315"/>
      <c r="H160" s="315"/>
      <c r="I160" s="315"/>
      <c r="J160" s="315"/>
      <c r="K160" s="315"/>
      <c r="L160" s="315"/>
      <c r="M160" s="315"/>
      <c r="N160" s="315"/>
      <c r="O160" s="315"/>
      <c r="P160" s="315"/>
      <c r="Q160" s="315"/>
      <c r="R160" s="315"/>
      <c r="S160" s="315"/>
      <c r="T160" s="315"/>
      <c r="U160" s="315"/>
      <c r="V160" s="315"/>
      <c r="W160" s="315"/>
      <c r="X160" s="315"/>
      <c r="Y160" s="315"/>
      <c r="Z160" s="315"/>
      <c r="AA160" s="315"/>
      <c r="AB160" s="315"/>
      <c r="AC160" s="315"/>
      <c r="AD160" s="315"/>
      <c r="AE160" s="315"/>
      <c r="AF160" s="315"/>
      <c r="AG160" s="39"/>
      <c r="AH160" s="315"/>
      <c r="AI160" s="315"/>
      <c r="AJ160" s="315"/>
      <c r="AK160" s="315"/>
      <c r="AL160" s="315"/>
      <c r="AM160" s="315"/>
      <c r="AN160" s="315"/>
      <c r="AO160" s="315"/>
      <c r="AP160" s="315"/>
      <c r="AQ160" s="315"/>
      <c r="AR160" s="315"/>
      <c r="AS160" s="315"/>
      <c r="AT160" s="315"/>
      <c r="AU160" s="315"/>
    </row>
    <row r="161" spans="1:47" s="362" customFormat="1">
      <c r="C161" s="369"/>
      <c r="D161" s="370"/>
      <c r="E161" s="371"/>
      <c r="F161" s="315"/>
      <c r="G161" s="315"/>
      <c r="H161" s="315"/>
      <c r="I161" s="315"/>
      <c r="J161" s="315"/>
      <c r="K161" s="315"/>
      <c r="L161" s="315"/>
      <c r="M161" s="315"/>
      <c r="N161" s="315"/>
      <c r="O161" s="315"/>
      <c r="P161" s="315"/>
      <c r="Q161" s="315"/>
      <c r="R161" s="315"/>
      <c r="S161" s="315"/>
      <c r="T161" s="315"/>
      <c r="U161" s="315"/>
      <c r="V161" s="315"/>
      <c r="W161" s="315"/>
      <c r="X161" s="315"/>
      <c r="Y161" s="315"/>
      <c r="Z161" s="315"/>
      <c r="AA161" s="315"/>
      <c r="AB161" s="315"/>
      <c r="AC161" s="315"/>
      <c r="AD161" s="315"/>
      <c r="AE161" s="315"/>
      <c r="AF161" s="315"/>
      <c r="AG161" s="39"/>
      <c r="AH161" s="315"/>
      <c r="AI161" s="315"/>
      <c r="AJ161" s="315"/>
      <c r="AK161" s="315"/>
      <c r="AL161" s="315"/>
      <c r="AM161" s="315"/>
      <c r="AN161" s="315"/>
      <c r="AO161" s="315"/>
      <c r="AP161" s="315"/>
      <c r="AQ161" s="315"/>
      <c r="AR161" s="315"/>
      <c r="AS161" s="315"/>
      <c r="AT161" s="315"/>
      <c r="AU161" s="315"/>
    </row>
    <row r="162" spans="1:47" s="362" customFormat="1">
      <c r="C162" s="369"/>
      <c r="D162" s="370"/>
      <c r="E162" s="371"/>
      <c r="F162" s="315"/>
      <c r="G162" s="315"/>
      <c r="H162" s="315"/>
      <c r="I162" s="315"/>
      <c r="J162" s="315"/>
      <c r="K162" s="315"/>
      <c r="L162" s="315"/>
      <c r="M162" s="315"/>
      <c r="N162" s="315"/>
      <c r="O162" s="315"/>
      <c r="P162" s="315"/>
      <c r="Q162" s="315"/>
      <c r="R162" s="315"/>
      <c r="S162" s="315"/>
      <c r="T162" s="315"/>
      <c r="U162" s="315"/>
      <c r="V162" s="315"/>
      <c r="W162" s="315"/>
      <c r="X162" s="315"/>
      <c r="Y162" s="315"/>
      <c r="Z162" s="315"/>
      <c r="AA162" s="315"/>
      <c r="AB162" s="315"/>
      <c r="AC162" s="315"/>
      <c r="AD162" s="315"/>
      <c r="AE162" s="315"/>
      <c r="AF162" s="315"/>
      <c r="AG162" s="39"/>
      <c r="AH162" s="315"/>
      <c r="AI162" s="315"/>
      <c r="AJ162" s="315"/>
      <c r="AK162" s="315"/>
      <c r="AL162" s="315"/>
      <c r="AM162" s="315"/>
      <c r="AN162" s="315"/>
      <c r="AO162" s="315"/>
      <c r="AP162" s="315"/>
      <c r="AQ162" s="315"/>
      <c r="AR162" s="315"/>
      <c r="AS162" s="315"/>
      <c r="AT162" s="315"/>
      <c r="AU162" s="315"/>
    </row>
    <row r="163" spans="1:47" s="362" customFormat="1">
      <c r="C163" s="369"/>
      <c r="D163" s="370"/>
      <c r="E163" s="371"/>
      <c r="F163" s="315"/>
      <c r="G163" s="315"/>
      <c r="H163" s="315"/>
      <c r="I163" s="315"/>
      <c r="J163" s="315"/>
      <c r="K163" s="315"/>
      <c r="L163" s="315"/>
      <c r="M163" s="315"/>
      <c r="N163" s="315"/>
      <c r="O163" s="315"/>
      <c r="P163" s="315"/>
      <c r="Q163" s="315"/>
      <c r="R163" s="315"/>
      <c r="S163" s="315"/>
      <c r="T163" s="315"/>
      <c r="U163" s="315"/>
      <c r="V163" s="315"/>
      <c r="W163" s="315"/>
      <c r="X163" s="315"/>
      <c r="Y163" s="315"/>
      <c r="Z163" s="315"/>
      <c r="AA163" s="315"/>
      <c r="AB163" s="315"/>
      <c r="AC163" s="315"/>
      <c r="AD163" s="315"/>
      <c r="AE163" s="315"/>
      <c r="AF163" s="315"/>
      <c r="AG163" s="39"/>
      <c r="AH163" s="315"/>
      <c r="AI163" s="315"/>
      <c r="AJ163" s="315"/>
      <c r="AK163" s="315"/>
      <c r="AL163" s="315"/>
      <c r="AM163" s="315"/>
      <c r="AN163" s="315"/>
      <c r="AO163" s="315"/>
      <c r="AP163" s="315"/>
      <c r="AQ163" s="315"/>
      <c r="AR163" s="315"/>
      <c r="AS163" s="315"/>
      <c r="AT163" s="315"/>
      <c r="AU163" s="315"/>
    </row>
    <row r="164" spans="1:47" s="362" customFormat="1">
      <c r="C164" s="369"/>
      <c r="D164" s="370"/>
      <c r="E164" s="371"/>
      <c r="F164" s="315"/>
      <c r="G164" s="315"/>
      <c r="H164" s="315"/>
      <c r="I164" s="315"/>
      <c r="J164" s="315"/>
      <c r="K164" s="315"/>
      <c r="L164" s="315"/>
      <c r="M164" s="315"/>
      <c r="N164" s="315"/>
      <c r="O164" s="315"/>
      <c r="P164" s="315"/>
      <c r="Q164" s="315"/>
      <c r="R164" s="315"/>
      <c r="S164" s="315"/>
      <c r="T164" s="315"/>
      <c r="U164" s="315"/>
      <c r="V164" s="315"/>
      <c r="W164" s="315"/>
      <c r="X164" s="315"/>
      <c r="Y164" s="315"/>
      <c r="Z164" s="315"/>
      <c r="AA164" s="315"/>
      <c r="AB164" s="315"/>
      <c r="AC164" s="315"/>
      <c r="AD164" s="315"/>
      <c r="AE164" s="315"/>
      <c r="AF164" s="315"/>
      <c r="AG164" s="39"/>
      <c r="AH164" s="315"/>
      <c r="AI164" s="315"/>
      <c r="AJ164" s="315"/>
      <c r="AK164" s="315"/>
      <c r="AL164" s="315"/>
      <c r="AM164" s="315"/>
      <c r="AN164" s="315"/>
      <c r="AO164" s="315"/>
      <c r="AP164" s="315"/>
      <c r="AQ164" s="315"/>
      <c r="AR164" s="315"/>
      <c r="AS164" s="315"/>
      <c r="AT164" s="315"/>
      <c r="AU164" s="315"/>
    </row>
    <row r="165" spans="1:47" s="362" customFormat="1">
      <c r="C165" s="369"/>
      <c r="D165" s="370"/>
      <c r="E165" s="371"/>
      <c r="F165" s="315"/>
      <c r="G165" s="315"/>
      <c r="H165" s="315"/>
      <c r="I165" s="315"/>
      <c r="J165" s="315"/>
      <c r="K165" s="315"/>
      <c r="L165" s="315"/>
      <c r="M165" s="315"/>
      <c r="N165" s="315"/>
      <c r="O165" s="315"/>
      <c r="P165" s="315"/>
      <c r="Q165" s="315"/>
      <c r="R165" s="315"/>
      <c r="S165" s="315"/>
      <c r="T165" s="315"/>
      <c r="U165" s="315"/>
      <c r="V165" s="315"/>
      <c r="W165" s="315"/>
      <c r="X165" s="315"/>
      <c r="Y165" s="315"/>
      <c r="Z165" s="315"/>
      <c r="AA165" s="315"/>
      <c r="AB165" s="315"/>
      <c r="AC165" s="315"/>
      <c r="AD165" s="315"/>
      <c r="AE165" s="315"/>
      <c r="AF165" s="315"/>
      <c r="AG165" s="39"/>
      <c r="AH165" s="315"/>
      <c r="AI165" s="315"/>
      <c r="AJ165" s="315"/>
      <c r="AK165" s="315"/>
      <c r="AL165" s="315"/>
      <c r="AM165" s="315"/>
      <c r="AN165" s="315"/>
      <c r="AO165" s="315"/>
      <c r="AP165" s="315"/>
      <c r="AQ165" s="315"/>
      <c r="AR165" s="315"/>
      <c r="AS165" s="315"/>
      <c r="AT165" s="315"/>
      <c r="AU165" s="315"/>
    </row>
    <row r="166" spans="1:47" s="362" customFormat="1">
      <c r="C166" s="369"/>
      <c r="D166" s="370"/>
      <c r="E166" s="371"/>
      <c r="F166" s="315"/>
      <c r="G166" s="315"/>
      <c r="H166" s="315"/>
      <c r="I166" s="315"/>
      <c r="J166" s="315"/>
      <c r="K166" s="315"/>
      <c r="L166" s="315"/>
      <c r="M166" s="315"/>
      <c r="N166" s="315"/>
      <c r="O166" s="315"/>
      <c r="P166" s="315"/>
      <c r="Q166" s="315"/>
      <c r="R166" s="315"/>
      <c r="S166" s="315"/>
      <c r="T166" s="315"/>
      <c r="U166" s="315"/>
      <c r="V166" s="315"/>
      <c r="W166" s="315"/>
      <c r="X166" s="315"/>
      <c r="Y166" s="315"/>
      <c r="Z166" s="315"/>
      <c r="AA166" s="315"/>
      <c r="AB166" s="315"/>
      <c r="AC166" s="315"/>
      <c r="AD166" s="315"/>
      <c r="AE166" s="315"/>
      <c r="AF166" s="315"/>
      <c r="AG166" s="39"/>
      <c r="AH166" s="315"/>
      <c r="AI166" s="315"/>
      <c r="AJ166" s="315"/>
      <c r="AK166" s="315"/>
      <c r="AL166" s="315"/>
      <c r="AM166" s="315"/>
      <c r="AN166" s="315"/>
      <c r="AO166" s="315"/>
      <c r="AP166" s="315"/>
      <c r="AQ166" s="315"/>
      <c r="AR166" s="315"/>
      <c r="AS166" s="315"/>
      <c r="AT166" s="315"/>
      <c r="AU166" s="315"/>
    </row>
    <row r="167" spans="1:47" s="362" customFormat="1">
      <c r="A167" s="363"/>
      <c r="B167" s="363"/>
      <c r="D167" s="363"/>
      <c r="E167" s="363"/>
      <c r="F167" s="315"/>
      <c r="G167" s="315"/>
      <c r="H167" s="315"/>
      <c r="I167" s="315"/>
      <c r="J167" s="315"/>
      <c r="K167" s="315"/>
      <c r="L167" s="315"/>
      <c r="M167" s="315"/>
      <c r="N167" s="315"/>
      <c r="O167" s="315"/>
      <c r="P167" s="315"/>
      <c r="Q167" s="315"/>
      <c r="R167" s="315"/>
      <c r="S167" s="315"/>
      <c r="T167" s="315"/>
      <c r="U167" s="315"/>
      <c r="V167" s="315"/>
      <c r="W167" s="315"/>
      <c r="X167" s="315"/>
      <c r="Y167" s="315"/>
      <c r="Z167" s="315"/>
      <c r="AA167" s="315"/>
      <c r="AB167" s="315"/>
      <c r="AC167" s="315"/>
      <c r="AD167" s="315"/>
      <c r="AE167" s="315"/>
      <c r="AF167" s="315"/>
      <c r="AG167" s="39"/>
      <c r="AH167" s="315"/>
      <c r="AI167" s="315"/>
      <c r="AJ167" s="315"/>
      <c r="AK167" s="315"/>
      <c r="AL167" s="315"/>
      <c r="AM167" s="315"/>
      <c r="AN167" s="315"/>
      <c r="AO167" s="315"/>
      <c r="AP167" s="315"/>
      <c r="AQ167" s="315"/>
      <c r="AR167" s="315"/>
      <c r="AS167" s="315"/>
      <c r="AT167" s="315"/>
      <c r="AU167" s="315"/>
    </row>
  </sheetData>
  <mergeCells count="3">
    <mergeCell ref="I12:K12"/>
    <mergeCell ref="V13:W13"/>
    <mergeCell ref="X13:Y13"/>
  </mergeCells>
  <phoneticPr fontId="2"/>
  <conditionalFormatting sqref="M17:N24 P17:P24">
    <cfRule type="expression" dxfId="3" priority="4" stopIfTrue="1">
      <formula>AY17&gt;30</formula>
    </cfRule>
  </conditionalFormatting>
  <conditionalFormatting sqref="O17:O24">
    <cfRule type="expression" dxfId="2" priority="7" stopIfTrue="1">
      <formula>BA17&gt;25</formula>
    </cfRule>
  </conditionalFormatting>
  <conditionalFormatting sqref="AI17:AU24">
    <cfRule type="cellIs" dxfId="1" priority="6" stopIfTrue="1" operator="equal">
      <formula>0</formula>
    </cfRule>
  </conditionalFormatting>
  <conditionalFormatting sqref="AW15:BE24">
    <cfRule type="cellIs" dxfId="0" priority="1" stopIfTrue="1" operator="greaterThan">
      <formula>25</formula>
    </cfRule>
  </conditionalFormatting>
  <dataValidations count="2">
    <dataValidation type="list" allowBlank="1" showInputMessage="1" showErrorMessage="1" sqref="N14:N16 P14" xr:uid="{00000000-0002-0000-0400-000000000000}">
      <formula1>",様,御中,殿,君,くん,ちゃん,先生,"</formula1>
    </dataValidation>
    <dataValidation type="list" allowBlank="1" showInputMessage="1" showErrorMessage="1" sqref="P15:P16" xr:uid="{00000000-0002-0000-0400-000001000000}">
      <formula1>"　,様,御中,殿,君,くん,ちゃん,先生,"</formula1>
    </dataValidation>
  </dataValidations>
  <hyperlinks>
    <hyperlink ref="H13" r:id="rId1" display="市区名" xr:uid="{00000000-0004-0000-0400-000000000000}"/>
    <hyperlink ref="L5" r:id="rId2" xr:uid="{00000000-0004-0000-0400-000001000000}"/>
    <hyperlink ref="L6" r:id="rId3" xr:uid="{00000000-0004-0000-0400-000002000000}"/>
  </hyperlinks>
  <pageMargins left="0.75" right="0.75" top="1" bottom="1" header="0.51200000000000001" footer="0.51200000000000001"/>
  <pageSetup paperSize="9" orientation="landscape" r:id="rId4"/>
  <headerFooter alignWithMargins="0"/>
  <drawing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W299"/>
  <sheetViews>
    <sheetView workbookViewId="0">
      <pane xSplit="3" ySplit="5" topLeftCell="D166" activePane="bottomRight" state="frozen"/>
      <selection pane="topRight"/>
      <selection pane="bottomLeft"/>
      <selection pane="bottomRight"/>
    </sheetView>
  </sheetViews>
  <sheetFormatPr defaultRowHeight="11"/>
  <cols>
    <col min="1" max="1" width="3.109375" customWidth="1"/>
    <col min="2" max="2" width="14.33203125" customWidth="1"/>
    <col min="3" max="3" width="31" bestFit="1" customWidth="1"/>
    <col min="4" max="5" width="64.6640625" bestFit="1" customWidth="1"/>
    <col min="6" max="7" width="65.109375" bestFit="1" customWidth="1"/>
    <col min="8" max="8" width="63.44140625" bestFit="1" customWidth="1"/>
    <col min="9" max="9" width="65.6640625" bestFit="1" customWidth="1"/>
    <col min="10" max="10" width="64.33203125" bestFit="1" customWidth="1"/>
    <col min="11" max="12" width="64.109375" bestFit="1" customWidth="1"/>
    <col min="13" max="13" width="60.109375" bestFit="1" customWidth="1"/>
    <col min="14" max="23" width="0" hidden="1" customWidth="1"/>
  </cols>
  <sheetData>
    <row r="1" spans="2:23" ht="33" customHeight="1">
      <c r="B1" s="213" t="s">
        <v>210</v>
      </c>
      <c r="C1" s="214"/>
      <c r="D1" s="214"/>
    </row>
    <row r="2" spans="2:23" s="217" customFormat="1" ht="15" customHeight="1" thickBot="1">
      <c r="B2" s="215" t="s">
        <v>211</v>
      </c>
      <c r="C2" s="216"/>
      <c r="D2" s="216"/>
    </row>
    <row r="3" spans="2:23" s="222" customFormat="1" ht="15.75" customHeight="1" thickBot="1">
      <c r="B3" s="218">
        <v>1</v>
      </c>
      <c r="C3" s="219" t="s">
        <v>212</v>
      </c>
      <c r="D3" s="219" t="s">
        <v>213</v>
      </c>
      <c r="E3" s="220" t="s">
        <v>214</v>
      </c>
      <c r="F3" s="220" t="s">
        <v>215</v>
      </c>
      <c r="G3" s="220"/>
      <c r="H3" s="220"/>
      <c r="I3" s="220"/>
      <c r="J3" s="220"/>
      <c r="K3" s="220"/>
      <c r="L3" s="220"/>
      <c r="M3" s="221"/>
    </row>
    <row r="4" spans="2:23" s="217" customFormat="1" ht="11.5" thickBot="1"/>
    <row r="5" spans="2:23" ht="11.5" thickBot="1">
      <c r="B5" s="223" t="s">
        <v>182</v>
      </c>
      <c r="C5" s="224" t="s">
        <v>216</v>
      </c>
      <c r="D5" s="225" t="s">
        <v>217</v>
      </c>
      <c r="E5" s="225" t="s">
        <v>218</v>
      </c>
      <c r="F5" s="225" t="s">
        <v>219</v>
      </c>
      <c r="G5" s="225" t="s">
        <v>220</v>
      </c>
      <c r="H5" s="225" t="s">
        <v>221</v>
      </c>
      <c r="I5" s="225" t="s">
        <v>222</v>
      </c>
      <c r="J5" s="225" t="s">
        <v>223</v>
      </c>
      <c r="K5" s="225" t="s">
        <v>224</v>
      </c>
      <c r="L5" s="225" t="s">
        <v>225</v>
      </c>
      <c r="M5" s="226" t="s">
        <v>226</v>
      </c>
    </row>
    <row r="6" spans="2:23" ht="11.5" thickTop="1">
      <c r="B6" s="227" t="s">
        <v>227</v>
      </c>
      <c r="C6" s="227" t="s">
        <v>228</v>
      </c>
      <c r="D6" s="227" t="s">
        <v>229</v>
      </c>
      <c r="E6" s="227" t="s">
        <v>230</v>
      </c>
      <c r="F6" s="227" t="s">
        <v>231</v>
      </c>
      <c r="G6" s="227" t="s">
        <v>232</v>
      </c>
      <c r="H6" s="227" t="s">
        <v>232</v>
      </c>
      <c r="I6" s="227" t="s">
        <v>232</v>
      </c>
      <c r="J6" s="227" t="s">
        <v>232</v>
      </c>
      <c r="K6" s="227" t="s">
        <v>232</v>
      </c>
      <c r="L6" s="227" t="s">
        <v>232</v>
      </c>
      <c r="M6" s="227" t="s">
        <v>232</v>
      </c>
      <c r="N6">
        <f t="shared" ref="N6:W21" si="0">LEN(D6)</f>
        <v>24</v>
      </c>
      <c r="O6">
        <f t="shared" si="0"/>
        <v>23</v>
      </c>
      <c r="P6">
        <f t="shared" si="0"/>
        <v>27</v>
      </c>
      <c r="Q6">
        <f t="shared" si="0"/>
        <v>0</v>
      </c>
      <c r="R6">
        <f t="shared" si="0"/>
        <v>0</v>
      </c>
      <c r="S6">
        <f t="shared" si="0"/>
        <v>0</v>
      </c>
      <c r="T6">
        <f t="shared" si="0"/>
        <v>0</v>
      </c>
      <c r="U6">
        <f t="shared" si="0"/>
        <v>0</v>
      </c>
      <c r="V6">
        <f t="shared" si="0"/>
        <v>0</v>
      </c>
      <c r="W6">
        <f t="shared" si="0"/>
        <v>0</v>
      </c>
    </row>
    <row r="7" spans="2:23">
      <c r="B7" s="228" t="s">
        <v>233</v>
      </c>
      <c r="C7" s="228" t="s">
        <v>228</v>
      </c>
      <c r="D7" s="228" t="s">
        <v>234</v>
      </c>
      <c r="E7" s="228" t="s">
        <v>235</v>
      </c>
      <c r="F7" s="228" t="s">
        <v>236</v>
      </c>
      <c r="G7" s="228" t="s">
        <v>237</v>
      </c>
      <c r="H7" s="228" t="s">
        <v>232</v>
      </c>
      <c r="I7" s="228" t="s">
        <v>232</v>
      </c>
      <c r="J7" s="228" t="s">
        <v>232</v>
      </c>
      <c r="K7" s="228" t="s">
        <v>232</v>
      </c>
      <c r="L7" s="228" t="s">
        <v>232</v>
      </c>
      <c r="M7" s="228" t="s">
        <v>232</v>
      </c>
      <c r="N7">
        <f t="shared" si="0"/>
        <v>24</v>
      </c>
      <c r="O7">
        <f t="shared" si="0"/>
        <v>29</v>
      </c>
      <c r="P7">
        <f t="shared" si="0"/>
        <v>21</v>
      </c>
      <c r="Q7">
        <f t="shared" si="0"/>
        <v>12</v>
      </c>
      <c r="R7">
        <f t="shared" si="0"/>
        <v>0</v>
      </c>
      <c r="S7">
        <f t="shared" si="0"/>
        <v>0</v>
      </c>
      <c r="T7">
        <f t="shared" si="0"/>
        <v>0</v>
      </c>
      <c r="U7">
        <f t="shared" si="0"/>
        <v>0</v>
      </c>
      <c r="V7">
        <f t="shared" si="0"/>
        <v>0</v>
      </c>
      <c r="W7">
        <f t="shared" si="0"/>
        <v>0</v>
      </c>
    </row>
    <row r="8" spans="2:23">
      <c r="B8" s="228" t="s">
        <v>238</v>
      </c>
      <c r="C8" s="228" t="s">
        <v>228</v>
      </c>
      <c r="D8" s="228" t="s">
        <v>239</v>
      </c>
      <c r="E8" s="228" t="s">
        <v>240</v>
      </c>
      <c r="F8" s="228" t="s">
        <v>232</v>
      </c>
      <c r="G8" s="228" t="s">
        <v>232</v>
      </c>
      <c r="H8" s="228" t="s">
        <v>232</v>
      </c>
      <c r="I8" s="228" t="s">
        <v>232</v>
      </c>
      <c r="J8" s="228" t="s">
        <v>232</v>
      </c>
      <c r="K8" s="228" t="s">
        <v>232</v>
      </c>
      <c r="L8" s="228" t="s">
        <v>232</v>
      </c>
      <c r="M8" s="228" t="s">
        <v>232</v>
      </c>
      <c r="N8">
        <f t="shared" si="0"/>
        <v>17</v>
      </c>
      <c r="O8">
        <f t="shared" si="0"/>
        <v>23</v>
      </c>
      <c r="P8">
        <f t="shared" si="0"/>
        <v>0</v>
      </c>
      <c r="Q8">
        <f t="shared" si="0"/>
        <v>0</v>
      </c>
      <c r="R8">
        <f t="shared" si="0"/>
        <v>0</v>
      </c>
      <c r="S8">
        <f t="shared" si="0"/>
        <v>0</v>
      </c>
      <c r="T8">
        <f t="shared" si="0"/>
        <v>0</v>
      </c>
      <c r="U8">
        <f t="shared" si="0"/>
        <v>0</v>
      </c>
      <c r="V8">
        <f t="shared" si="0"/>
        <v>0</v>
      </c>
      <c r="W8">
        <f t="shared" si="0"/>
        <v>0</v>
      </c>
    </row>
    <row r="9" spans="2:23">
      <c r="B9" s="228" t="s">
        <v>241</v>
      </c>
      <c r="C9" s="228" t="s">
        <v>228</v>
      </c>
      <c r="D9" s="228" t="s">
        <v>242</v>
      </c>
      <c r="E9" s="228" t="s">
        <v>243</v>
      </c>
      <c r="F9" s="228" t="s">
        <v>244</v>
      </c>
      <c r="G9" s="228" t="s">
        <v>232</v>
      </c>
      <c r="H9" s="228" t="s">
        <v>232</v>
      </c>
      <c r="I9" s="228" t="s">
        <v>232</v>
      </c>
      <c r="J9" s="228" t="s">
        <v>232</v>
      </c>
      <c r="K9" s="228" t="s">
        <v>232</v>
      </c>
      <c r="L9" s="228" t="s">
        <v>232</v>
      </c>
      <c r="M9" s="228" t="s">
        <v>232</v>
      </c>
      <c r="N9">
        <f t="shared" si="0"/>
        <v>20</v>
      </c>
      <c r="O9">
        <f t="shared" si="0"/>
        <v>19</v>
      </c>
      <c r="P9">
        <f t="shared" si="0"/>
        <v>25</v>
      </c>
      <c r="Q9">
        <f t="shared" si="0"/>
        <v>0</v>
      </c>
      <c r="R9">
        <f t="shared" si="0"/>
        <v>0</v>
      </c>
      <c r="S9">
        <f t="shared" si="0"/>
        <v>0</v>
      </c>
      <c r="T9">
        <f t="shared" si="0"/>
        <v>0</v>
      </c>
      <c r="U9">
        <f t="shared" si="0"/>
        <v>0</v>
      </c>
      <c r="V9">
        <f t="shared" si="0"/>
        <v>0</v>
      </c>
      <c r="W9">
        <f t="shared" si="0"/>
        <v>0</v>
      </c>
    </row>
    <row r="10" spans="2:23">
      <c r="B10" s="228" t="s">
        <v>245</v>
      </c>
      <c r="C10" s="228" t="s">
        <v>228</v>
      </c>
      <c r="D10" s="228" t="s">
        <v>234</v>
      </c>
      <c r="E10" s="228" t="s">
        <v>230</v>
      </c>
      <c r="F10" s="228" t="s">
        <v>231</v>
      </c>
      <c r="G10" s="228" t="s">
        <v>232</v>
      </c>
      <c r="H10" s="228" t="s">
        <v>232</v>
      </c>
      <c r="I10" s="228" t="s">
        <v>232</v>
      </c>
      <c r="J10" s="228" t="s">
        <v>232</v>
      </c>
      <c r="K10" s="228" t="s">
        <v>232</v>
      </c>
      <c r="L10" s="228" t="s">
        <v>232</v>
      </c>
      <c r="M10" s="228" t="s">
        <v>232</v>
      </c>
      <c r="N10">
        <f t="shared" si="0"/>
        <v>24</v>
      </c>
      <c r="O10">
        <f t="shared" si="0"/>
        <v>23</v>
      </c>
      <c r="P10">
        <f t="shared" si="0"/>
        <v>27</v>
      </c>
      <c r="Q10">
        <f t="shared" si="0"/>
        <v>0</v>
      </c>
      <c r="R10">
        <f t="shared" si="0"/>
        <v>0</v>
      </c>
      <c r="S10">
        <f t="shared" si="0"/>
        <v>0</v>
      </c>
      <c r="T10">
        <f t="shared" si="0"/>
        <v>0</v>
      </c>
      <c r="U10">
        <f t="shared" si="0"/>
        <v>0</v>
      </c>
      <c r="V10">
        <f t="shared" si="0"/>
        <v>0</v>
      </c>
      <c r="W10">
        <f t="shared" si="0"/>
        <v>0</v>
      </c>
    </row>
    <row r="11" spans="2:23">
      <c r="B11" s="228" t="s">
        <v>246</v>
      </c>
      <c r="C11" s="228" t="s">
        <v>228</v>
      </c>
      <c r="D11" s="228" t="s">
        <v>239</v>
      </c>
      <c r="E11" s="228" t="s">
        <v>247</v>
      </c>
      <c r="F11" s="228" t="s">
        <v>232</v>
      </c>
      <c r="G11" s="228" t="s">
        <v>232</v>
      </c>
      <c r="H11" s="228" t="s">
        <v>232</v>
      </c>
      <c r="I11" s="228" t="s">
        <v>232</v>
      </c>
      <c r="J11" s="228" t="s">
        <v>232</v>
      </c>
      <c r="K11" s="228" t="s">
        <v>232</v>
      </c>
      <c r="L11" s="228" t="s">
        <v>232</v>
      </c>
      <c r="M11" s="228" t="s">
        <v>232</v>
      </c>
      <c r="N11">
        <f t="shared" si="0"/>
        <v>17</v>
      </c>
      <c r="O11">
        <f t="shared" si="0"/>
        <v>23</v>
      </c>
      <c r="P11">
        <f t="shared" si="0"/>
        <v>0</v>
      </c>
      <c r="Q11">
        <f t="shared" si="0"/>
        <v>0</v>
      </c>
      <c r="R11">
        <f t="shared" si="0"/>
        <v>0</v>
      </c>
      <c r="S11">
        <f t="shared" si="0"/>
        <v>0</v>
      </c>
      <c r="T11">
        <f t="shared" si="0"/>
        <v>0</v>
      </c>
      <c r="U11">
        <f t="shared" si="0"/>
        <v>0</v>
      </c>
      <c r="V11">
        <f t="shared" si="0"/>
        <v>0</v>
      </c>
      <c r="W11">
        <f t="shared" si="0"/>
        <v>0</v>
      </c>
    </row>
    <row r="12" spans="2:23">
      <c r="B12" s="228" t="s">
        <v>248</v>
      </c>
      <c r="C12" s="228" t="s">
        <v>228</v>
      </c>
      <c r="D12" s="228" t="s">
        <v>249</v>
      </c>
      <c r="E12" s="228" t="s">
        <v>250</v>
      </c>
      <c r="F12" s="228" t="s">
        <v>232</v>
      </c>
      <c r="G12" s="228" t="s">
        <v>232</v>
      </c>
      <c r="H12" s="228" t="s">
        <v>232</v>
      </c>
      <c r="I12" s="228" t="s">
        <v>232</v>
      </c>
      <c r="J12" s="228" t="s">
        <v>232</v>
      </c>
      <c r="K12" s="228" t="s">
        <v>232</v>
      </c>
      <c r="L12" s="228" t="s">
        <v>232</v>
      </c>
      <c r="M12" s="228" t="s">
        <v>232</v>
      </c>
      <c r="N12">
        <f t="shared" si="0"/>
        <v>26</v>
      </c>
      <c r="O12">
        <f t="shared" si="0"/>
        <v>18</v>
      </c>
      <c r="P12">
        <f t="shared" si="0"/>
        <v>0</v>
      </c>
      <c r="Q12">
        <f t="shared" si="0"/>
        <v>0</v>
      </c>
      <c r="R12">
        <f t="shared" si="0"/>
        <v>0</v>
      </c>
      <c r="S12">
        <f t="shared" si="0"/>
        <v>0</v>
      </c>
      <c r="T12">
        <f t="shared" si="0"/>
        <v>0</v>
      </c>
      <c r="U12">
        <f t="shared" si="0"/>
        <v>0</v>
      </c>
      <c r="V12">
        <f t="shared" si="0"/>
        <v>0</v>
      </c>
      <c r="W12">
        <f t="shared" si="0"/>
        <v>0</v>
      </c>
    </row>
    <row r="13" spans="2:23">
      <c r="B13" s="228" t="s">
        <v>251</v>
      </c>
      <c r="C13" s="228" t="s">
        <v>228</v>
      </c>
      <c r="D13" s="228" t="s">
        <v>252</v>
      </c>
      <c r="E13" s="228" t="s">
        <v>253</v>
      </c>
      <c r="F13" s="228" t="s">
        <v>232</v>
      </c>
      <c r="G13" s="228" t="s">
        <v>232</v>
      </c>
      <c r="H13" s="228" t="s">
        <v>232</v>
      </c>
      <c r="I13" s="228" t="s">
        <v>232</v>
      </c>
      <c r="J13" s="228" t="s">
        <v>232</v>
      </c>
      <c r="K13" s="228" t="s">
        <v>232</v>
      </c>
      <c r="L13" s="228" t="s">
        <v>232</v>
      </c>
      <c r="M13" s="228" t="s">
        <v>232</v>
      </c>
      <c r="N13">
        <f t="shared" si="0"/>
        <v>24</v>
      </c>
      <c r="O13">
        <f t="shared" si="0"/>
        <v>21</v>
      </c>
      <c r="P13">
        <f t="shared" si="0"/>
        <v>0</v>
      </c>
      <c r="Q13">
        <f t="shared" si="0"/>
        <v>0</v>
      </c>
      <c r="R13">
        <f t="shared" si="0"/>
        <v>0</v>
      </c>
      <c r="S13">
        <f t="shared" si="0"/>
        <v>0</v>
      </c>
      <c r="T13">
        <f t="shared" si="0"/>
        <v>0</v>
      </c>
      <c r="U13">
        <f t="shared" si="0"/>
        <v>0</v>
      </c>
      <c r="V13">
        <f t="shared" si="0"/>
        <v>0</v>
      </c>
      <c r="W13">
        <f t="shared" si="0"/>
        <v>0</v>
      </c>
    </row>
    <row r="14" spans="2:23">
      <c r="B14" s="228" t="s">
        <v>254</v>
      </c>
      <c r="C14" s="228" t="s">
        <v>228</v>
      </c>
      <c r="D14" s="228" t="s">
        <v>255</v>
      </c>
      <c r="E14" s="228" t="s">
        <v>256</v>
      </c>
      <c r="F14" s="228" t="s">
        <v>257</v>
      </c>
      <c r="G14" s="228" t="s">
        <v>232</v>
      </c>
      <c r="H14" s="228" t="s">
        <v>232</v>
      </c>
      <c r="I14" s="228" t="s">
        <v>232</v>
      </c>
      <c r="J14" s="228" t="s">
        <v>232</v>
      </c>
      <c r="K14" s="228" t="s">
        <v>232</v>
      </c>
      <c r="L14" s="228" t="s">
        <v>232</v>
      </c>
      <c r="M14" s="228" t="s">
        <v>232</v>
      </c>
      <c r="N14">
        <f t="shared" si="0"/>
        <v>20</v>
      </c>
      <c r="O14">
        <f t="shared" si="0"/>
        <v>12</v>
      </c>
      <c r="P14">
        <f t="shared" si="0"/>
        <v>24</v>
      </c>
      <c r="Q14">
        <f t="shared" si="0"/>
        <v>0</v>
      </c>
      <c r="R14">
        <f t="shared" si="0"/>
        <v>0</v>
      </c>
      <c r="S14">
        <f t="shared" si="0"/>
        <v>0</v>
      </c>
      <c r="T14">
        <f t="shared" si="0"/>
        <v>0</v>
      </c>
      <c r="U14">
        <f t="shared" si="0"/>
        <v>0</v>
      </c>
      <c r="V14">
        <f t="shared" si="0"/>
        <v>0</v>
      </c>
      <c r="W14">
        <f t="shared" si="0"/>
        <v>0</v>
      </c>
    </row>
    <row r="15" spans="2:23">
      <c r="B15" s="228" t="s">
        <v>258</v>
      </c>
      <c r="C15" s="228" t="s">
        <v>228</v>
      </c>
      <c r="D15" s="228" t="s">
        <v>259</v>
      </c>
      <c r="E15" s="228" t="s">
        <v>260</v>
      </c>
      <c r="F15" s="228" t="s">
        <v>261</v>
      </c>
      <c r="G15" s="228" t="s">
        <v>232</v>
      </c>
      <c r="H15" s="228" t="s">
        <v>232</v>
      </c>
      <c r="I15" s="228" t="s">
        <v>232</v>
      </c>
      <c r="J15" s="228" t="s">
        <v>232</v>
      </c>
      <c r="K15" s="228" t="s">
        <v>232</v>
      </c>
      <c r="L15" s="228" t="s">
        <v>232</v>
      </c>
      <c r="M15" s="228" t="s">
        <v>232</v>
      </c>
      <c r="N15">
        <f t="shared" si="0"/>
        <v>27</v>
      </c>
      <c r="O15">
        <f t="shared" si="0"/>
        <v>14</v>
      </c>
      <c r="P15">
        <f t="shared" si="0"/>
        <v>25</v>
      </c>
      <c r="Q15">
        <f t="shared" si="0"/>
        <v>0</v>
      </c>
      <c r="R15">
        <f t="shared" si="0"/>
        <v>0</v>
      </c>
      <c r="S15">
        <f t="shared" si="0"/>
        <v>0</v>
      </c>
      <c r="T15">
        <f t="shared" si="0"/>
        <v>0</v>
      </c>
      <c r="U15">
        <f t="shared" si="0"/>
        <v>0</v>
      </c>
      <c r="V15">
        <f t="shared" si="0"/>
        <v>0</v>
      </c>
      <c r="W15">
        <f t="shared" si="0"/>
        <v>0</v>
      </c>
    </row>
    <row r="16" spans="2:23">
      <c r="B16" s="228" t="s">
        <v>262</v>
      </c>
      <c r="C16" s="228" t="s">
        <v>228</v>
      </c>
      <c r="D16" s="228" t="s">
        <v>263</v>
      </c>
      <c r="E16" s="228" t="s">
        <v>264</v>
      </c>
      <c r="F16" s="228" t="s">
        <v>232</v>
      </c>
      <c r="G16" s="228" t="s">
        <v>232</v>
      </c>
      <c r="H16" s="228" t="s">
        <v>232</v>
      </c>
      <c r="I16" s="228" t="s">
        <v>232</v>
      </c>
      <c r="J16" s="228" t="s">
        <v>232</v>
      </c>
      <c r="K16" s="228" t="s">
        <v>232</v>
      </c>
      <c r="L16" s="228" t="s">
        <v>232</v>
      </c>
      <c r="M16" s="228" t="s">
        <v>232</v>
      </c>
      <c r="N16">
        <f t="shared" si="0"/>
        <v>19</v>
      </c>
      <c r="O16">
        <f t="shared" si="0"/>
        <v>13</v>
      </c>
      <c r="P16">
        <f t="shared" si="0"/>
        <v>0</v>
      </c>
      <c r="Q16">
        <f t="shared" si="0"/>
        <v>0</v>
      </c>
      <c r="R16">
        <f t="shared" si="0"/>
        <v>0</v>
      </c>
      <c r="S16">
        <f t="shared" si="0"/>
        <v>0</v>
      </c>
      <c r="T16">
        <f t="shared" si="0"/>
        <v>0</v>
      </c>
      <c r="U16">
        <f t="shared" si="0"/>
        <v>0</v>
      </c>
      <c r="V16">
        <f t="shared" si="0"/>
        <v>0</v>
      </c>
      <c r="W16">
        <f t="shared" si="0"/>
        <v>0</v>
      </c>
    </row>
    <row r="17" spans="2:23" ht="11.5" thickBot="1">
      <c r="B17" s="229" t="s">
        <v>265</v>
      </c>
      <c r="C17" s="229" t="s">
        <v>228</v>
      </c>
      <c r="D17" s="229" t="s">
        <v>266</v>
      </c>
      <c r="E17" s="229" t="s">
        <v>267</v>
      </c>
      <c r="F17" s="229" t="s">
        <v>268</v>
      </c>
      <c r="G17" s="229" t="s">
        <v>232</v>
      </c>
      <c r="H17" s="229" t="s">
        <v>232</v>
      </c>
      <c r="I17" s="229" t="s">
        <v>232</v>
      </c>
      <c r="J17" s="229" t="s">
        <v>232</v>
      </c>
      <c r="K17" s="229" t="s">
        <v>232</v>
      </c>
      <c r="L17" s="229" t="s">
        <v>232</v>
      </c>
      <c r="M17" s="229" t="s">
        <v>232</v>
      </c>
      <c r="N17">
        <f t="shared" si="0"/>
        <v>24</v>
      </c>
      <c r="O17">
        <f t="shared" si="0"/>
        <v>22</v>
      </c>
      <c r="P17">
        <f t="shared" si="0"/>
        <v>29</v>
      </c>
      <c r="Q17">
        <f t="shared" si="0"/>
        <v>0</v>
      </c>
      <c r="R17">
        <f t="shared" si="0"/>
        <v>0</v>
      </c>
      <c r="S17">
        <f t="shared" si="0"/>
        <v>0</v>
      </c>
      <c r="T17">
        <f t="shared" si="0"/>
        <v>0</v>
      </c>
      <c r="U17">
        <f t="shared" si="0"/>
        <v>0</v>
      </c>
      <c r="V17">
        <f t="shared" si="0"/>
        <v>0</v>
      </c>
      <c r="W17">
        <f t="shared" si="0"/>
        <v>0</v>
      </c>
    </row>
    <row r="18" spans="2:23">
      <c r="B18" s="228" t="s">
        <v>269</v>
      </c>
      <c r="C18" s="228" t="s">
        <v>270</v>
      </c>
      <c r="D18" s="228" t="s">
        <v>271</v>
      </c>
      <c r="E18" s="228" t="s">
        <v>272</v>
      </c>
      <c r="F18" s="228" t="s">
        <v>273</v>
      </c>
      <c r="G18" s="228" t="s">
        <v>232</v>
      </c>
      <c r="H18" s="228" t="s">
        <v>232</v>
      </c>
      <c r="I18" s="228" t="s">
        <v>232</v>
      </c>
      <c r="J18" s="228" t="s">
        <v>232</v>
      </c>
      <c r="K18" s="228" t="s">
        <v>232</v>
      </c>
      <c r="L18" s="228" t="s">
        <v>232</v>
      </c>
      <c r="M18" s="228" t="s">
        <v>232</v>
      </c>
      <c r="N18">
        <f t="shared" si="0"/>
        <v>9</v>
      </c>
      <c r="O18">
        <f t="shared" si="0"/>
        <v>16</v>
      </c>
      <c r="P18">
        <f t="shared" si="0"/>
        <v>19</v>
      </c>
      <c r="Q18">
        <f t="shared" si="0"/>
        <v>0</v>
      </c>
      <c r="R18">
        <f t="shared" si="0"/>
        <v>0</v>
      </c>
      <c r="S18">
        <f t="shared" si="0"/>
        <v>0</v>
      </c>
      <c r="T18">
        <f t="shared" si="0"/>
        <v>0</v>
      </c>
      <c r="U18">
        <f t="shared" si="0"/>
        <v>0</v>
      </c>
      <c r="V18">
        <f t="shared" si="0"/>
        <v>0</v>
      </c>
      <c r="W18">
        <f t="shared" si="0"/>
        <v>0</v>
      </c>
    </row>
    <row r="19" spans="2:23">
      <c r="B19" s="228" t="s">
        <v>274</v>
      </c>
      <c r="C19" s="228" t="s">
        <v>270</v>
      </c>
      <c r="D19" s="228" t="s">
        <v>275</v>
      </c>
      <c r="E19" s="228" t="s">
        <v>276</v>
      </c>
      <c r="F19" s="228" t="s">
        <v>277</v>
      </c>
      <c r="G19" s="228" t="s">
        <v>232</v>
      </c>
      <c r="H19" s="228" t="s">
        <v>232</v>
      </c>
      <c r="I19" s="228" t="s">
        <v>232</v>
      </c>
      <c r="J19" s="228" t="s">
        <v>232</v>
      </c>
      <c r="K19" s="228" t="s">
        <v>232</v>
      </c>
      <c r="L19" s="228" t="s">
        <v>232</v>
      </c>
      <c r="M19" s="228" t="s">
        <v>232</v>
      </c>
      <c r="N19">
        <f t="shared" si="0"/>
        <v>14</v>
      </c>
      <c r="O19">
        <f t="shared" si="0"/>
        <v>11</v>
      </c>
      <c r="P19">
        <f t="shared" si="0"/>
        <v>20</v>
      </c>
      <c r="Q19">
        <f t="shared" si="0"/>
        <v>0</v>
      </c>
      <c r="R19">
        <f t="shared" si="0"/>
        <v>0</v>
      </c>
      <c r="S19">
        <f t="shared" si="0"/>
        <v>0</v>
      </c>
      <c r="T19">
        <f t="shared" si="0"/>
        <v>0</v>
      </c>
      <c r="U19">
        <f t="shared" si="0"/>
        <v>0</v>
      </c>
      <c r="V19">
        <f t="shared" si="0"/>
        <v>0</v>
      </c>
      <c r="W19">
        <f t="shared" si="0"/>
        <v>0</v>
      </c>
    </row>
    <row r="20" spans="2:23">
      <c r="B20" s="228" t="s">
        <v>278</v>
      </c>
      <c r="C20" s="228" t="s">
        <v>270</v>
      </c>
      <c r="D20" s="228" t="s">
        <v>275</v>
      </c>
      <c r="E20" s="228" t="s">
        <v>279</v>
      </c>
      <c r="F20" s="228" t="s">
        <v>232</v>
      </c>
      <c r="G20" s="228" t="s">
        <v>232</v>
      </c>
      <c r="H20" s="228" t="s">
        <v>232</v>
      </c>
      <c r="I20" s="228" t="s">
        <v>232</v>
      </c>
      <c r="J20" s="228" t="s">
        <v>232</v>
      </c>
      <c r="K20" s="228" t="s">
        <v>232</v>
      </c>
      <c r="L20" s="228" t="s">
        <v>232</v>
      </c>
      <c r="M20" s="228" t="s">
        <v>232</v>
      </c>
      <c r="N20">
        <f t="shared" si="0"/>
        <v>14</v>
      </c>
      <c r="O20">
        <f t="shared" si="0"/>
        <v>19</v>
      </c>
      <c r="P20">
        <f t="shared" si="0"/>
        <v>0</v>
      </c>
      <c r="Q20">
        <f t="shared" si="0"/>
        <v>0</v>
      </c>
      <c r="R20">
        <f t="shared" si="0"/>
        <v>0</v>
      </c>
      <c r="S20">
        <f t="shared" si="0"/>
        <v>0</v>
      </c>
      <c r="T20">
        <f t="shared" si="0"/>
        <v>0</v>
      </c>
      <c r="U20">
        <f t="shared" si="0"/>
        <v>0</v>
      </c>
      <c r="V20">
        <f t="shared" si="0"/>
        <v>0</v>
      </c>
      <c r="W20">
        <f t="shared" si="0"/>
        <v>0</v>
      </c>
    </row>
    <row r="21" spans="2:23">
      <c r="B21" s="228" t="s">
        <v>280</v>
      </c>
      <c r="C21" s="228" t="s">
        <v>270</v>
      </c>
      <c r="D21" s="228" t="s">
        <v>275</v>
      </c>
      <c r="E21" s="228" t="s">
        <v>281</v>
      </c>
      <c r="F21" s="228" t="s">
        <v>282</v>
      </c>
      <c r="G21" s="228" t="s">
        <v>283</v>
      </c>
      <c r="H21" s="228" t="s">
        <v>232</v>
      </c>
      <c r="I21" s="228" t="s">
        <v>232</v>
      </c>
      <c r="J21" s="228" t="s">
        <v>232</v>
      </c>
      <c r="K21" s="228" t="s">
        <v>232</v>
      </c>
      <c r="L21" s="228" t="s">
        <v>232</v>
      </c>
      <c r="M21" s="228" t="s">
        <v>232</v>
      </c>
      <c r="N21">
        <f t="shared" si="0"/>
        <v>14</v>
      </c>
      <c r="O21">
        <f t="shared" si="0"/>
        <v>11</v>
      </c>
      <c r="P21">
        <f t="shared" si="0"/>
        <v>22</v>
      </c>
      <c r="Q21">
        <f t="shared" si="0"/>
        <v>28</v>
      </c>
      <c r="R21">
        <f t="shared" si="0"/>
        <v>0</v>
      </c>
      <c r="S21">
        <f t="shared" si="0"/>
        <v>0</v>
      </c>
      <c r="T21">
        <f t="shared" si="0"/>
        <v>0</v>
      </c>
      <c r="U21">
        <f t="shared" si="0"/>
        <v>0</v>
      </c>
      <c r="V21">
        <f t="shared" si="0"/>
        <v>0</v>
      </c>
      <c r="W21">
        <f t="shared" si="0"/>
        <v>0</v>
      </c>
    </row>
    <row r="22" spans="2:23">
      <c r="B22" s="230" t="s">
        <v>284</v>
      </c>
      <c r="C22" s="230" t="s">
        <v>270</v>
      </c>
      <c r="D22" s="230" t="s">
        <v>285</v>
      </c>
      <c r="E22" s="230" t="s">
        <v>286</v>
      </c>
      <c r="F22" s="230" t="s">
        <v>287</v>
      </c>
      <c r="G22" s="230" t="s">
        <v>288</v>
      </c>
      <c r="H22" s="230" t="s">
        <v>232</v>
      </c>
      <c r="I22" s="230" t="s">
        <v>232</v>
      </c>
      <c r="J22" s="230" t="s">
        <v>232</v>
      </c>
      <c r="K22" s="230" t="s">
        <v>232</v>
      </c>
      <c r="L22" s="230" t="s">
        <v>232</v>
      </c>
      <c r="M22" s="230" t="s">
        <v>232</v>
      </c>
      <c r="N22">
        <f t="shared" ref="N22:N46" si="1">LEN(D22)</f>
        <v>8</v>
      </c>
      <c r="O22">
        <f t="shared" ref="O22:O46" si="2">LEN(E22)</f>
        <v>30</v>
      </c>
      <c r="P22">
        <f t="shared" ref="P22:P46" si="3">LEN(F22)</f>
        <v>20</v>
      </c>
      <c r="Q22">
        <f t="shared" ref="Q22:Q46" si="4">LEN(G22)</f>
        <v>13</v>
      </c>
      <c r="R22">
        <f t="shared" ref="R22:R46" si="5">LEN(H22)</f>
        <v>0</v>
      </c>
      <c r="S22">
        <f t="shared" ref="S22:S46" si="6">LEN(I22)</f>
        <v>0</v>
      </c>
      <c r="T22">
        <f t="shared" ref="T22:T46" si="7">LEN(J22)</f>
        <v>0</v>
      </c>
      <c r="U22">
        <f t="shared" ref="U22:U46" si="8">LEN(K22)</f>
        <v>0</v>
      </c>
      <c r="V22">
        <f t="shared" ref="V22:V46" si="9">LEN(L22)</f>
        <v>0</v>
      </c>
      <c r="W22">
        <f t="shared" ref="W22:W46" si="10">LEN(M22)</f>
        <v>0</v>
      </c>
    </row>
    <row r="23" spans="2:23">
      <c r="B23" s="228" t="s">
        <v>289</v>
      </c>
      <c r="C23" s="228" t="s">
        <v>270</v>
      </c>
      <c r="D23" s="228" t="s">
        <v>275</v>
      </c>
      <c r="E23" s="228" t="s">
        <v>290</v>
      </c>
      <c r="F23" s="228" t="s">
        <v>291</v>
      </c>
      <c r="G23" s="228" t="s">
        <v>232</v>
      </c>
      <c r="H23" s="228" t="s">
        <v>232</v>
      </c>
      <c r="I23" s="228" t="s">
        <v>232</v>
      </c>
      <c r="J23" s="228" t="s">
        <v>232</v>
      </c>
      <c r="K23" s="228" t="s">
        <v>232</v>
      </c>
      <c r="L23" s="228" t="s">
        <v>232</v>
      </c>
      <c r="M23" s="228" t="s">
        <v>232</v>
      </c>
      <c r="N23">
        <f t="shared" si="1"/>
        <v>14</v>
      </c>
      <c r="O23">
        <f t="shared" si="2"/>
        <v>22</v>
      </c>
      <c r="P23">
        <f t="shared" si="3"/>
        <v>8</v>
      </c>
      <c r="Q23">
        <f t="shared" si="4"/>
        <v>0</v>
      </c>
      <c r="R23">
        <f t="shared" si="5"/>
        <v>0</v>
      </c>
      <c r="S23">
        <f t="shared" si="6"/>
        <v>0</v>
      </c>
      <c r="T23">
        <f t="shared" si="7"/>
        <v>0</v>
      </c>
      <c r="U23">
        <f t="shared" si="8"/>
        <v>0</v>
      </c>
      <c r="V23">
        <f t="shared" si="9"/>
        <v>0</v>
      </c>
      <c r="W23">
        <f t="shared" si="10"/>
        <v>0</v>
      </c>
    </row>
    <row r="24" spans="2:23">
      <c r="B24" s="228" t="s">
        <v>292</v>
      </c>
      <c r="C24" s="228" t="s">
        <v>270</v>
      </c>
      <c r="D24" s="228" t="s">
        <v>293</v>
      </c>
      <c r="E24" s="228" t="s">
        <v>294</v>
      </c>
      <c r="F24" s="228" t="s">
        <v>295</v>
      </c>
      <c r="G24" s="228" t="s">
        <v>232</v>
      </c>
      <c r="H24" s="228" t="s">
        <v>232</v>
      </c>
      <c r="I24" s="228" t="s">
        <v>232</v>
      </c>
      <c r="J24" s="228" t="s">
        <v>232</v>
      </c>
      <c r="K24" s="228" t="s">
        <v>232</v>
      </c>
      <c r="L24" s="228" t="s">
        <v>232</v>
      </c>
      <c r="M24" s="228" t="s">
        <v>232</v>
      </c>
      <c r="N24">
        <f t="shared" si="1"/>
        <v>17</v>
      </c>
      <c r="O24">
        <f t="shared" si="2"/>
        <v>17</v>
      </c>
      <c r="P24">
        <f t="shared" si="3"/>
        <v>17</v>
      </c>
      <c r="Q24">
        <f t="shared" si="4"/>
        <v>0</v>
      </c>
      <c r="R24">
        <f t="shared" si="5"/>
        <v>0</v>
      </c>
      <c r="S24">
        <f t="shared" si="6"/>
        <v>0</v>
      </c>
      <c r="T24">
        <f t="shared" si="7"/>
        <v>0</v>
      </c>
      <c r="U24">
        <f t="shared" si="8"/>
        <v>0</v>
      </c>
      <c r="V24">
        <f t="shared" si="9"/>
        <v>0</v>
      </c>
      <c r="W24">
        <f t="shared" si="10"/>
        <v>0</v>
      </c>
    </row>
    <row r="25" spans="2:23">
      <c r="B25" s="228" t="s">
        <v>296</v>
      </c>
      <c r="C25" s="228" t="s">
        <v>270</v>
      </c>
      <c r="D25" s="228" t="s">
        <v>297</v>
      </c>
      <c r="E25" s="228" t="s">
        <v>298</v>
      </c>
      <c r="F25" s="228" t="s">
        <v>290</v>
      </c>
      <c r="G25" s="228" t="s">
        <v>291</v>
      </c>
      <c r="H25" s="228" t="s">
        <v>232</v>
      </c>
      <c r="I25" s="228" t="s">
        <v>232</v>
      </c>
      <c r="J25" s="228" t="s">
        <v>232</v>
      </c>
      <c r="K25" s="228" t="s">
        <v>232</v>
      </c>
      <c r="L25" s="228" t="s">
        <v>232</v>
      </c>
      <c r="M25" s="228" t="s">
        <v>232</v>
      </c>
      <c r="N25">
        <f t="shared" si="1"/>
        <v>17</v>
      </c>
      <c r="O25">
        <f t="shared" si="2"/>
        <v>23</v>
      </c>
      <c r="P25">
        <f t="shared" si="3"/>
        <v>22</v>
      </c>
      <c r="Q25">
        <f t="shared" si="4"/>
        <v>8</v>
      </c>
      <c r="R25">
        <f t="shared" si="5"/>
        <v>0</v>
      </c>
      <c r="S25">
        <f t="shared" si="6"/>
        <v>0</v>
      </c>
      <c r="T25">
        <f t="shared" si="7"/>
        <v>0</v>
      </c>
      <c r="U25">
        <f t="shared" si="8"/>
        <v>0</v>
      </c>
      <c r="V25">
        <f t="shared" si="9"/>
        <v>0</v>
      </c>
      <c r="W25">
        <f t="shared" si="10"/>
        <v>0</v>
      </c>
    </row>
    <row r="26" spans="2:23">
      <c r="B26" s="228" t="s">
        <v>299</v>
      </c>
      <c r="C26" s="228" t="s">
        <v>270</v>
      </c>
      <c r="D26" s="228" t="s">
        <v>275</v>
      </c>
      <c r="E26" s="228" t="s">
        <v>300</v>
      </c>
      <c r="F26" s="228" t="s">
        <v>301</v>
      </c>
      <c r="G26" s="228" t="s">
        <v>302</v>
      </c>
      <c r="H26" s="228" t="s">
        <v>232</v>
      </c>
      <c r="I26" s="228" t="s">
        <v>232</v>
      </c>
      <c r="J26" s="228" t="s">
        <v>232</v>
      </c>
      <c r="K26" s="228" t="s">
        <v>232</v>
      </c>
      <c r="L26" s="228" t="s">
        <v>232</v>
      </c>
      <c r="M26" s="228" t="s">
        <v>232</v>
      </c>
      <c r="N26">
        <f t="shared" si="1"/>
        <v>14</v>
      </c>
      <c r="O26">
        <f t="shared" si="2"/>
        <v>21</v>
      </c>
      <c r="P26">
        <f t="shared" si="3"/>
        <v>17</v>
      </c>
      <c r="Q26">
        <f t="shared" si="4"/>
        <v>20</v>
      </c>
      <c r="R26">
        <f t="shared" si="5"/>
        <v>0</v>
      </c>
      <c r="S26">
        <f t="shared" si="6"/>
        <v>0</v>
      </c>
      <c r="T26">
        <f t="shared" si="7"/>
        <v>0</v>
      </c>
      <c r="U26">
        <f t="shared" si="8"/>
        <v>0</v>
      </c>
      <c r="V26">
        <f t="shared" si="9"/>
        <v>0</v>
      </c>
      <c r="W26">
        <f t="shared" si="10"/>
        <v>0</v>
      </c>
    </row>
    <row r="27" spans="2:23">
      <c r="B27" s="231" t="s">
        <v>303</v>
      </c>
      <c r="C27" s="231" t="s">
        <v>270</v>
      </c>
      <c r="D27" s="231" t="s">
        <v>293</v>
      </c>
      <c r="E27" s="231" t="s">
        <v>304</v>
      </c>
      <c r="F27" s="231" t="s">
        <v>305</v>
      </c>
      <c r="G27" s="231" t="s">
        <v>232</v>
      </c>
      <c r="H27" s="231" t="s">
        <v>232</v>
      </c>
      <c r="I27" s="231" t="s">
        <v>232</v>
      </c>
      <c r="J27" s="231" t="s">
        <v>232</v>
      </c>
      <c r="K27" s="231" t="s">
        <v>232</v>
      </c>
      <c r="L27" s="231" t="s">
        <v>232</v>
      </c>
      <c r="M27" s="231" t="s">
        <v>232</v>
      </c>
      <c r="N27">
        <f t="shared" si="1"/>
        <v>17</v>
      </c>
      <c r="O27">
        <f t="shared" si="2"/>
        <v>28</v>
      </c>
      <c r="P27">
        <f t="shared" si="3"/>
        <v>29</v>
      </c>
      <c r="Q27">
        <f t="shared" si="4"/>
        <v>0</v>
      </c>
      <c r="R27">
        <f t="shared" si="5"/>
        <v>0</v>
      </c>
      <c r="S27">
        <f t="shared" si="6"/>
        <v>0</v>
      </c>
      <c r="T27">
        <f t="shared" si="7"/>
        <v>0</v>
      </c>
      <c r="U27">
        <f t="shared" si="8"/>
        <v>0</v>
      </c>
      <c r="V27">
        <f t="shared" si="9"/>
        <v>0</v>
      </c>
      <c r="W27">
        <f t="shared" si="10"/>
        <v>0</v>
      </c>
    </row>
    <row r="28" spans="2:23">
      <c r="B28" s="228" t="s">
        <v>306</v>
      </c>
      <c r="C28" s="228" t="s">
        <v>270</v>
      </c>
      <c r="D28" s="228" t="s">
        <v>275</v>
      </c>
      <c r="E28" s="228" t="s">
        <v>307</v>
      </c>
      <c r="F28" s="228" t="s">
        <v>308</v>
      </c>
      <c r="G28" s="228" t="s">
        <v>232</v>
      </c>
      <c r="H28" s="228" t="s">
        <v>232</v>
      </c>
      <c r="I28" s="228" t="s">
        <v>232</v>
      </c>
      <c r="J28" s="228" t="s">
        <v>232</v>
      </c>
      <c r="K28" s="228" t="s">
        <v>232</v>
      </c>
      <c r="L28" s="228" t="s">
        <v>232</v>
      </c>
      <c r="M28" s="228" t="s">
        <v>232</v>
      </c>
      <c r="N28">
        <f t="shared" si="1"/>
        <v>14</v>
      </c>
      <c r="O28">
        <f t="shared" si="2"/>
        <v>16</v>
      </c>
      <c r="P28">
        <f t="shared" si="3"/>
        <v>23</v>
      </c>
      <c r="Q28">
        <f t="shared" si="4"/>
        <v>0</v>
      </c>
      <c r="R28">
        <f t="shared" si="5"/>
        <v>0</v>
      </c>
      <c r="S28">
        <f t="shared" si="6"/>
        <v>0</v>
      </c>
      <c r="T28">
        <f t="shared" si="7"/>
        <v>0</v>
      </c>
      <c r="U28">
        <f t="shared" si="8"/>
        <v>0</v>
      </c>
      <c r="V28">
        <f t="shared" si="9"/>
        <v>0</v>
      </c>
      <c r="W28">
        <f t="shared" si="10"/>
        <v>0</v>
      </c>
    </row>
    <row r="29" spans="2:23">
      <c r="B29" s="228" t="s">
        <v>309</v>
      </c>
      <c r="C29" s="228" t="s">
        <v>270</v>
      </c>
      <c r="D29" s="228" t="s">
        <v>310</v>
      </c>
      <c r="E29" s="228" t="s">
        <v>311</v>
      </c>
      <c r="F29" s="228" t="s">
        <v>312</v>
      </c>
      <c r="G29" s="228" t="s">
        <v>313</v>
      </c>
      <c r="H29" s="228" t="s">
        <v>314</v>
      </c>
      <c r="I29" s="228" t="s">
        <v>315</v>
      </c>
      <c r="J29" s="228" t="s">
        <v>232</v>
      </c>
      <c r="K29" s="228" t="s">
        <v>232</v>
      </c>
      <c r="L29" s="228" t="s">
        <v>232</v>
      </c>
      <c r="M29" s="228" t="s">
        <v>232</v>
      </c>
      <c r="N29">
        <f t="shared" si="1"/>
        <v>22</v>
      </c>
      <c r="O29">
        <f t="shared" si="2"/>
        <v>10</v>
      </c>
      <c r="P29">
        <f t="shared" si="3"/>
        <v>22</v>
      </c>
      <c r="Q29">
        <f t="shared" si="4"/>
        <v>21</v>
      </c>
      <c r="R29">
        <f t="shared" si="5"/>
        <v>29</v>
      </c>
      <c r="S29">
        <f t="shared" si="6"/>
        <v>29</v>
      </c>
      <c r="T29">
        <f t="shared" si="7"/>
        <v>0</v>
      </c>
      <c r="U29">
        <f t="shared" si="8"/>
        <v>0</v>
      </c>
      <c r="V29">
        <f t="shared" si="9"/>
        <v>0</v>
      </c>
      <c r="W29">
        <f t="shared" si="10"/>
        <v>0</v>
      </c>
    </row>
    <row r="30" spans="2:23">
      <c r="B30" s="228" t="s">
        <v>316</v>
      </c>
      <c r="C30" s="228" t="s">
        <v>270</v>
      </c>
      <c r="D30" s="231" t="s">
        <v>317</v>
      </c>
      <c r="E30" s="231" t="s">
        <v>318</v>
      </c>
      <c r="F30" s="231" t="s">
        <v>319</v>
      </c>
      <c r="G30" s="231" t="s">
        <v>320</v>
      </c>
      <c r="H30" s="231"/>
      <c r="I30" s="231"/>
      <c r="J30" s="231"/>
      <c r="K30" s="231"/>
      <c r="L30" s="231"/>
      <c r="M30" s="231"/>
      <c r="N30">
        <f t="shared" si="1"/>
        <v>15</v>
      </c>
      <c r="O30">
        <f t="shared" si="2"/>
        <v>13</v>
      </c>
      <c r="P30">
        <f t="shared" si="3"/>
        <v>18</v>
      </c>
      <c r="Q30">
        <f t="shared" si="4"/>
        <v>16</v>
      </c>
      <c r="R30">
        <f t="shared" si="5"/>
        <v>0</v>
      </c>
      <c r="S30">
        <f t="shared" si="6"/>
        <v>0</v>
      </c>
      <c r="T30">
        <f t="shared" si="7"/>
        <v>0</v>
      </c>
      <c r="U30">
        <f t="shared" si="8"/>
        <v>0</v>
      </c>
      <c r="V30">
        <f t="shared" si="9"/>
        <v>0</v>
      </c>
      <c r="W30">
        <f t="shared" si="10"/>
        <v>0</v>
      </c>
    </row>
    <row r="31" spans="2:23">
      <c r="B31" s="228" t="s">
        <v>321</v>
      </c>
      <c r="C31" s="228" t="s">
        <v>270</v>
      </c>
      <c r="D31" s="231" t="s">
        <v>317</v>
      </c>
      <c r="E31" s="231" t="s">
        <v>322</v>
      </c>
      <c r="F31" s="231" t="s">
        <v>323</v>
      </c>
      <c r="G31" s="231" t="s">
        <v>320</v>
      </c>
      <c r="H31" s="231"/>
      <c r="I31" s="231"/>
      <c r="J31" s="231"/>
      <c r="K31" s="231"/>
      <c r="L31" s="231"/>
      <c r="M31" s="231"/>
      <c r="N31">
        <f t="shared" si="1"/>
        <v>15</v>
      </c>
      <c r="O31">
        <f t="shared" si="2"/>
        <v>17</v>
      </c>
      <c r="P31">
        <f t="shared" si="3"/>
        <v>15</v>
      </c>
      <c r="Q31">
        <f t="shared" si="4"/>
        <v>16</v>
      </c>
      <c r="R31">
        <f t="shared" si="5"/>
        <v>0</v>
      </c>
      <c r="S31">
        <f t="shared" si="6"/>
        <v>0</v>
      </c>
      <c r="T31">
        <f t="shared" si="7"/>
        <v>0</v>
      </c>
      <c r="U31">
        <f t="shared" si="8"/>
        <v>0</v>
      </c>
      <c r="V31">
        <f t="shared" si="9"/>
        <v>0</v>
      </c>
      <c r="W31">
        <f t="shared" si="10"/>
        <v>0</v>
      </c>
    </row>
    <row r="32" spans="2:23">
      <c r="B32" s="228" t="s">
        <v>324</v>
      </c>
      <c r="C32" s="228" t="s">
        <v>270</v>
      </c>
      <c r="D32" s="231" t="s">
        <v>325</v>
      </c>
      <c r="E32" s="231" t="s">
        <v>326</v>
      </c>
      <c r="F32" s="231" t="s">
        <v>327</v>
      </c>
      <c r="G32" s="231" t="s">
        <v>328</v>
      </c>
      <c r="H32" s="231"/>
      <c r="I32" s="231"/>
      <c r="J32" s="231"/>
      <c r="K32" s="231"/>
      <c r="L32" s="231"/>
      <c r="M32" s="231"/>
      <c r="N32">
        <f t="shared" si="1"/>
        <v>14</v>
      </c>
      <c r="O32">
        <f t="shared" si="2"/>
        <v>9</v>
      </c>
      <c r="P32">
        <f t="shared" si="3"/>
        <v>16</v>
      </c>
      <c r="Q32">
        <f t="shared" si="4"/>
        <v>20</v>
      </c>
      <c r="R32">
        <f t="shared" si="5"/>
        <v>0</v>
      </c>
      <c r="S32">
        <f t="shared" si="6"/>
        <v>0</v>
      </c>
      <c r="T32">
        <f t="shared" si="7"/>
        <v>0</v>
      </c>
      <c r="U32">
        <f t="shared" si="8"/>
        <v>0</v>
      </c>
      <c r="V32">
        <f t="shared" si="9"/>
        <v>0</v>
      </c>
      <c r="W32">
        <f t="shared" si="10"/>
        <v>0</v>
      </c>
    </row>
    <row r="33" spans="2:23">
      <c r="B33" s="228" t="s">
        <v>329</v>
      </c>
      <c r="C33" s="228" t="s">
        <v>270</v>
      </c>
      <c r="D33" s="231" t="s">
        <v>330</v>
      </c>
      <c r="E33" s="231" t="s">
        <v>331</v>
      </c>
      <c r="F33" s="231" t="s">
        <v>332</v>
      </c>
      <c r="G33" s="231" t="s">
        <v>333</v>
      </c>
      <c r="H33" s="231" t="s">
        <v>334</v>
      </c>
      <c r="I33" s="231"/>
      <c r="J33" s="231"/>
      <c r="K33" s="231"/>
      <c r="L33" s="231"/>
      <c r="M33" s="231"/>
      <c r="N33">
        <f t="shared" si="1"/>
        <v>20</v>
      </c>
      <c r="O33">
        <f t="shared" si="2"/>
        <v>22</v>
      </c>
      <c r="P33">
        <f t="shared" si="3"/>
        <v>15</v>
      </c>
      <c r="Q33">
        <f t="shared" si="4"/>
        <v>17</v>
      </c>
      <c r="R33">
        <f t="shared" si="5"/>
        <v>6</v>
      </c>
      <c r="S33">
        <f t="shared" si="6"/>
        <v>0</v>
      </c>
      <c r="T33">
        <f t="shared" si="7"/>
        <v>0</v>
      </c>
      <c r="U33">
        <f t="shared" si="8"/>
        <v>0</v>
      </c>
      <c r="V33">
        <f t="shared" si="9"/>
        <v>0</v>
      </c>
      <c r="W33">
        <f t="shared" si="10"/>
        <v>0</v>
      </c>
    </row>
    <row r="34" spans="2:23">
      <c r="B34" s="228" t="s">
        <v>335</v>
      </c>
      <c r="C34" s="228" t="s">
        <v>270</v>
      </c>
      <c r="D34" s="231" t="s">
        <v>325</v>
      </c>
      <c r="E34" s="231" t="s">
        <v>336</v>
      </c>
      <c r="F34" s="231" t="s">
        <v>337</v>
      </c>
      <c r="G34" s="231" t="s">
        <v>338</v>
      </c>
      <c r="H34" s="231"/>
      <c r="I34" s="231"/>
      <c r="J34" s="231"/>
      <c r="K34" s="231"/>
      <c r="L34" s="231"/>
      <c r="M34" s="231"/>
      <c r="N34">
        <f t="shared" si="1"/>
        <v>14</v>
      </c>
      <c r="O34">
        <f t="shared" si="2"/>
        <v>11</v>
      </c>
      <c r="P34">
        <f t="shared" si="3"/>
        <v>20</v>
      </c>
      <c r="Q34">
        <f t="shared" si="4"/>
        <v>24</v>
      </c>
      <c r="R34">
        <f t="shared" si="5"/>
        <v>0</v>
      </c>
      <c r="S34">
        <f t="shared" si="6"/>
        <v>0</v>
      </c>
      <c r="T34">
        <f t="shared" si="7"/>
        <v>0</v>
      </c>
      <c r="U34">
        <f t="shared" si="8"/>
        <v>0</v>
      </c>
      <c r="V34">
        <f t="shared" si="9"/>
        <v>0</v>
      </c>
      <c r="W34">
        <f t="shared" si="10"/>
        <v>0</v>
      </c>
    </row>
    <row r="35" spans="2:23">
      <c r="B35" s="228" t="s">
        <v>339</v>
      </c>
      <c r="C35" s="228" t="s">
        <v>270</v>
      </c>
      <c r="D35" s="231" t="s">
        <v>340</v>
      </c>
      <c r="E35" s="231" t="s">
        <v>341</v>
      </c>
      <c r="F35" s="231" t="s">
        <v>342</v>
      </c>
      <c r="G35" s="231" t="s">
        <v>343</v>
      </c>
      <c r="H35" s="231"/>
      <c r="I35" s="231"/>
      <c r="J35" s="231"/>
      <c r="K35" s="231"/>
      <c r="L35" s="231"/>
      <c r="M35" s="231"/>
      <c r="N35">
        <f t="shared" si="1"/>
        <v>10</v>
      </c>
      <c r="O35">
        <f t="shared" si="2"/>
        <v>20</v>
      </c>
      <c r="P35">
        <f t="shared" si="3"/>
        <v>22</v>
      </c>
      <c r="Q35">
        <f t="shared" si="4"/>
        <v>10</v>
      </c>
      <c r="R35">
        <f t="shared" si="5"/>
        <v>0</v>
      </c>
      <c r="S35">
        <f t="shared" si="6"/>
        <v>0</v>
      </c>
      <c r="T35">
        <f t="shared" si="7"/>
        <v>0</v>
      </c>
      <c r="U35">
        <f t="shared" si="8"/>
        <v>0</v>
      </c>
      <c r="V35">
        <f t="shared" si="9"/>
        <v>0</v>
      </c>
      <c r="W35">
        <f t="shared" si="10"/>
        <v>0</v>
      </c>
    </row>
    <row r="36" spans="2:23">
      <c r="B36" s="228" t="s">
        <v>344</v>
      </c>
      <c r="C36" s="228" t="s">
        <v>270</v>
      </c>
      <c r="D36" s="231" t="s">
        <v>340</v>
      </c>
      <c r="E36" s="231" t="s">
        <v>345</v>
      </c>
      <c r="F36" s="231" t="s">
        <v>346</v>
      </c>
      <c r="G36" s="231" t="s">
        <v>347</v>
      </c>
      <c r="H36" s="231"/>
      <c r="I36" s="231"/>
      <c r="J36" s="231"/>
      <c r="K36" s="231"/>
      <c r="L36" s="231"/>
      <c r="M36" s="231"/>
      <c r="N36">
        <f t="shared" si="1"/>
        <v>10</v>
      </c>
      <c r="O36">
        <f t="shared" si="2"/>
        <v>25</v>
      </c>
      <c r="P36">
        <f t="shared" si="3"/>
        <v>10</v>
      </c>
      <c r="Q36">
        <f t="shared" si="4"/>
        <v>28</v>
      </c>
      <c r="R36">
        <f t="shared" si="5"/>
        <v>0</v>
      </c>
      <c r="S36">
        <f t="shared" si="6"/>
        <v>0</v>
      </c>
      <c r="T36">
        <f t="shared" si="7"/>
        <v>0</v>
      </c>
      <c r="U36">
        <f t="shared" si="8"/>
        <v>0</v>
      </c>
      <c r="V36">
        <f t="shared" si="9"/>
        <v>0</v>
      </c>
      <c r="W36">
        <f t="shared" si="10"/>
        <v>0</v>
      </c>
    </row>
    <row r="37" spans="2:23">
      <c r="B37" s="228" t="s">
        <v>348</v>
      </c>
      <c r="C37" s="228" t="s">
        <v>270</v>
      </c>
      <c r="D37" s="231" t="s">
        <v>349</v>
      </c>
      <c r="E37" s="231" t="s">
        <v>350</v>
      </c>
      <c r="F37" s="231" t="s">
        <v>351</v>
      </c>
      <c r="G37" s="231" t="s">
        <v>352</v>
      </c>
      <c r="H37" s="231" t="s">
        <v>353</v>
      </c>
      <c r="I37" s="231"/>
      <c r="J37" s="231"/>
      <c r="K37" s="231"/>
      <c r="L37" s="231"/>
      <c r="M37" s="231"/>
      <c r="N37">
        <f t="shared" si="1"/>
        <v>22</v>
      </c>
      <c r="O37">
        <f t="shared" si="2"/>
        <v>20</v>
      </c>
      <c r="P37">
        <f t="shared" si="3"/>
        <v>9</v>
      </c>
      <c r="Q37">
        <f t="shared" si="4"/>
        <v>16</v>
      </c>
      <c r="R37">
        <f t="shared" si="5"/>
        <v>20</v>
      </c>
      <c r="S37">
        <f t="shared" si="6"/>
        <v>0</v>
      </c>
      <c r="T37">
        <f t="shared" si="7"/>
        <v>0</v>
      </c>
      <c r="U37">
        <f t="shared" si="8"/>
        <v>0</v>
      </c>
      <c r="V37">
        <f t="shared" si="9"/>
        <v>0</v>
      </c>
      <c r="W37">
        <f t="shared" si="10"/>
        <v>0</v>
      </c>
    </row>
    <row r="38" spans="2:23">
      <c r="B38" s="228" t="s">
        <v>354</v>
      </c>
      <c r="C38" s="228" t="s">
        <v>270</v>
      </c>
      <c r="D38" s="231" t="s">
        <v>355</v>
      </c>
      <c r="E38" s="231" t="s">
        <v>356</v>
      </c>
      <c r="F38" s="231" t="s">
        <v>357</v>
      </c>
      <c r="G38" s="231"/>
      <c r="H38" s="231"/>
      <c r="I38" s="231"/>
      <c r="J38" s="231"/>
      <c r="K38" s="231"/>
      <c r="L38" s="231"/>
      <c r="M38" s="231"/>
      <c r="N38">
        <f t="shared" si="1"/>
        <v>26</v>
      </c>
      <c r="O38">
        <f t="shared" si="2"/>
        <v>13</v>
      </c>
      <c r="P38">
        <f t="shared" si="3"/>
        <v>28</v>
      </c>
      <c r="Q38">
        <f t="shared" si="4"/>
        <v>0</v>
      </c>
      <c r="R38">
        <f t="shared" si="5"/>
        <v>0</v>
      </c>
      <c r="S38">
        <f t="shared" si="6"/>
        <v>0</v>
      </c>
      <c r="T38">
        <f t="shared" si="7"/>
        <v>0</v>
      </c>
      <c r="U38">
        <f t="shared" si="8"/>
        <v>0</v>
      </c>
      <c r="V38">
        <f t="shared" si="9"/>
        <v>0</v>
      </c>
      <c r="W38">
        <f t="shared" si="10"/>
        <v>0</v>
      </c>
    </row>
    <row r="39" spans="2:23" ht="11.5" thickBot="1">
      <c r="B39" s="228" t="s">
        <v>358</v>
      </c>
      <c r="C39" s="228" t="s">
        <v>270</v>
      </c>
      <c r="D39" s="231" t="s">
        <v>325</v>
      </c>
      <c r="E39" s="231" t="s">
        <v>359</v>
      </c>
      <c r="F39" s="231" t="s">
        <v>360</v>
      </c>
      <c r="G39" s="231"/>
      <c r="H39" s="231" t="s">
        <v>361</v>
      </c>
      <c r="I39" s="231" t="s">
        <v>362</v>
      </c>
      <c r="J39" s="231" t="s">
        <v>363</v>
      </c>
      <c r="K39" s="231" t="s">
        <v>364</v>
      </c>
      <c r="L39" s="231" t="s">
        <v>365</v>
      </c>
      <c r="M39" s="231"/>
      <c r="N39">
        <f t="shared" si="1"/>
        <v>14</v>
      </c>
      <c r="O39">
        <f t="shared" si="2"/>
        <v>26</v>
      </c>
      <c r="P39">
        <f t="shared" si="3"/>
        <v>30</v>
      </c>
      <c r="Q39">
        <f t="shared" si="4"/>
        <v>0</v>
      </c>
      <c r="R39">
        <f t="shared" si="5"/>
        <v>18</v>
      </c>
      <c r="S39">
        <f t="shared" si="6"/>
        <v>13</v>
      </c>
      <c r="T39">
        <f t="shared" si="7"/>
        <v>9</v>
      </c>
      <c r="U39">
        <f t="shared" si="8"/>
        <v>23</v>
      </c>
      <c r="V39">
        <f t="shared" si="9"/>
        <v>13</v>
      </c>
      <c r="W39">
        <f t="shared" si="10"/>
        <v>0</v>
      </c>
    </row>
    <row r="40" spans="2:23">
      <c r="B40" s="232" t="s">
        <v>366</v>
      </c>
      <c r="C40" s="232" t="s">
        <v>367</v>
      </c>
      <c r="D40" s="232" t="s">
        <v>368</v>
      </c>
      <c r="E40" s="232" t="s">
        <v>369</v>
      </c>
      <c r="F40" s="232" t="s">
        <v>370</v>
      </c>
      <c r="G40" s="232" t="s">
        <v>232</v>
      </c>
      <c r="H40" s="232" t="s">
        <v>232</v>
      </c>
      <c r="I40" s="232" t="s">
        <v>232</v>
      </c>
      <c r="J40" s="232" t="s">
        <v>232</v>
      </c>
      <c r="K40" s="232" t="s">
        <v>232</v>
      </c>
      <c r="L40" s="232" t="s">
        <v>232</v>
      </c>
      <c r="M40" s="232" t="s">
        <v>232</v>
      </c>
      <c r="N40">
        <f t="shared" si="1"/>
        <v>14</v>
      </c>
      <c r="O40">
        <f t="shared" si="2"/>
        <v>13</v>
      </c>
      <c r="P40">
        <f t="shared" si="3"/>
        <v>21</v>
      </c>
      <c r="Q40">
        <f t="shared" si="4"/>
        <v>0</v>
      </c>
      <c r="R40">
        <f t="shared" si="5"/>
        <v>0</v>
      </c>
      <c r="S40">
        <f t="shared" si="6"/>
        <v>0</v>
      </c>
      <c r="T40">
        <f t="shared" si="7"/>
        <v>0</v>
      </c>
      <c r="U40">
        <f t="shared" si="8"/>
        <v>0</v>
      </c>
      <c r="V40">
        <f t="shared" si="9"/>
        <v>0</v>
      </c>
      <c r="W40">
        <f t="shared" si="10"/>
        <v>0</v>
      </c>
    </row>
    <row r="41" spans="2:23">
      <c r="B41" s="233" t="s">
        <v>371</v>
      </c>
      <c r="C41" s="233" t="s">
        <v>367</v>
      </c>
      <c r="D41" s="233" t="s">
        <v>368</v>
      </c>
      <c r="E41" s="233" t="s">
        <v>372</v>
      </c>
      <c r="F41" s="233" t="s">
        <v>373</v>
      </c>
      <c r="G41" s="233" t="s">
        <v>232</v>
      </c>
      <c r="H41" s="233" t="s">
        <v>232</v>
      </c>
      <c r="I41" s="233" t="s">
        <v>232</v>
      </c>
      <c r="J41" s="233" t="s">
        <v>232</v>
      </c>
      <c r="K41" s="233" t="s">
        <v>232</v>
      </c>
      <c r="L41" s="233" t="s">
        <v>232</v>
      </c>
      <c r="M41" s="233" t="s">
        <v>232</v>
      </c>
      <c r="N41">
        <f t="shared" si="1"/>
        <v>14</v>
      </c>
      <c r="O41">
        <f t="shared" si="2"/>
        <v>24</v>
      </c>
      <c r="P41">
        <f t="shared" si="3"/>
        <v>18</v>
      </c>
      <c r="Q41">
        <f t="shared" si="4"/>
        <v>0</v>
      </c>
      <c r="R41">
        <f t="shared" si="5"/>
        <v>0</v>
      </c>
      <c r="S41">
        <f t="shared" si="6"/>
        <v>0</v>
      </c>
      <c r="T41">
        <f t="shared" si="7"/>
        <v>0</v>
      </c>
      <c r="U41">
        <f t="shared" si="8"/>
        <v>0</v>
      </c>
      <c r="V41">
        <f t="shared" si="9"/>
        <v>0</v>
      </c>
      <c r="W41">
        <f t="shared" si="10"/>
        <v>0</v>
      </c>
    </row>
    <row r="42" spans="2:23">
      <c r="B42" s="228" t="s">
        <v>374</v>
      </c>
      <c r="C42" s="228" t="s">
        <v>367</v>
      </c>
      <c r="D42" s="228" t="s">
        <v>375</v>
      </c>
      <c r="E42" s="228" t="s">
        <v>376</v>
      </c>
      <c r="F42" s="228" t="s">
        <v>377</v>
      </c>
      <c r="G42" s="228" t="s">
        <v>232</v>
      </c>
      <c r="H42" s="228" t="s">
        <v>232</v>
      </c>
      <c r="I42" s="228" t="s">
        <v>232</v>
      </c>
      <c r="J42" s="228" t="s">
        <v>232</v>
      </c>
      <c r="K42" s="228" t="s">
        <v>232</v>
      </c>
      <c r="L42" s="228" t="s">
        <v>232</v>
      </c>
      <c r="M42" s="228" t="s">
        <v>232</v>
      </c>
      <c r="N42">
        <f t="shared" si="1"/>
        <v>13</v>
      </c>
      <c r="O42">
        <f t="shared" si="2"/>
        <v>21</v>
      </c>
      <c r="P42">
        <f t="shared" si="3"/>
        <v>12</v>
      </c>
      <c r="Q42">
        <f t="shared" si="4"/>
        <v>0</v>
      </c>
      <c r="R42">
        <f t="shared" si="5"/>
        <v>0</v>
      </c>
      <c r="S42">
        <f t="shared" si="6"/>
        <v>0</v>
      </c>
      <c r="T42">
        <f t="shared" si="7"/>
        <v>0</v>
      </c>
      <c r="U42">
        <f t="shared" si="8"/>
        <v>0</v>
      </c>
      <c r="V42">
        <f t="shared" si="9"/>
        <v>0</v>
      </c>
      <c r="W42">
        <f t="shared" si="10"/>
        <v>0</v>
      </c>
    </row>
    <row r="43" spans="2:23">
      <c r="B43" s="228" t="s">
        <v>378</v>
      </c>
      <c r="C43" s="228" t="s">
        <v>367</v>
      </c>
      <c r="D43" s="228" t="s">
        <v>379</v>
      </c>
      <c r="E43" s="228" t="s">
        <v>380</v>
      </c>
      <c r="F43" s="228" t="s">
        <v>381</v>
      </c>
      <c r="G43" s="228" t="s">
        <v>382</v>
      </c>
      <c r="H43" s="228" t="s">
        <v>232</v>
      </c>
      <c r="I43" s="228" t="s">
        <v>232</v>
      </c>
      <c r="J43" s="228" t="s">
        <v>232</v>
      </c>
      <c r="K43" s="228" t="s">
        <v>232</v>
      </c>
      <c r="L43" s="228" t="s">
        <v>232</v>
      </c>
      <c r="M43" s="228" t="s">
        <v>232</v>
      </c>
      <c r="N43">
        <f t="shared" si="1"/>
        <v>17</v>
      </c>
      <c r="O43">
        <f t="shared" si="2"/>
        <v>13</v>
      </c>
      <c r="P43">
        <f t="shared" si="3"/>
        <v>14</v>
      </c>
      <c r="Q43">
        <f t="shared" si="4"/>
        <v>14</v>
      </c>
      <c r="R43">
        <f t="shared" si="5"/>
        <v>0</v>
      </c>
      <c r="S43">
        <f t="shared" si="6"/>
        <v>0</v>
      </c>
      <c r="T43">
        <f t="shared" si="7"/>
        <v>0</v>
      </c>
      <c r="U43">
        <f t="shared" si="8"/>
        <v>0</v>
      </c>
      <c r="V43">
        <f t="shared" si="9"/>
        <v>0</v>
      </c>
      <c r="W43">
        <f t="shared" si="10"/>
        <v>0</v>
      </c>
    </row>
    <row r="44" spans="2:23">
      <c r="B44" s="228" t="s">
        <v>383</v>
      </c>
      <c r="C44" s="228" t="s">
        <v>367</v>
      </c>
      <c r="D44" s="228" t="s">
        <v>384</v>
      </c>
      <c r="E44" s="228" t="s">
        <v>385</v>
      </c>
      <c r="F44" s="228" t="s">
        <v>386</v>
      </c>
      <c r="G44" s="228" t="s">
        <v>283</v>
      </c>
      <c r="H44" s="228" t="s">
        <v>232</v>
      </c>
      <c r="I44" s="228" t="s">
        <v>232</v>
      </c>
      <c r="J44" s="228" t="s">
        <v>232</v>
      </c>
      <c r="K44" s="228" t="s">
        <v>232</v>
      </c>
      <c r="L44" s="228" t="s">
        <v>232</v>
      </c>
      <c r="M44" s="228" t="s">
        <v>232</v>
      </c>
      <c r="N44">
        <f t="shared" si="1"/>
        <v>14</v>
      </c>
      <c r="O44">
        <f t="shared" si="2"/>
        <v>14</v>
      </c>
      <c r="P44">
        <f t="shared" si="3"/>
        <v>19</v>
      </c>
      <c r="Q44">
        <f t="shared" si="4"/>
        <v>28</v>
      </c>
      <c r="R44">
        <f t="shared" si="5"/>
        <v>0</v>
      </c>
      <c r="S44">
        <f t="shared" si="6"/>
        <v>0</v>
      </c>
      <c r="T44">
        <f t="shared" si="7"/>
        <v>0</v>
      </c>
      <c r="U44">
        <f t="shared" si="8"/>
        <v>0</v>
      </c>
      <c r="V44">
        <f t="shared" si="9"/>
        <v>0</v>
      </c>
      <c r="W44">
        <f t="shared" si="10"/>
        <v>0</v>
      </c>
    </row>
    <row r="45" spans="2:23">
      <c r="B45" s="228" t="s">
        <v>387</v>
      </c>
      <c r="C45" s="228" t="s">
        <v>367</v>
      </c>
      <c r="D45" s="228" t="s">
        <v>388</v>
      </c>
      <c r="E45" s="228" t="s">
        <v>389</v>
      </c>
      <c r="F45" s="228" t="s">
        <v>390</v>
      </c>
      <c r="G45" s="228" t="s">
        <v>232</v>
      </c>
      <c r="H45" s="228" t="s">
        <v>232</v>
      </c>
      <c r="I45" s="228" t="s">
        <v>232</v>
      </c>
      <c r="J45" s="228" t="s">
        <v>232</v>
      </c>
      <c r="K45" s="228" t="s">
        <v>232</v>
      </c>
      <c r="L45" s="228" t="s">
        <v>232</v>
      </c>
      <c r="M45" s="228" t="s">
        <v>232</v>
      </c>
      <c r="N45">
        <f t="shared" si="1"/>
        <v>9</v>
      </c>
      <c r="O45">
        <f t="shared" si="2"/>
        <v>21</v>
      </c>
      <c r="P45">
        <f t="shared" si="3"/>
        <v>15</v>
      </c>
      <c r="Q45">
        <f t="shared" si="4"/>
        <v>0</v>
      </c>
      <c r="R45">
        <f t="shared" si="5"/>
        <v>0</v>
      </c>
      <c r="S45">
        <f t="shared" si="6"/>
        <v>0</v>
      </c>
      <c r="T45">
        <f t="shared" si="7"/>
        <v>0</v>
      </c>
      <c r="U45">
        <f t="shared" si="8"/>
        <v>0</v>
      </c>
      <c r="V45">
        <f t="shared" si="9"/>
        <v>0</v>
      </c>
      <c r="W45">
        <f t="shared" si="10"/>
        <v>0</v>
      </c>
    </row>
    <row r="46" spans="2:23">
      <c r="B46" s="228" t="s">
        <v>391</v>
      </c>
      <c r="C46" s="228" t="s">
        <v>367</v>
      </c>
      <c r="D46" s="228" t="s">
        <v>368</v>
      </c>
      <c r="E46" s="228" t="s">
        <v>392</v>
      </c>
      <c r="F46" s="228" t="s">
        <v>393</v>
      </c>
      <c r="G46" s="228" t="s">
        <v>232</v>
      </c>
      <c r="H46" s="228" t="s">
        <v>232</v>
      </c>
      <c r="I46" s="228" t="s">
        <v>232</v>
      </c>
      <c r="J46" s="228" t="s">
        <v>232</v>
      </c>
      <c r="K46" s="228" t="s">
        <v>232</v>
      </c>
      <c r="L46" s="228" t="s">
        <v>232</v>
      </c>
      <c r="M46" s="228" t="s">
        <v>232</v>
      </c>
      <c r="N46">
        <f t="shared" si="1"/>
        <v>14</v>
      </c>
      <c r="O46">
        <f t="shared" si="2"/>
        <v>11</v>
      </c>
      <c r="P46">
        <f t="shared" si="3"/>
        <v>24</v>
      </c>
      <c r="Q46">
        <f t="shared" si="4"/>
        <v>0</v>
      </c>
      <c r="R46">
        <f t="shared" si="5"/>
        <v>0</v>
      </c>
      <c r="S46">
        <f t="shared" si="6"/>
        <v>0</v>
      </c>
      <c r="T46">
        <f t="shared" si="7"/>
        <v>0</v>
      </c>
      <c r="U46">
        <f t="shared" si="8"/>
        <v>0</v>
      </c>
      <c r="V46">
        <f t="shared" si="9"/>
        <v>0</v>
      </c>
      <c r="W46">
        <f t="shared" si="10"/>
        <v>0</v>
      </c>
    </row>
    <row r="47" spans="2:23">
      <c r="B47" s="228" t="s">
        <v>394</v>
      </c>
      <c r="C47" s="228" t="s">
        <v>367</v>
      </c>
      <c r="D47" s="228" t="s">
        <v>395</v>
      </c>
      <c r="E47" s="228" t="s">
        <v>304</v>
      </c>
      <c r="F47" s="228" t="s">
        <v>396</v>
      </c>
      <c r="G47" s="228" t="s">
        <v>397</v>
      </c>
      <c r="H47" s="228" t="s">
        <v>232</v>
      </c>
      <c r="I47" s="228" t="s">
        <v>232</v>
      </c>
      <c r="J47" s="228" t="s">
        <v>232</v>
      </c>
      <c r="K47" s="228" t="s">
        <v>232</v>
      </c>
      <c r="L47" s="228" t="s">
        <v>232</v>
      </c>
      <c r="M47" s="228" t="s">
        <v>232</v>
      </c>
      <c r="N47">
        <f>LEN(D47)</f>
        <v>17</v>
      </c>
      <c r="O47">
        <f>LEN(E47)</f>
        <v>28</v>
      </c>
      <c r="P47">
        <f>LEN(F47)</f>
        <v>17</v>
      </c>
      <c r="Q47">
        <f>LEN(G47)</f>
        <v>17</v>
      </c>
      <c r="R47">
        <f>LEN(H47)</f>
        <v>0</v>
      </c>
      <c r="S47">
        <f t="shared" ref="S47:W97" si="11">LEN(I47)</f>
        <v>0</v>
      </c>
      <c r="T47">
        <f t="shared" si="11"/>
        <v>0</v>
      </c>
      <c r="U47">
        <f t="shared" si="11"/>
        <v>0</v>
      </c>
      <c r="V47">
        <f t="shared" si="11"/>
        <v>0</v>
      </c>
      <c r="W47">
        <f t="shared" si="11"/>
        <v>0</v>
      </c>
    </row>
    <row r="48" spans="2:23">
      <c r="B48" s="228" t="s">
        <v>398</v>
      </c>
      <c r="C48" s="228" t="s">
        <v>367</v>
      </c>
      <c r="D48" s="228" t="s">
        <v>395</v>
      </c>
      <c r="E48" s="228" t="s">
        <v>399</v>
      </c>
      <c r="F48" s="228" t="s">
        <v>295</v>
      </c>
      <c r="G48" s="228" t="s">
        <v>232</v>
      </c>
      <c r="H48" s="228" t="s">
        <v>232</v>
      </c>
      <c r="I48" s="228" t="s">
        <v>232</v>
      </c>
      <c r="J48" s="228" t="s">
        <v>232</v>
      </c>
      <c r="K48" s="228" t="s">
        <v>232</v>
      </c>
      <c r="L48" s="228" t="s">
        <v>232</v>
      </c>
      <c r="M48" s="228" t="s">
        <v>232</v>
      </c>
      <c r="N48">
        <f t="shared" ref="N48:R98" si="12">LEN(D48)</f>
        <v>17</v>
      </c>
      <c r="O48">
        <f t="shared" si="12"/>
        <v>16</v>
      </c>
      <c r="P48">
        <f t="shared" si="12"/>
        <v>17</v>
      </c>
      <c r="Q48">
        <f t="shared" si="12"/>
        <v>0</v>
      </c>
      <c r="R48">
        <f t="shared" si="12"/>
        <v>0</v>
      </c>
      <c r="S48">
        <f t="shared" si="11"/>
        <v>0</v>
      </c>
      <c r="T48">
        <f t="shared" si="11"/>
        <v>0</v>
      </c>
      <c r="U48">
        <f t="shared" si="11"/>
        <v>0</v>
      </c>
      <c r="V48">
        <f t="shared" si="11"/>
        <v>0</v>
      </c>
      <c r="W48">
        <f t="shared" si="11"/>
        <v>0</v>
      </c>
    </row>
    <row r="49" spans="2:23">
      <c r="B49" s="228" t="s">
        <v>400</v>
      </c>
      <c r="C49" s="228" t="s">
        <v>367</v>
      </c>
      <c r="D49" s="228" t="s">
        <v>401</v>
      </c>
      <c r="E49" s="228" t="s">
        <v>402</v>
      </c>
      <c r="F49" s="228" t="s">
        <v>403</v>
      </c>
      <c r="G49" s="228" t="s">
        <v>404</v>
      </c>
      <c r="H49" s="228" t="s">
        <v>232</v>
      </c>
      <c r="I49" s="228" t="s">
        <v>232</v>
      </c>
      <c r="J49" s="228" t="s">
        <v>232</v>
      </c>
      <c r="K49" s="228" t="s">
        <v>232</v>
      </c>
      <c r="L49" s="228" t="s">
        <v>232</v>
      </c>
      <c r="M49" s="228" t="s">
        <v>232</v>
      </c>
      <c r="N49">
        <f t="shared" si="12"/>
        <v>17</v>
      </c>
      <c r="O49">
        <f t="shared" si="12"/>
        <v>19</v>
      </c>
      <c r="P49">
        <f t="shared" si="12"/>
        <v>12</v>
      </c>
      <c r="Q49">
        <f t="shared" si="12"/>
        <v>24</v>
      </c>
      <c r="R49">
        <f t="shared" si="12"/>
        <v>0</v>
      </c>
      <c r="S49">
        <f t="shared" si="11"/>
        <v>0</v>
      </c>
      <c r="T49">
        <f t="shared" si="11"/>
        <v>0</v>
      </c>
      <c r="U49">
        <f t="shared" si="11"/>
        <v>0</v>
      </c>
      <c r="V49">
        <f t="shared" si="11"/>
        <v>0</v>
      </c>
      <c r="W49">
        <f t="shared" si="11"/>
        <v>0</v>
      </c>
    </row>
    <row r="50" spans="2:23">
      <c r="B50" s="228" t="s">
        <v>405</v>
      </c>
      <c r="C50" s="228" t="s">
        <v>367</v>
      </c>
      <c r="D50" s="228" t="s">
        <v>384</v>
      </c>
      <c r="E50" s="228" t="s">
        <v>406</v>
      </c>
      <c r="F50" s="228" t="s">
        <v>407</v>
      </c>
      <c r="G50" s="228" t="s">
        <v>408</v>
      </c>
      <c r="H50" s="228" t="s">
        <v>232</v>
      </c>
      <c r="I50" s="228" t="s">
        <v>232</v>
      </c>
      <c r="J50" s="228" t="s">
        <v>232</v>
      </c>
      <c r="K50" s="228" t="s">
        <v>232</v>
      </c>
      <c r="L50" s="228" t="s">
        <v>232</v>
      </c>
      <c r="M50" s="228" t="s">
        <v>232</v>
      </c>
      <c r="N50">
        <f t="shared" si="12"/>
        <v>14</v>
      </c>
      <c r="O50">
        <f t="shared" si="12"/>
        <v>16</v>
      </c>
      <c r="P50">
        <f t="shared" si="12"/>
        <v>17</v>
      </c>
      <c r="Q50">
        <f t="shared" si="12"/>
        <v>10</v>
      </c>
      <c r="R50">
        <f t="shared" si="12"/>
        <v>0</v>
      </c>
      <c r="S50">
        <f t="shared" si="11"/>
        <v>0</v>
      </c>
      <c r="T50">
        <f t="shared" si="11"/>
        <v>0</v>
      </c>
      <c r="U50">
        <f t="shared" si="11"/>
        <v>0</v>
      </c>
      <c r="V50">
        <f t="shared" si="11"/>
        <v>0</v>
      </c>
      <c r="W50">
        <f t="shared" si="11"/>
        <v>0</v>
      </c>
    </row>
    <row r="51" spans="2:23">
      <c r="B51" s="228" t="s">
        <v>409</v>
      </c>
      <c r="C51" s="228" t="s">
        <v>367</v>
      </c>
      <c r="D51" s="228" t="s">
        <v>384</v>
      </c>
      <c r="E51" s="228" t="s">
        <v>410</v>
      </c>
      <c r="F51" s="228" t="s">
        <v>411</v>
      </c>
      <c r="G51" s="228" t="s">
        <v>412</v>
      </c>
      <c r="H51" s="228" t="s">
        <v>232</v>
      </c>
      <c r="I51" s="228" t="s">
        <v>232</v>
      </c>
      <c r="J51" s="228" t="s">
        <v>232</v>
      </c>
      <c r="K51" s="228" t="s">
        <v>232</v>
      </c>
      <c r="L51" s="228" t="s">
        <v>232</v>
      </c>
      <c r="M51" s="228" t="s">
        <v>232</v>
      </c>
      <c r="N51">
        <f t="shared" si="12"/>
        <v>14</v>
      </c>
      <c r="O51">
        <f t="shared" si="12"/>
        <v>20</v>
      </c>
      <c r="P51">
        <f t="shared" si="12"/>
        <v>10</v>
      </c>
      <c r="Q51">
        <f t="shared" si="12"/>
        <v>23</v>
      </c>
      <c r="R51">
        <f t="shared" si="12"/>
        <v>0</v>
      </c>
      <c r="S51">
        <f t="shared" si="11"/>
        <v>0</v>
      </c>
      <c r="T51">
        <f t="shared" si="11"/>
        <v>0</v>
      </c>
      <c r="U51">
        <f t="shared" si="11"/>
        <v>0</v>
      </c>
      <c r="V51">
        <f t="shared" si="11"/>
        <v>0</v>
      </c>
      <c r="W51">
        <f t="shared" si="11"/>
        <v>0</v>
      </c>
    </row>
    <row r="52" spans="2:23">
      <c r="B52" s="228" t="s">
        <v>413</v>
      </c>
      <c r="C52" s="228" t="s">
        <v>367</v>
      </c>
      <c r="D52" s="228" t="s">
        <v>384</v>
      </c>
      <c r="E52" s="228" t="s">
        <v>414</v>
      </c>
      <c r="F52" s="228" t="s">
        <v>415</v>
      </c>
      <c r="G52" s="228" t="s">
        <v>416</v>
      </c>
      <c r="H52" s="228" t="s">
        <v>417</v>
      </c>
      <c r="I52" s="228" t="s">
        <v>232</v>
      </c>
      <c r="J52" s="228" t="s">
        <v>232</v>
      </c>
      <c r="K52" s="228" t="s">
        <v>232</v>
      </c>
      <c r="L52" s="228" t="s">
        <v>232</v>
      </c>
      <c r="M52" s="228" t="s">
        <v>232</v>
      </c>
      <c r="N52">
        <f t="shared" si="12"/>
        <v>14</v>
      </c>
      <c r="O52">
        <f t="shared" si="12"/>
        <v>19</v>
      </c>
      <c r="P52">
        <f t="shared" si="12"/>
        <v>13</v>
      </c>
      <c r="Q52">
        <f t="shared" si="12"/>
        <v>18</v>
      </c>
      <c r="R52">
        <f t="shared" si="12"/>
        <v>19</v>
      </c>
      <c r="S52">
        <f t="shared" si="11"/>
        <v>0</v>
      </c>
      <c r="T52">
        <f t="shared" si="11"/>
        <v>0</v>
      </c>
      <c r="U52">
        <f t="shared" si="11"/>
        <v>0</v>
      </c>
      <c r="V52">
        <f t="shared" si="11"/>
        <v>0</v>
      </c>
      <c r="W52">
        <f t="shared" si="11"/>
        <v>0</v>
      </c>
    </row>
    <row r="53" spans="2:23">
      <c r="B53" s="228" t="s">
        <v>418</v>
      </c>
      <c r="C53" s="228" t="s">
        <v>367</v>
      </c>
      <c r="D53" s="228" t="s">
        <v>419</v>
      </c>
      <c r="E53" s="228" t="s">
        <v>420</v>
      </c>
      <c r="F53" s="228" t="s">
        <v>421</v>
      </c>
      <c r="G53" s="228" t="s">
        <v>422</v>
      </c>
      <c r="H53" s="228" t="s">
        <v>232</v>
      </c>
      <c r="I53" s="228" t="s">
        <v>232</v>
      </c>
      <c r="J53" s="228" t="s">
        <v>232</v>
      </c>
      <c r="K53" s="228" t="s">
        <v>232</v>
      </c>
      <c r="L53" s="228" t="s">
        <v>232</v>
      </c>
      <c r="M53" s="228" t="s">
        <v>232</v>
      </c>
      <c r="N53">
        <f t="shared" si="12"/>
        <v>11</v>
      </c>
      <c r="O53">
        <f t="shared" si="12"/>
        <v>17</v>
      </c>
      <c r="P53">
        <f t="shared" si="12"/>
        <v>14</v>
      </c>
      <c r="Q53">
        <f t="shared" si="12"/>
        <v>20</v>
      </c>
      <c r="R53">
        <f t="shared" si="12"/>
        <v>0</v>
      </c>
      <c r="S53">
        <f t="shared" si="11"/>
        <v>0</v>
      </c>
      <c r="T53">
        <f t="shared" si="11"/>
        <v>0</v>
      </c>
      <c r="U53">
        <f t="shared" si="11"/>
        <v>0</v>
      </c>
      <c r="V53">
        <f t="shared" si="11"/>
        <v>0</v>
      </c>
      <c r="W53">
        <f t="shared" si="11"/>
        <v>0</v>
      </c>
    </row>
    <row r="54" spans="2:23">
      <c r="B54" s="231" t="s">
        <v>423</v>
      </c>
      <c r="C54" s="231" t="s">
        <v>367</v>
      </c>
      <c r="D54" s="231" t="s">
        <v>424</v>
      </c>
      <c r="E54" s="231" t="s">
        <v>425</v>
      </c>
      <c r="F54" s="231" t="s">
        <v>426</v>
      </c>
      <c r="G54" s="231" t="s">
        <v>427</v>
      </c>
      <c r="H54" s="231" t="s">
        <v>428</v>
      </c>
      <c r="I54" s="231" t="s">
        <v>429</v>
      </c>
      <c r="J54" s="231" t="s">
        <v>430</v>
      </c>
      <c r="K54" s="231" t="s">
        <v>232</v>
      </c>
      <c r="L54" s="231" t="s">
        <v>232</v>
      </c>
      <c r="M54" s="231" t="s">
        <v>232</v>
      </c>
      <c r="N54">
        <f t="shared" si="12"/>
        <v>28</v>
      </c>
      <c r="O54">
        <f t="shared" si="12"/>
        <v>21</v>
      </c>
      <c r="P54">
        <f t="shared" si="12"/>
        <v>20</v>
      </c>
      <c r="Q54">
        <f t="shared" si="12"/>
        <v>23</v>
      </c>
      <c r="R54">
        <f t="shared" si="12"/>
        <v>13</v>
      </c>
      <c r="S54">
        <f t="shared" si="11"/>
        <v>15</v>
      </c>
      <c r="T54">
        <f t="shared" si="11"/>
        <v>18</v>
      </c>
      <c r="U54">
        <f t="shared" si="11"/>
        <v>0</v>
      </c>
      <c r="V54">
        <f t="shared" si="11"/>
        <v>0</v>
      </c>
      <c r="W54">
        <f t="shared" si="11"/>
        <v>0</v>
      </c>
    </row>
    <row r="55" spans="2:23">
      <c r="B55" s="228" t="s">
        <v>431</v>
      </c>
      <c r="C55" s="228" t="s">
        <v>367</v>
      </c>
      <c r="D55" s="234" t="s">
        <v>432</v>
      </c>
      <c r="E55" s="234" t="s">
        <v>433</v>
      </c>
      <c r="F55" s="234" t="s">
        <v>434</v>
      </c>
      <c r="G55" s="234"/>
      <c r="H55" s="234"/>
      <c r="I55" s="234"/>
      <c r="J55" s="234"/>
      <c r="K55" s="234"/>
      <c r="L55" s="234"/>
      <c r="M55" s="234"/>
      <c r="N55">
        <f t="shared" si="12"/>
        <v>15</v>
      </c>
      <c r="O55">
        <f t="shared" si="12"/>
        <v>27</v>
      </c>
      <c r="P55">
        <f t="shared" si="12"/>
        <v>20</v>
      </c>
      <c r="Q55">
        <f t="shared" si="12"/>
        <v>0</v>
      </c>
      <c r="R55">
        <f t="shared" si="12"/>
        <v>0</v>
      </c>
      <c r="S55">
        <f t="shared" si="11"/>
        <v>0</v>
      </c>
      <c r="T55">
        <f t="shared" si="11"/>
        <v>0</v>
      </c>
      <c r="U55">
        <f t="shared" si="11"/>
        <v>0</v>
      </c>
      <c r="V55">
        <f t="shared" si="11"/>
        <v>0</v>
      </c>
      <c r="W55">
        <f t="shared" si="11"/>
        <v>0</v>
      </c>
    </row>
    <row r="56" spans="2:23">
      <c r="B56" s="231" t="s">
        <v>435</v>
      </c>
      <c r="C56" s="231" t="s">
        <v>367</v>
      </c>
      <c r="D56" s="234" t="s">
        <v>436</v>
      </c>
      <c r="E56" s="234" t="s">
        <v>437</v>
      </c>
      <c r="F56" s="234" t="s">
        <v>438</v>
      </c>
      <c r="G56" s="234"/>
      <c r="H56" s="234"/>
      <c r="I56" s="234"/>
      <c r="J56" s="234"/>
      <c r="K56" s="234"/>
      <c r="L56" s="234"/>
      <c r="M56" s="234"/>
      <c r="N56">
        <f t="shared" si="12"/>
        <v>9</v>
      </c>
      <c r="O56">
        <f t="shared" si="12"/>
        <v>23</v>
      </c>
      <c r="P56">
        <f t="shared" si="12"/>
        <v>12</v>
      </c>
      <c r="Q56">
        <f t="shared" si="12"/>
        <v>0</v>
      </c>
      <c r="R56">
        <f t="shared" si="12"/>
        <v>0</v>
      </c>
      <c r="S56">
        <f t="shared" si="11"/>
        <v>0</v>
      </c>
      <c r="T56">
        <f t="shared" si="11"/>
        <v>0</v>
      </c>
      <c r="U56">
        <f t="shared" si="11"/>
        <v>0</v>
      </c>
      <c r="V56">
        <f t="shared" si="11"/>
        <v>0</v>
      </c>
      <c r="W56">
        <f t="shared" si="11"/>
        <v>0</v>
      </c>
    </row>
    <row r="57" spans="2:23">
      <c r="B57" s="228" t="s">
        <v>439</v>
      </c>
      <c r="C57" s="228" t="s">
        <v>367</v>
      </c>
      <c r="D57" s="234" t="s">
        <v>440</v>
      </c>
      <c r="E57" s="234" t="s">
        <v>441</v>
      </c>
      <c r="F57" s="234" t="s">
        <v>442</v>
      </c>
      <c r="G57" s="234"/>
      <c r="H57" s="234"/>
      <c r="I57" s="234"/>
      <c r="J57" s="234"/>
      <c r="K57" s="234"/>
      <c r="L57" s="234"/>
      <c r="M57" s="234"/>
      <c r="N57">
        <f t="shared" si="12"/>
        <v>12</v>
      </c>
      <c r="O57">
        <f t="shared" si="12"/>
        <v>25</v>
      </c>
      <c r="P57">
        <f t="shared" si="12"/>
        <v>10</v>
      </c>
      <c r="Q57">
        <f t="shared" si="12"/>
        <v>0</v>
      </c>
      <c r="R57">
        <f t="shared" si="12"/>
        <v>0</v>
      </c>
      <c r="S57">
        <f t="shared" si="11"/>
        <v>0</v>
      </c>
      <c r="T57">
        <f t="shared" si="11"/>
        <v>0</v>
      </c>
      <c r="U57">
        <f t="shared" si="11"/>
        <v>0</v>
      </c>
      <c r="V57">
        <f t="shared" si="11"/>
        <v>0</v>
      </c>
      <c r="W57">
        <f t="shared" si="11"/>
        <v>0</v>
      </c>
    </row>
    <row r="58" spans="2:23">
      <c r="B58" s="231" t="s">
        <v>443</v>
      </c>
      <c r="C58" s="231" t="s">
        <v>367</v>
      </c>
      <c r="D58" s="234" t="s">
        <v>444</v>
      </c>
      <c r="E58" s="234" t="s">
        <v>445</v>
      </c>
      <c r="F58" s="234" t="s">
        <v>446</v>
      </c>
      <c r="G58" s="234"/>
      <c r="H58" s="234"/>
      <c r="I58" s="234"/>
      <c r="J58" s="234"/>
      <c r="K58" s="234"/>
      <c r="L58" s="234"/>
      <c r="M58" s="234"/>
      <c r="N58">
        <f t="shared" si="12"/>
        <v>18</v>
      </c>
      <c r="O58">
        <f t="shared" si="12"/>
        <v>28</v>
      </c>
      <c r="P58">
        <f t="shared" si="12"/>
        <v>18</v>
      </c>
      <c r="Q58">
        <f t="shared" si="12"/>
        <v>0</v>
      </c>
      <c r="R58">
        <f t="shared" si="12"/>
        <v>0</v>
      </c>
      <c r="S58">
        <f t="shared" si="11"/>
        <v>0</v>
      </c>
      <c r="T58">
        <f t="shared" si="11"/>
        <v>0</v>
      </c>
      <c r="U58">
        <f t="shared" si="11"/>
        <v>0</v>
      </c>
      <c r="V58">
        <f t="shared" si="11"/>
        <v>0</v>
      </c>
      <c r="W58">
        <f t="shared" si="11"/>
        <v>0</v>
      </c>
    </row>
    <row r="59" spans="2:23">
      <c r="B59" s="228" t="s">
        <v>447</v>
      </c>
      <c r="C59" s="228" t="s">
        <v>367</v>
      </c>
      <c r="D59" s="234" t="s">
        <v>444</v>
      </c>
      <c r="E59" s="234" t="s">
        <v>448</v>
      </c>
      <c r="F59" s="234" t="s">
        <v>449</v>
      </c>
      <c r="G59" s="234"/>
      <c r="H59" s="234"/>
      <c r="I59" s="234"/>
      <c r="J59" s="234"/>
      <c r="K59" s="234"/>
      <c r="L59" s="234"/>
      <c r="M59" s="234"/>
      <c r="N59">
        <f t="shared" si="12"/>
        <v>18</v>
      </c>
      <c r="O59">
        <f t="shared" si="12"/>
        <v>23</v>
      </c>
      <c r="P59">
        <f t="shared" si="12"/>
        <v>13</v>
      </c>
      <c r="Q59">
        <f t="shared" si="12"/>
        <v>0</v>
      </c>
      <c r="R59">
        <f t="shared" si="12"/>
        <v>0</v>
      </c>
      <c r="S59">
        <f t="shared" si="11"/>
        <v>0</v>
      </c>
      <c r="T59">
        <f t="shared" si="11"/>
        <v>0</v>
      </c>
      <c r="U59">
        <f t="shared" si="11"/>
        <v>0</v>
      </c>
      <c r="V59">
        <f t="shared" si="11"/>
        <v>0</v>
      </c>
      <c r="W59">
        <f t="shared" si="11"/>
        <v>0</v>
      </c>
    </row>
    <row r="60" spans="2:23">
      <c r="B60" s="231" t="s">
        <v>450</v>
      </c>
      <c r="C60" s="231" t="s">
        <v>367</v>
      </c>
      <c r="D60" s="234" t="s">
        <v>451</v>
      </c>
      <c r="E60" s="234" t="s">
        <v>452</v>
      </c>
      <c r="F60" s="234" t="s">
        <v>453</v>
      </c>
      <c r="G60" s="234" t="s">
        <v>454</v>
      </c>
      <c r="H60" s="234"/>
      <c r="I60" s="234"/>
      <c r="J60" s="234"/>
      <c r="K60" s="234"/>
      <c r="L60" s="234"/>
      <c r="M60" s="234"/>
      <c r="N60">
        <f t="shared" si="12"/>
        <v>12</v>
      </c>
      <c r="O60">
        <f t="shared" si="12"/>
        <v>17</v>
      </c>
      <c r="P60">
        <f t="shared" si="12"/>
        <v>21</v>
      </c>
      <c r="Q60">
        <f t="shared" si="12"/>
        <v>19</v>
      </c>
      <c r="R60">
        <f t="shared" si="12"/>
        <v>0</v>
      </c>
      <c r="S60">
        <f t="shared" si="11"/>
        <v>0</v>
      </c>
      <c r="T60">
        <f t="shared" si="11"/>
        <v>0</v>
      </c>
      <c r="U60">
        <f t="shared" si="11"/>
        <v>0</v>
      </c>
      <c r="V60">
        <f t="shared" si="11"/>
        <v>0</v>
      </c>
      <c r="W60">
        <f t="shared" si="11"/>
        <v>0</v>
      </c>
    </row>
    <row r="61" spans="2:23">
      <c r="B61" s="228" t="s">
        <v>455</v>
      </c>
      <c r="C61" s="228" t="s">
        <v>367</v>
      </c>
      <c r="D61" s="234" t="s">
        <v>444</v>
      </c>
      <c r="E61" s="234" t="s">
        <v>456</v>
      </c>
      <c r="F61" s="234" t="s">
        <v>343</v>
      </c>
      <c r="G61" s="234" t="s">
        <v>457</v>
      </c>
      <c r="H61" s="234"/>
      <c r="I61" s="234"/>
      <c r="J61" s="234"/>
      <c r="K61" s="234"/>
      <c r="L61" s="234"/>
      <c r="M61" s="234"/>
      <c r="N61">
        <f t="shared" si="12"/>
        <v>18</v>
      </c>
      <c r="O61">
        <f t="shared" si="12"/>
        <v>23</v>
      </c>
      <c r="P61">
        <f t="shared" si="12"/>
        <v>10</v>
      </c>
      <c r="Q61">
        <f t="shared" si="12"/>
        <v>24</v>
      </c>
      <c r="R61">
        <f t="shared" si="12"/>
        <v>0</v>
      </c>
      <c r="S61">
        <f t="shared" si="11"/>
        <v>0</v>
      </c>
      <c r="T61">
        <f t="shared" si="11"/>
        <v>0</v>
      </c>
      <c r="U61">
        <f t="shared" si="11"/>
        <v>0</v>
      </c>
      <c r="V61">
        <f t="shared" si="11"/>
        <v>0</v>
      </c>
      <c r="W61">
        <f t="shared" si="11"/>
        <v>0</v>
      </c>
    </row>
    <row r="62" spans="2:23">
      <c r="B62" s="231" t="s">
        <v>458</v>
      </c>
      <c r="C62" s="231" t="s">
        <v>367</v>
      </c>
      <c r="D62" s="234" t="s">
        <v>459</v>
      </c>
      <c r="E62" s="234" t="s">
        <v>460</v>
      </c>
      <c r="F62" s="234" t="s">
        <v>461</v>
      </c>
      <c r="G62" s="234" t="s">
        <v>462</v>
      </c>
      <c r="H62" s="234"/>
      <c r="I62" s="234"/>
      <c r="J62" s="234"/>
      <c r="K62" s="234"/>
      <c r="L62" s="234"/>
      <c r="M62" s="234"/>
      <c r="N62">
        <f t="shared" si="12"/>
        <v>14</v>
      </c>
      <c r="O62">
        <f t="shared" si="12"/>
        <v>23</v>
      </c>
      <c r="P62">
        <f t="shared" si="12"/>
        <v>12</v>
      </c>
      <c r="Q62">
        <f t="shared" si="12"/>
        <v>25</v>
      </c>
      <c r="R62">
        <f t="shared" si="12"/>
        <v>0</v>
      </c>
      <c r="S62">
        <f t="shared" si="11"/>
        <v>0</v>
      </c>
      <c r="T62">
        <f t="shared" si="11"/>
        <v>0</v>
      </c>
      <c r="U62">
        <f t="shared" si="11"/>
        <v>0</v>
      </c>
      <c r="V62">
        <f t="shared" si="11"/>
        <v>0</v>
      </c>
      <c r="W62">
        <f t="shared" si="11"/>
        <v>0</v>
      </c>
    </row>
    <row r="63" spans="2:23">
      <c r="B63" s="228" t="s">
        <v>463</v>
      </c>
      <c r="C63" s="228" t="s">
        <v>367</v>
      </c>
      <c r="D63" s="234" t="s">
        <v>464</v>
      </c>
      <c r="E63" s="234" t="s">
        <v>465</v>
      </c>
      <c r="F63" s="234" t="s">
        <v>466</v>
      </c>
      <c r="G63" s="234" t="s">
        <v>467</v>
      </c>
      <c r="H63" s="234" t="s">
        <v>468</v>
      </c>
      <c r="I63" s="234" t="s">
        <v>469</v>
      </c>
      <c r="J63" s="234" t="s">
        <v>470</v>
      </c>
      <c r="K63" s="234"/>
      <c r="L63" s="234"/>
      <c r="M63" s="234"/>
      <c r="N63">
        <f t="shared" si="12"/>
        <v>21</v>
      </c>
      <c r="O63">
        <f t="shared" si="12"/>
        <v>22</v>
      </c>
      <c r="P63">
        <f t="shared" si="12"/>
        <v>21</v>
      </c>
      <c r="Q63">
        <f t="shared" si="12"/>
        <v>22</v>
      </c>
      <c r="R63">
        <f t="shared" si="12"/>
        <v>14</v>
      </c>
      <c r="S63">
        <f t="shared" si="11"/>
        <v>19</v>
      </c>
      <c r="T63">
        <f t="shared" si="11"/>
        <v>10</v>
      </c>
      <c r="U63">
        <f t="shared" si="11"/>
        <v>0</v>
      </c>
      <c r="V63">
        <f t="shared" si="11"/>
        <v>0</v>
      </c>
      <c r="W63">
        <f t="shared" si="11"/>
        <v>0</v>
      </c>
    </row>
    <row r="64" spans="2:23">
      <c r="B64" s="231" t="s">
        <v>471</v>
      </c>
      <c r="C64" s="231" t="s">
        <v>367</v>
      </c>
      <c r="D64" s="234" t="s">
        <v>472</v>
      </c>
      <c r="E64" s="234" t="s">
        <v>473</v>
      </c>
      <c r="F64" s="234" t="s">
        <v>474</v>
      </c>
      <c r="G64" s="234" t="s">
        <v>475</v>
      </c>
      <c r="H64" s="234" t="s">
        <v>476</v>
      </c>
      <c r="I64" s="234" t="s">
        <v>477</v>
      </c>
      <c r="J64" s="234" t="s">
        <v>478</v>
      </c>
      <c r="K64" s="234" t="s">
        <v>479</v>
      </c>
      <c r="L64" s="234"/>
      <c r="M64" s="234"/>
      <c r="N64">
        <f t="shared" si="12"/>
        <v>16</v>
      </c>
      <c r="O64">
        <f t="shared" si="12"/>
        <v>29</v>
      </c>
      <c r="P64">
        <f t="shared" si="12"/>
        <v>24</v>
      </c>
      <c r="Q64">
        <f t="shared" si="12"/>
        <v>9</v>
      </c>
      <c r="R64">
        <f t="shared" si="12"/>
        <v>27</v>
      </c>
      <c r="S64">
        <f t="shared" si="11"/>
        <v>20</v>
      </c>
      <c r="T64">
        <f t="shared" si="11"/>
        <v>21</v>
      </c>
      <c r="U64">
        <f t="shared" si="11"/>
        <v>15</v>
      </c>
      <c r="V64">
        <f t="shared" si="11"/>
        <v>0</v>
      </c>
      <c r="W64">
        <f t="shared" si="11"/>
        <v>0</v>
      </c>
    </row>
    <row r="65" spans="2:23">
      <c r="B65" s="228" t="s">
        <v>480</v>
      </c>
      <c r="C65" s="228" t="s">
        <v>367</v>
      </c>
      <c r="D65" s="234" t="s">
        <v>481</v>
      </c>
      <c r="E65" s="234" t="s">
        <v>482</v>
      </c>
      <c r="F65" s="234" t="s">
        <v>483</v>
      </c>
      <c r="G65" s="234"/>
      <c r="H65" s="234"/>
      <c r="I65" s="234"/>
      <c r="J65" s="234"/>
      <c r="K65" s="234"/>
      <c r="L65" s="234"/>
      <c r="M65" s="234"/>
      <c r="N65">
        <f t="shared" si="12"/>
        <v>27</v>
      </c>
      <c r="O65">
        <f t="shared" si="12"/>
        <v>27</v>
      </c>
      <c r="P65">
        <f t="shared" si="12"/>
        <v>10</v>
      </c>
      <c r="Q65">
        <f t="shared" si="12"/>
        <v>0</v>
      </c>
      <c r="R65">
        <f t="shared" si="12"/>
        <v>0</v>
      </c>
      <c r="S65">
        <f t="shared" si="11"/>
        <v>0</v>
      </c>
      <c r="T65">
        <f t="shared" si="11"/>
        <v>0</v>
      </c>
      <c r="U65">
        <f t="shared" si="11"/>
        <v>0</v>
      </c>
      <c r="V65">
        <f t="shared" si="11"/>
        <v>0</v>
      </c>
      <c r="W65">
        <f t="shared" si="11"/>
        <v>0</v>
      </c>
    </row>
    <row r="66" spans="2:23">
      <c r="B66" s="231" t="s">
        <v>484</v>
      </c>
      <c r="C66" s="231" t="s">
        <v>367</v>
      </c>
      <c r="D66" s="234" t="s">
        <v>485</v>
      </c>
      <c r="E66" s="234" t="s">
        <v>486</v>
      </c>
      <c r="F66" s="234"/>
      <c r="G66" s="234"/>
      <c r="H66" s="234"/>
      <c r="I66" s="234"/>
      <c r="J66" s="234"/>
      <c r="K66" s="234"/>
      <c r="L66" s="234"/>
      <c r="M66" s="234"/>
      <c r="N66">
        <f t="shared" si="12"/>
        <v>14</v>
      </c>
      <c r="O66">
        <f t="shared" si="12"/>
        <v>26</v>
      </c>
      <c r="P66">
        <f t="shared" si="12"/>
        <v>0</v>
      </c>
      <c r="Q66">
        <f t="shared" si="12"/>
        <v>0</v>
      </c>
      <c r="R66">
        <f t="shared" si="12"/>
        <v>0</v>
      </c>
      <c r="S66">
        <f t="shared" si="11"/>
        <v>0</v>
      </c>
      <c r="T66">
        <f t="shared" si="11"/>
        <v>0</v>
      </c>
      <c r="U66">
        <f t="shared" si="11"/>
        <v>0</v>
      </c>
      <c r="V66">
        <f t="shared" si="11"/>
        <v>0</v>
      </c>
      <c r="W66">
        <f t="shared" si="11"/>
        <v>0</v>
      </c>
    </row>
    <row r="67" spans="2:23">
      <c r="B67" s="228" t="s">
        <v>487</v>
      </c>
      <c r="C67" s="228" t="s">
        <v>367</v>
      </c>
      <c r="D67" s="234" t="s">
        <v>485</v>
      </c>
      <c r="E67" s="234" t="s">
        <v>488</v>
      </c>
      <c r="F67" s="234" t="s">
        <v>489</v>
      </c>
      <c r="G67" s="234" t="s">
        <v>490</v>
      </c>
      <c r="H67" s="234" t="s">
        <v>491</v>
      </c>
      <c r="I67" s="234"/>
      <c r="J67" s="234"/>
      <c r="K67" s="234"/>
      <c r="L67" s="234"/>
      <c r="M67" s="234"/>
      <c r="N67">
        <f t="shared" si="12"/>
        <v>14</v>
      </c>
      <c r="O67">
        <f t="shared" si="12"/>
        <v>25</v>
      </c>
      <c r="P67">
        <f t="shared" si="12"/>
        <v>16</v>
      </c>
      <c r="Q67">
        <f t="shared" si="12"/>
        <v>18</v>
      </c>
      <c r="R67">
        <f t="shared" si="12"/>
        <v>21</v>
      </c>
      <c r="S67">
        <f t="shared" si="11"/>
        <v>0</v>
      </c>
      <c r="T67">
        <f t="shared" si="11"/>
        <v>0</v>
      </c>
      <c r="U67">
        <f t="shared" si="11"/>
        <v>0</v>
      </c>
      <c r="V67">
        <f t="shared" si="11"/>
        <v>0</v>
      </c>
      <c r="W67">
        <f t="shared" si="11"/>
        <v>0</v>
      </c>
    </row>
    <row r="68" spans="2:23" ht="11.5" thickBot="1">
      <c r="B68" s="229" t="s">
        <v>492</v>
      </c>
      <c r="C68" s="229" t="s">
        <v>367</v>
      </c>
      <c r="D68" s="235" t="s">
        <v>493</v>
      </c>
      <c r="E68" s="235" t="s">
        <v>494</v>
      </c>
      <c r="F68" s="235" t="s">
        <v>495</v>
      </c>
      <c r="G68" s="235"/>
      <c r="H68" s="235"/>
      <c r="I68" s="235"/>
      <c r="J68" s="235"/>
      <c r="K68" s="235"/>
      <c r="L68" s="235"/>
      <c r="M68" s="235"/>
      <c r="N68">
        <f t="shared" si="12"/>
        <v>21</v>
      </c>
      <c r="O68">
        <f t="shared" si="12"/>
        <v>21</v>
      </c>
      <c r="P68">
        <f t="shared" si="12"/>
        <v>16</v>
      </c>
      <c r="Q68">
        <f t="shared" si="12"/>
        <v>0</v>
      </c>
      <c r="R68">
        <f t="shared" si="12"/>
        <v>0</v>
      </c>
      <c r="S68">
        <f t="shared" si="11"/>
        <v>0</v>
      </c>
      <c r="T68">
        <f t="shared" si="11"/>
        <v>0</v>
      </c>
      <c r="U68">
        <f t="shared" si="11"/>
        <v>0</v>
      </c>
      <c r="V68">
        <f t="shared" si="11"/>
        <v>0</v>
      </c>
      <c r="W68">
        <f t="shared" si="11"/>
        <v>0</v>
      </c>
    </row>
    <row r="69" spans="2:23">
      <c r="B69" s="227" t="s">
        <v>496</v>
      </c>
      <c r="C69" s="227" t="s">
        <v>497</v>
      </c>
      <c r="D69" s="227" t="s">
        <v>498</v>
      </c>
      <c r="E69" s="227" t="s">
        <v>499</v>
      </c>
      <c r="F69" s="227" t="s">
        <v>500</v>
      </c>
      <c r="G69" s="227" t="s">
        <v>232</v>
      </c>
      <c r="H69" s="227" t="s">
        <v>232</v>
      </c>
      <c r="I69" s="227" t="s">
        <v>232</v>
      </c>
      <c r="J69" s="227" t="s">
        <v>232</v>
      </c>
      <c r="K69" s="227" t="s">
        <v>232</v>
      </c>
      <c r="L69" s="227" t="s">
        <v>232</v>
      </c>
      <c r="M69" s="227" t="s">
        <v>232</v>
      </c>
      <c r="N69">
        <f t="shared" si="12"/>
        <v>18</v>
      </c>
      <c r="O69">
        <f t="shared" si="12"/>
        <v>21</v>
      </c>
      <c r="P69">
        <f t="shared" si="12"/>
        <v>17</v>
      </c>
      <c r="Q69">
        <f t="shared" si="12"/>
        <v>0</v>
      </c>
      <c r="R69">
        <f t="shared" si="12"/>
        <v>0</v>
      </c>
      <c r="S69">
        <f t="shared" si="11"/>
        <v>0</v>
      </c>
      <c r="T69">
        <f t="shared" si="11"/>
        <v>0</v>
      </c>
      <c r="U69">
        <f t="shared" si="11"/>
        <v>0</v>
      </c>
      <c r="V69">
        <f t="shared" si="11"/>
        <v>0</v>
      </c>
      <c r="W69">
        <f t="shared" si="11"/>
        <v>0</v>
      </c>
    </row>
    <row r="70" spans="2:23">
      <c r="B70" s="228" t="s">
        <v>501</v>
      </c>
      <c r="C70" s="228" t="s">
        <v>497</v>
      </c>
      <c r="D70" s="228" t="s">
        <v>502</v>
      </c>
      <c r="E70" s="228" t="s">
        <v>503</v>
      </c>
      <c r="F70" s="228" t="s">
        <v>504</v>
      </c>
      <c r="G70" s="228" t="s">
        <v>232</v>
      </c>
      <c r="H70" s="228" t="s">
        <v>232</v>
      </c>
      <c r="I70" s="228" t="s">
        <v>232</v>
      </c>
      <c r="J70" s="228" t="s">
        <v>232</v>
      </c>
      <c r="K70" s="228" t="s">
        <v>232</v>
      </c>
      <c r="L70" s="228" t="s">
        <v>232</v>
      </c>
      <c r="M70" s="228" t="s">
        <v>232</v>
      </c>
      <c r="N70">
        <f t="shared" si="12"/>
        <v>25</v>
      </c>
      <c r="O70">
        <f t="shared" si="12"/>
        <v>18</v>
      </c>
      <c r="P70">
        <f t="shared" si="12"/>
        <v>14</v>
      </c>
      <c r="Q70">
        <f t="shared" si="12"/>
        <v>0</v>
      </c>
      <c r="R70">
        <f t="shared" si="12"/>
        <v>0</v>
      </c>
      <c r="S70">
        <f t="shared" si="11"/>
        <v>0</v>
      </c>
      <c r="T70">
        <f t="shared" si="11"/>
        <v>0</v>
      </c>
      <c r="U70">
        <f t="shared" si="11"/>
        <v>0</v>
      </c>
      <c r="V70">
        <f t="shared" si="11"/>
        <v>0</v>
      </c>
      <c r="W70">
        <f t="shared" si="11"/>
        <v>0</v>
      </c>
    </row>
    <row r="71" spans="2:23">
      <c r="B71" s="228" t="s">
        <v>505</v>
      </c>
      <c r="C71" s="228" t="s">
        <v>497</v>
      </c>
      <c r="D71" s="228" t="s">
        <v>506</v>
      </c>
      <c r="E71" s="228" t="s">
        <v>507</v>
      </c>
      <c r="F71" s="228" t="s">
        <v>508</v>
      </c>
      <c r="G71" s="228" t="s">
        <v>232</v>
      </c>
      <c r="H71" s="228" t="s">
        <v>232</v>
      </c>
      <c r="I71" s="228" t="s">
        <v>232</v>
      </c>
      <c r="J71" s="228" t="s">
        <v>232</v>
      </c>
      <c r="K71" s="228" t="s">
        <v>232</v>
      </c>
      <c r="L71" s="228" t="s">
        <v>232</v>
      </c>
      <c r="M71" s="228" t="s">
        <v>232</v>
      </c>
      <c r="N71">
        <f t="shared" si="12"/>
        <v>21</v>
      </c>
      <c r="O71">
        <f t="shared" si="12"/>
        <v>22</v>
      </c>
      <c r="P71">
        <f t="shared" si="12"/>
        <v>18</v>
      </c>
      <c r="Q71">
        <f t="shared" si="12"/>
        <v>0</v>
      </c>
      <c r="R71">
        <f t="shared" si="12"/>
        <v>0</v>
      </c>
      <c r="S71">
        <f t="shared" si="11"/>
        <v>0</v>
      </c>
      <c r="T71">
        <f t="shared" si="11"/>
        <v>0</v>
      </c>
      <c r="U71">
        <f t="shared" si="11"/>
        <v>0</v>
      </c>
      <c r="V71">
        <f t="shared" si="11"/>
        <v>0</v>
      </c>
      <c r="W71">
        <f t="shared" si="11"/>
        <v>0</v>
      </c>
    </row>
    <row r="72" spans="2:23">
      <c r="B72" s="228" t="s">
        <v>509</v>
      </c>
      <c r="C72" s="228" t="s">
        <v>497</v>
      </c>
      <c r="D72" s="228" t="s">
        <v>510</v>
      </c>
      <c r="E72" s="228" t="s">
        <v>511</v>
      </c>
      <c r="F72" s="228" t="s">
        <v>512</v>
      </c>
      <c r="G72" s="228" t="s">
        <v>232</v>
      </c>
      <c r="H72" s="228" t="s">
        <v>232</v>
      </c>
      <c r="I72" s="228" t="s">
        <v>232</v>
      </c>
      <c r="J72" s="228" t="s">
        <v>232</v>
      </c>
      <c r="K72" s="228" t="s">
        <v>232</v>
      </c>
      <c r="L72" s="228" t="s">
        <v>232</v>
      </c>
      <c r="M72" s="228" t="s">
        <v>232</v>
      </c>
      <c r="N72">
        <f t="shared" si="12"/>
        <v>20</v>
      </c>
      <c r="O72">
        <f t="shared" si="12"/>
        <v>13</v>
      </c>
      <c r="P72">
        <f t="shared" si="12"/>
        <v>22</v>
      </c>
      <c r="Q72">
        <f t="shared" si="12"/>
        <v>0</v>
      </c>
      <c r="R72">
        <f t="shared" si="12"/>
        <v>0</v>
      </c>
      <c r="S72">
        <f t="shared" si="11"/>
        <v>0</v>
      </c>
      <c r="T72">
        <f t="shared" si="11"/>
        <v>0</v>
      </c>
      <c r="U72">
        <f t="shared" si="11"/>
        <v>0</v>
      </c>
      <c r="V72">
        <f t="shared" si="11"/>
        <v>0</v>
      </c>
      <c r="W72">
        <f t="shared" si="11"/>
        <v>0</v>
      </c>
    </row>
    <row r="73" spans="2:23">
      <c r="B73" s="228" t="s">
        <v>513</v>
      </c>
      <c r="C73" s="228" t="s">
        <v>497</v>
      </c>
      <c r="D73" s="228" t="s">
        <v>514</v>
      </c>
      <c r="E73" s="228" t="s">
        <v>515</v>
      </c>
      <c r="F73" s="228" t="s">
        <v>232</v>
      </c>
      <c r="G73" s="228" t="s">
        <v>232</v>
      </c>
      <c r="H73" s="228" t="s">
        <v>232</v>
      </c>
      <c r="I73" s="228" t="s">
        <v>232</v>
      </c>
      <c r="J73" s="228" t="s">
        <v>232</v>
      </c>
      <c r="K73" s="228" t="s">
        <v>232</v>
      </c>
      <c r="L73" s="228" t="s">
        <v>232</v>
      </c>
      <c r="M73" s="228" t="s">
        <v>232</v>
      </c>
      <c r="N73">
        <f t="shared" si="12"/>
        <v>16</v>
      </c>
      <c r="O73">
        <f t="shared" si="12"/>
        <v>22</v>
      </c>
      <c r="P73">
        <f t="shared" si="12"/>
        <v>0</v>
      </c>
      <c r="Q73">
        <f t="shared" si="12"/>
        <v>0</v>
      </c>
      <c r="R73">
        <f t="shared" si="12"/>
        <v>0</v>
      </c>
      <c r="S73">
        <f t="shared" si="11"/>
        <v>0</v>
      </c>
      <c r="T73">
        <f t="shared" si="11"/>
        <v>0</v>
      </c>
      <c r="U73">
        <f t="shared" si="11"/>
        <v>0</v>
      </c>
      <c r="V73">
        <f t="shared" si="11"/>
        <v>0</v>
      </c>
      <c r="W73">
        <f t="shared" si="11"/>
        <v>0</v>
      </c>
    </row>
    <row r="74" spans="2:23">
      <c r="B74" s="228" t="s">
        <v>516</v>
      </c>
      <c r="C74" s="228" t="s">
        <v>497</v>
      </c>
      <c r="D74" s="228" t="s">
        <v>514</v>
      </c>
      <c r="E74" s="228" t="s">
        <v>517</v>
      </c>
      <c r="F74" s="228" t="s">
        <v>232</v>
      </c>
      <c r="G74" s="228" t="s">
        <v>232</v>
      </c>
      <c r="H74" s="228" t="s">
        <v>232</v>
      </c>
      <c r="I74" s="228" t="s">
        <v>232</v>
      </c>
      <c r="J74" s="228" t="s">
        <v>232</v>
      </c>
      <c r="K74" s="228" t="s">
        <v>232</v>
      </c>
      <c r="L74" s="228" t="s">
        <v>232</v>
      </c>
      <c r="M74" s="228" t="s">
        <v>232</v>
      </c>
      <c r="N74">
        <f t="shared" si="12"/>
        <v>16</v>
      </c>
      <c r="O74">
        <f t="shared" si="12"/>
        <v>27</v>
      </c>
      <c r="P74">
        <f t="shared" si="12"/>
        <v>0</v>
      </c>
      <c r="Q74">
        <f t="shared" si="12"/>
        <v>0</v>
      </c>
      <c r="R74">
        <f t="shared" si="12"/>
        <v>0</v>
      </c>
      <c r="S74">
        <f t="shared" si="11"/>
        <v>0</v>
      </c>
      <c r="T74">
        <f t="shared" si="11"/>
        <v>0</v>
      </c>
      <c r="U74">
        <f t="shared" si="11"/>
        <v>0</v>
      </c>
      <c r="V74">
        <f t="shared" si="11"/>
        <v>0</v>
      </c>
      <c r="W74">
        <f t="shared" si="11"/>
        <v>0</v>
      </c>
    </row>
    <row r="75" spans="2:23">
      <c r="B75" s="228" t="s">
        <v>518</v>
      </c>
      <c r="C75" s="228" t="s">
        <v>497</v>
      </c>
      <c r="D75" s="228" t="s">
        <v>519</v>
      </c>
      <c r="E75" s="228" t="s">
        <v>520</v>
      </c>
      <c r="F75" s="228" t="s">
        <v>521</v>
      </c>
      <c r="G75" s="228" t="s">
        <v>522</v>
      </c>
      <c r="H75" s="228" t="s">
        <v>232</v>
      </c>
      <c r="I75" s="228" t="s">
        <v>232</v>
      </c>
      <c r="J75" s="228" t="s">
        <v>232</v>
      </c>
      <c r="K75" s="228" t="s">
        <v>232</v>
      </c>
      <c r="L75" s="228" t="s">
        <v>232</v>
      </c>
      <c r="M75" s="228" t="s">
        <v>232</v>
      </c>
      <c r="N75">
        <f t="shared" si="12"/>
        <v>25</v>
      </c>
      <c r="O75">
        <f t="shared" si="12"/>
        <v>27</v>
      </c>
      <c r="P75">
        <f t="shared" si="12"/>
        <v>14</v>
      </c>
      <c r="Q75">
        <f t="shared" si="12"/>
        <v>29</v>
      </c>
      <c r="R75">
        <f t="shared" si="12"/>
        <v>0</v>
      </c>
      <c r="S75">
        <f t="shared" si="11"/>
        <v>0</v>
      </c>
      <c r="T75">
        <f t="shared" si="11"/>
        <v>0</v>
      </c>
      <c r="U75">
        <f t="shared" si="11"/>
        <v>0</v>
      </c>
      <c r="V75">
        <f t="shared" si="11"/>
        <v>0</v>
      </c>
      <c r="W75">
        <f t="shared" si="11"/>
        <v>0</v>
      </c>
    </row>
    <row r="76" spans="2:23">
      <c r="B76" s="228" t="s">
        <v>523</v>
      </c>
      <c r="C76" s="228" t="s">
        <v>497</v>
      </c>
      <c r="D76" s="228" t="s">
        <v>524</v>
      </c>
      <c r="E76" s="228" t="s">
        <v>525</v>
      </c>
      <c r="F76" s="228" t="s">
        <v>526</v>
      </c>
      <c r="G76" s="228" t="s">
        <v>232</v>
      </c>
      <c r="H76" s="228" t="s">
        <v>232</v>
      </c>
      <c r="I76" s="228" t="s">
        <v>232</v>
      </c>
      <c r="J76" s="228" t="s">
        <v>232</v>
      </c>
      <c r="K76" s="228" t="s">
        <v>232</v>
      </c>
      <c r="L76" s="228" t="s">
        <v>232</v>
      </c>
      <c r="M76" s="228" t="s">
        <v>232</v>
      </c>
      <c r="N76">
        <f t="shared" si="12"/>
        <v>25</v>
      </c>
      <c r="O76">
        <f t="shared" si="12"/>
        <v>28</v>
      </c>
      <c r="P76">
        <f t="shared" si="12"/>
        <v>27</v>
      </c>
      <c r="Q76">
        <f t="shared" si="12"/>
        <v>0</v>
      </c>
      <c r="R76">
        <f t="shared" si="12"/>
        <v>0</v>
      </c>
      <c r="S76">
        <f t="shared" si="11"/>
        <v>0</v>
      </c>
      <c r="T76">
        <f t="shared" si="11"/>
        <v>0</v>
      </c>
      <c r="U76">
        <f t="shared" si="11"/>
        <v>0</v>
      </c>
      <c r="V76">
        <f t="shared" si="11"/>
        <v>0</v>
      </c>
      <c r="W76">
        <f t="shared" si="11"/>
        <v>0</v>
      </c>
    </row>
    <row r="77" spans="2:23">
      <c r="B77" s="228" t="s">
        <v>527</v>
      </c>
      <c r="C77" s="228" t="s">
        <v>497</v>
      </c>
      <c r="D77" s="228" t="s">
        <v>519</v>
      </c>
      <c r="E77" s="228" t="s">
        <v>528</v>
      </c>
      <c r="F77" s="228" t="s">
        <v>529</v>
      </c>
      <c r="G77" s="228" t="s">
        <v>530</v>
      </c>
      <c r="H77" s="228" t="s">
        <v>232</v>
      </c>
      <c r="I77" s="228" t="s">
        <v>232</v>
      </c>
      <c r="J77" s="228" t="s">
        <v>232</v>
      </c>
      <c r="K77" s="228" t="s">
        <v>232</v>
      </c>
      <c r="L77" s="228" t="s">
        <v>232</v>
      </c>
      <c r="M77" s="228" t="s">
        <v>232</v>
      </c>
      <c r="N77">
        <f t="shared" si="12"/>
        <v>25</v>
      </c>
      <c r="O77">
        <f t="shared" si="12"/>
        <v>19</v>
      </c>
      <c r="P77">
        <f t="shared" si="12"/>
        <v>13</v>
      </c>
      <c r="Q77">
        <f t="shared" si="12"/>
        <v>24</v>
      </c>
      <c r="R77">
        <f t="shared" si="12"/>
        <v>0</v>
      </c>
      <c r="S77">
        <f t="shared" si="11"/>
        <v>0</v>
      </c>
      <c r="T77">
        <f t="shared" si="11"/>
        <v>0</v>
      </c>
      <c r="U77">
        <f t="shared" si="11"/>
        <v>0</v>
      </c>
      <c r="V77">
        <f t="shared" si="11"/>
        <v>0</v>
      </c>
      <c r="W77">
        <f t="shared" si="11"/>
        <v>0</v>
      </c>
    </row>
    <row r="78" spans="2:23">
      <c r="B78" s="228" t="s">
        <v>531</v>
      </c>
      <c r="C78" s="228" t="s">
        <v>497</v>
      </c>
      <c r="D78" s="228" t="s">
        <v>532</v>
      </c>
      <c r="E78" s="228" t="s">
        <v>533</v>
      </c>
      <c r="F78" s="228" t="s">
        <v>534</v>
      </c>
      <c r="G78" s="228" t="s">
        <v>535</v>
      </c>
      <c r="H78" s="228" t="s">
        <v>536</v>
      </c>
      <c r="I78" s="228" t="s">
        <v>232</v>
      </c>
      <c r="J78" s="228" t="s">
        <v>232</v>
      </c>
      <c r="K78" s="228" t="s">
        <v>232</v>
      </c>
      <c r="L78" s="228" t="s">
        <v>232</v>
      </c>
      <c r="M78" s="228" t="s">
        <v>232</v>
      </c>
      <c r="N78">
        <f t="shared" si="12"/>
        <v>25</v>
      </c>
      <c r="O78">
        <f t="shared" si="12"/>
        <v>23</v>
      </c>
      <c r="P78">
        <f t="shared" si="12"/>
        <v>8</v>
      </c>
      <c r="Q78">
        <f t="shared" si="12"/>
        <v>21</v>
      </c>
      <c r="R78">
        <f t="shared" si="12"/>
        <v>28</v>
      </c>
      <c r="S78">
        <f t="shared" si="11"/>
        <v>0</v>
      </c>
      <c r="T78">
        <f t="shared" si="11"/>
        <v>0</v>
      </c>
      <c r="U78">
        <f t="shared" si="11"/>
        <v>0</v>
      </c>
      <c r="V78">
        <f t="shared" si="11"/>
        <v>0</v>
      </c>
      <c r="W78">
        <f t="shared" si="11"/>
        <v>0</v>
      </c>
    </row>
    <row r="79" spans="2:23">
      <c r="B79" s="228" t="s">
        <v>537</v>
      </c>
      <c r="C79" s="228" t="s">
        <v>497</v>
      </c>
      <c r="D79" s="228" t="s">
        <v>538</v>
      </c>
      <c r="E79" s="228" t="s">
        <v>539</v>
      </c>
      <c r="F79" s="228" t="s">
        <v>540</v>
      </c>
      <c r="G79" s="228" t="s">
        <v>541</v>
      </c>
      <c r="H79" s="228" t="s">
        <v>542</v>
      </c>
      <c r="I79" s="228" t="s">
        <v>232</v>
      </c>
      <c r="J79" s="228" t="s">
        <v>232</v>
      </c>
      <c r="K79" s="228" t="s">
        <v>232</v>
      </c>
      <c r="L79" s="228" t="s">
        <v>232</v>
      </c>
      <c r="M79" s="228" t="s">
        <v>232</v>
      </c>
      <c r="N79">
        <f t="shared" si="12"/>
        <v>29</v>
      </c>
      <c r="O79">
        <f t="shared" si="12"/>
        <v>24</v>
      </c>
      <c r="P79">
        <f t="shared" si="12"/>
        <v>15</v>
      </c>
      <c r="Q79">
        <f t="shared" si="12"/>
        <v>22</v>
      </c>
      <c r="R79">
        <f t="shared" si="12"/>
        <v>9</v>
      </c>
      <c r="S79">
        <f t="shared" si="11"/>
        <v>0</v>
      </c>
      <c r="T79">
        <f t="shared" si="11"/>
        <v>0</v>
      </c>
      <c r="U79">
        <f t="shared" si="11"/>
        <v>0</v>
      </c>
      <c r="V79">
        <f t="shared" si="11"/>
        <v>0</v>
      </c>
      <c r="W79">
        <f t="shared" si="11"/>
        <v>0</v>
      </c>
    </row>
    <row r="80" spans="2:23">
      <c r="B80" s="228" t="s">
        <v>543</v>
      </c>
      <c r="C80" s="228" t="s">
        <v>497</v>
      </c>
      <c r="D80" s="228" t="s">
        <v>544</v>
      </c>
      <c r="E80" s="228" t="s">
        <v>545</v>
      </c>
      <c r="F80" s="228" t="s">
        <v>546</v>
      </c>
      <c r="G80" s="228" t="s">
        <v>547</v>
      </c>
      <c r="H80" s="228" t="s">
        <v>232</v>
      </c>
      <c r="I80" s="228" t="s">
        <v>232</v>
      </c>
      <c r="J80" s="228" t="s">
        <v>232</v>
      </c>
      <c r="K80" s="228" t="s">
        <v>232</v>
      </c>
      <c r="L80" s="228" t="s">
        <v>232</v>
      </c>
      <c r="M80" s="228" t="s">
        <v>232</v>
      </c>
      <c r="N80">
        <f t="shared" si="12"/>
        <v>21</v>
      </c>
      <c r="O80">
        <f t="shared" si="12"/>
        <v>22</v>
      </c>
      <c r="P80">
        <f t="shared" si="12"/>
        <v>26</v>
      </c>
      <c r="Q80">
        <f t="shared" si="12"/>
        <v>23</v>
      </c>
      <c r="R80">
        <f t="shared" si="12"/>
        <v>0</v>
      </c>
      <c r="S80">
        <f t="shared" si="11"/>
        <v>0</v>
      </c>
      <c r="T80">
        <f t="shared" si="11"/>
        <v>0</v>
      </c>
      <c r="U80">
        <f t="shared" si="11"/>
        <v>0</v>
      </c>
      <c r="V80">
        <f t="shared" si="11"/>
        <v>0</v>
      </c>
      <c r="W80">
        <f t="shared" si="11"/>
        <v>0</v>
      </c>
    </row>
    <row r="81" spans="2:23">
      <c r="B81" s="228" t="s">
        <v>548</v>
      </c>
      <c r="C81" s="228" t="s">
        <v>497</v>
      </c>
      <c r="D81" s="228" t="s">
        <v>549</v>
      </c>
      <c r="E81" s="228" t="s">
        <v>550</v>
      </c>
      <c r="F81" s="228" t="s">
        <v>551</v>
      </c>
      <c r="G81" s="228" t="s">
        <v>377</v>
      </c>
      <c r="H81" s="228" t="s">
        <v>232</v>
      </c>
      <c r="I81" s="228" t="s">
        <v>232</v>
      </c>
      <c r="J81" s="228" t="s">
        <v>232</v>
      </c>
      <c r="K81" s="228" t="s">
        <v>232</v>
      </c>
      <c r="L81" s="228" t="s">
        <v>232</v>
      </c>
      <c r="M81" s="228" t="s">
        <v>232</v>
      </c>
      <c r="N81">
        <f t="shared" si="12"/>
        <v>19</v>
      </c>
      <c r="O81">
        <f t="shared" si="12"/>
        <v>27</v>
      </c>
      <c r="P81">
        <f t="shared" si="12"/>
        <v>22</v>
      </c>
      <c r="Q81">
        <f t="shared" si="12"/>
        <v>12</v>
      </c>
      <c r="R81">
        <f t="shared" si="12"/>
        <v>0</v>
      </c>
      <c r="S81">
        <f t="shared" si="11"/>
        <v>0</v>
      </c>
      <c r="T81">
        <f t="shared" si="11"/>
        <v>0</v>
      </c>
      <c r="U81">
        <f t="shared" si="11"/>
        <v>0</v>
      </c>
      <c r="V81">
        <f t="shared" si="11"/>
        <v>0</v>
      </c>
      <c r="W81">
        <f t="shared" si="11"/>
        <v>0</v>
      </c>
    </row>
    <row r="82" spans="2:23">
      <c r="B82" s="228" t="s">
        <v>552</v>
      </c>
      <c r="C82" s="228" t="s">
        <v>497</v>
      </c>
      <c r="D82" s="228" t="s">
        <v>553</v>
      </c>
      <c r="E82" s="228" t="s">
        <v>554</v>
      </c>
      <c r="F82" s="228" t="s">
        <v>555</v>
      </c>
      <c r="G82" s="228" t="s">
        <v>232</v>
      </c>
      <c r="H82" s="228" t="s">
        <v>232</v>
      </c>
      <c r="I82" s="228" t="s">
        <v>232</v>
      </c>
      <c r="J82" s="228" t="s">
        <v>232</v>
      </c>
      <c r="K82" s="228" t="s">
        <v>232</v>
      </c>
      <c r="L82" s="228" t="s">
        <v>232</v>
      </c>
      <c r="M82" s="228" t="s">
        <v>232</v>
      </c>
      <c r="N82">
        <f t="shared" si="12"/>
        <v>28</v>
      </c>
      <c r="O82">
        <f t="shared" si="12"/>
        <v>29</v>
      </c>
      <c r="P82">
        <f t="shared" si="12"/>
        <v>21</v>
      </c>
      <c r="Q82">
        <f t="shared" si="12"/>
        <v>0</v>
      </c>
      <c r="R82">
        <f t="shared" si="12"/>
        <v>0</v>
      </c>
      <c r="S82">
        <f t="shared" si="11"/>
        <v>0</v>
      </c>
      <c r="T82">
        <f t="shared" si="11"/>
        <v>0</v>
      </c>
      <c r="U82">
        <f t="shared" si="11"/>
        <v>0</v>
      </c>
      <c r="V82">
        <f t="shared" si="11"/>
        <v>0</v>
      </c>
      <c r="W82">
        <f t="shared" si="11"/>
        <v>0</v>
      </c>
    </row>
    <row r="83" spans="2:23">
      <c r="B83" s="228" t="s">
        <v>556</v>
      </c>
      <c r="C83" s="228" t="s">
        <v>497</v>
      </c>
      <c r="D83" s="228" t="s">
        <v>557</v>
      </c>
      <c r="E83" s="228" t="s">
        <v>558</v>
      </c>
      <c r="F83" s="228" t="s">
        <v>559</v>
      </c>
      <c r="G83" s="228" t="s">
        <v>560</v>
      </c>
      <c r="H83" s="228" t="s">
        <v>232</v>
      </c>
      <c r="I83" s="228" t="s">
        <v>232</v>
      </c>
      <c r="J83" s="228" t="s">
        <v>232</v>
      </c>
      <c r="K83" s="228" t="s">
        <v>232</v>
      </c>
      <c r="L83" s="228" t="s">
        <v>232</v>
      </c>
      <c r="M83" s="228" t="s">
        <v>232</v>
      </c>
      <c r="N83">
        <f t="shared" si="12"/>
        <v>23</v>
      </c>
      <c r="O83">
        <f t="shared" si="12"/>
        <v>24</v>
      </c>
      <c r="P83">
        <f t="shared" si="12"/>
        <v>14</v>
      </c>
      <c r="Q83">
        <f t="shared" si="12"/>
        <v>23</v>
      </c>
      <c r="R83">
        <f t="shared" si="12"/>
        <v>0</v>
      </c>
      <c r="S83">
        <f t="shared" si="11"/>
        <v>0</v>
      </c>
      <c r="T83">
        <f t="shared" si="11"/>
        <v>0</v>
      </c>
      <c r="U83">
        <f t="shared" si="11"/>
        <v>0</v>
      </c>
      <c r="V83">
        <f t="shared" si="11"/>
        <v>0</v>
      </c>
      <c r="W83">
        <f t="shared" si="11"/>
        <v>0</v>
      </c>
    </row>
    <row r="84" spans="2:23">
      <c r="B84" s="228" t="s">
        <v>561</v>
      </c>
      <c r="C84" s="228" t="s">
        <v>497</v>
      </c>
      <c r="D84" s="228" t="s">
        <v>562</v>
      </c>
      <c r="E84" s="228" t="s">
        <v>563</v>
      </c>
      <c r="F84" s="228" t="s">
        <v>564</v>
      </c>
      <c r="G84" s="228" t="s">
        <v>565</v>
      </c>
      <c r="H84" s="228" t="s">
        <v>232</v>
      </c>
      <c r="I84" s="228" t="s">
        <v>232</v>
      </c>
      <c r="J84" s="228" t="s">
        <v>232</v>
      </c>
      <c r="K84" s="228" t="s">
        <v>232</v>
      </c>
      <c r="L84" s="228" t="s">
        <v>232</v>
      </c>
      <c r="M84" s="228" t="s">
        <v>232</v>
      </c>
      <c r="N84">
        <f t="shared" si="12"/>
        <v>25</v>
      </c>
      <c r="O84">
        <f t="shared" si="12"/>
        <v>15</v>
      </c>
      <c r="P84">
        <f t="shared" si="12"/>
        <v>14</v>
      </c>
      <c r="Q84">
        <f t="shared" si="12"/>
        <v>21</v>
      </c>
      <c r="R84">
        <f t="shared" si="12"/>
        <v>0</v>
      </c>
      <c r="S84">
        <f t="shared" si="11"/>
        <v>0</v>
      </c>
      <c r="T84">
        <f t="shared" si="11"/>
        <v>0</v>
      </c>
      <c r="U84">
        <f t="shared" si="11"/>
        <v>0</v>
      </c>
      <c r="V84">
        <f t="shared" si="11"/>
        <v>0</v>
      </c>
      <c r="W84">
        <f t="shared" si="11"/>
        <v>0</v>
      </c>
    </row>
    <row r="85" spans="2:23">
      <c r="B85" s="228" t="s">
        <v>566</v>
      </c>
      <c r="C85" s="228" t="s">
        <v>497</v>
      </c>
      <c r="D85" s="228" t="s">
        <v>514</v>
      </c>
      <c r="E85" s="228" t="s">
        <v>567</v>
      </c>
      <c r="F85" s="228" t="s">
        <v>568</v>
      </c>
      <c r="G85" s="228" t="s">
        <v>569</v>
      </c>
      <c r="H85" s="228" t="s">
        <v>232</v>
      </c>
      <c r="I85" s="228" t="s">
        <v>232</v>
      </c>
      <c r="J85" s="228" t="s">
        <v>232</v>
      </c>
      <c r="K85" s="228" t="s">
        <v>232</v>
      </c>
      <c r="L85" s="228" t="s">
        <v>232</v>
      </c>
      <c r="M85" s="228" t="s">
        <v>232</v>
      </c>
      <c r="N85">
        <f t="shared" si="12"/>
        <v>16</v>
      </c>
      <c r="O85">
        <f t="shared" si="12"/>
        <v>26</v>
      </c>
      <c r="P85">
        <f t="shared" si="12"/>
        <v>27</v>
      </c>
      <c r="Q85">
        <f t="shared" si="12"/>
        <v>9</v>
      </c>
      <c r="R85">
        <f t="shared" si="12"/>
        <v>0</v>
      </c>
      <c r="S85">
        <f t="shared" si="11"/>
        <v>0</v>
      </c>
      <c r="T85">
        <f t="shared" si="11"/>
        <v>0</v>
      </c>
      <c r="U85">
        <f t="shared" si="11"/>
        <v>0</v>
      </c>
      <c r="V85">
        <f t="shared" si="11"/>
        <v>0</v>
      </c>
      <c r="W85">
        <f t="shared" si="11"/>
        <v>0</v>
      </c>
    </row>
    <row r="86" spans="2:23">
      <c r="B86" s="228" t="s">
        <v>570</v>
      </c>
      <c r="C86" s="228" t="s">
        <v>497</v>
      </c>
      <c r="D86" s="228" t="s">
        <v>571</v>
      </c>
      <c r="E86" s="228" t="s">
        <v>572</v>
      </c>
      <c r="F86" s="228" t="s">
        <v>573</v>
      </c>
      <c r="G86" s="228" t="s">
        <v>574</v>
      </c>
      <c r="H86" s="228" t="s">
        <v>232</v>
      </c>
      <c r="I86" s="228" t="s">
        <v>232</v>
      </c>
      <c r="J86" s="228" t="s">
        <v>232</v>
      </c>
      <c r="K86" s="228" t="s">
        <v>232</v>
      </c>
      <c r="L86" s="228" t="s">
        <v>232</v>
      </c>
      <c r="M86" s="228" t="s">
        <v>232</v>
      </c>
      <c r="N86">
        <f t="shared" si="12"/>
        <v>21</v>
      </c>
      <c r="O86">
        <f t="shared" si="12"/>
        <v>20</v>
      </c>
      <c r="P86">
        <f t="shared" si="12"/>
        <v>24</v>
      </c>
      <c r="Q86">
        <f t="shared" si="12"/>
        <v>8</v>
      </c>
      <c r="R86">
        <f t="shared" si="12"/>
        <v>0</v>
      </c>
      <c r="S86">
        <f t="shared" si="11"/>
        <v>0</v>
      </c>
      <c r="T86">
        <f t="shared" si="11"/>
        <v>0</v>
      </c>
      <c r="U86">
        <f t="shared" si="11"/>
        <v>0</v>
      </c>
      <c r="V86">
        <f t="shared" si="11"/>
        <v>0</v>
      </c>
      <c r="W86">
        <f t="shared" si="11"/>
        <v>0</v>
      </c>
    </row>
    <row r="87" spans="2:23">
      <c r="B87" s="228" t="s">
        <v>575</v>
      </c>
      <c r="C87" s="228" t="s">
        <v>497</v>
      </c>
      <c r="D87" s="228" t="s">
        <v>576</v>
      </c>
      <c r="E87" s="228" t="s">
        <v>577</v>
      </c>
      <c r="F87" s="228" t="s">
        <v>578</v>
      </c>
      <c r="G87" s="228" t="s">
        <v>232</v>
      </c>
      <c r="H87" s="228" t="s">
        <v>232</v>
      </c>
      <c r="I87" s="228" t="s">
        <v>232</v>
      </c>
      <c r="J87" s="228" t="s">
        <v>232</v>
      </c>
      <c r="K87" s="228" t="s">
        <v>232</v>
      </c>
      <c r="L87" s="228" t="s">
        <v>232</v>
      </c>
      <c r="M87" s="228" t="s">
        <v>232</v>
      </c>
      <c r="N87">
        <f t="shared" si="12"/>
        <v>14</v>
      </c>
      <c r="O87">
        <f t="shared" si="12"/>
        <v>21</v>
      </c>
      <c r="P87">
        <f t="shared" si="12"/>
        <v>20</v>
      </c>
      <c r="Q87">
        <f t="shared" si="12"/>
        <v>0</v>
      </c>
      <c r="R87">
        <f t="shared" si="12"/>
        <v>0</v>
      </c>
      <c r="S87">
        <f t="shared" si="11"/>
        <v>0</v>
      </c>
      <c r="T87">
        <f t="shared" si="11"/>
        <v>0</v>
      </c>
      <c r="U87">
        <f t="shared" si="11"/>
        <v>0</v>
      </c>
      <c r="V87">
        <f t="shared" si="11"/>
        <v>0</v>
      </c>
      <c r="W87">
        <f t="shared" si="11"/>
        <v>0</v>
      </c>
    </row>
    <row r="88" spans="2:23">
      <c r="B88" s="228" t="s">
        <v>579</v>
      </c>
      <c r="C88" s="228" t="s">
        <v>497</v>
      </c>
      <c r="D88" s="228" t="s">
        <v>580</v>
      </c>
      <c r="E88" s="228" t="s">
        <v>581</v>
      </c>
      <c r="F88" s="228" t="s">
        <v>232</v>
      </c>
      <c r="G88" s="228" t="s">
        <v>232</v>
      </c>
      <c r="H88" s="228" t="s">
        <v>232</v>
      </c>
      <c r="I88" s="228" t="s">
        <v>232</v>
      </c>
      <c r="J88" s="228" t="s">
        <v>232</v>
      </c>
      <c r="K88" s="228" t="s">
        <v>232</v>
      </c>
      <c r="L88" s="228" t="s">
        <v>232</v>
      </c>
      <c r="M88" s="228" t="s">
        <v>232</v>
      </c>
      <c r="N88">
        <f t="shared" si="12"/>
        <v>25</v>
      </c>
      <c r="O88">
        <f t="shared" si="12"/>
        <v>26</v>
      </c>
      <c r="P88">
        <f t="shared" si="12"/>
        <v>0</v>
      </c>
      <c r="Q88">
        <f t="shared" si="12"/>
        <v>0</v>
      </c>
      <c r="R88">
        <f t="shared" si="12"/>
        <v>0</v>
      </c>
      <c r="S88">
        <f t="shared" si="11"/>
        <v>0</v>
      </c>
      <c r="T88">
        <f t="shared" si="11"/>
        <v>0</v>
      </c>
      <c r="U88">
        <f t="shared" si="11"/>
        <v>0</v>
      </c>
      <c r="V88">
        <f t="shared" si="11"/>
        <v>0</v>
      </c>
      <c r="W88">
        <f t="shared" si="11"/>
        <v>0</v>
      </c>
    </row>
    <row r="89" spans="2:23">
      <c r="B89" s="228" t="s">
        <v>582</v>
      </c>
      <c r="C89" s="228" t="s">
        <v>497</v>
      </c>
      <c r="D89" s="228" t="s">
        <v>583</v>
      </c>
      <c r="E89" s="228" t="s">
        <v>581</v>
      </c>
      <c r="F89" s="228" t="s">
        <v>232</v>
      </c>
      <c r="G89" s="228" t="s">
        <v>232</v>
      </c>
      <c r="H89" s="228" t="s">
        <v>232</v>
      </c>
      <c r="I89" s="228" t="s">
        <v>232</v>
      </c>
      <c r="J89" s="228" t="s">
        <v>232</v>
      </c>
      <c r="K89" s="228" t="s">
        <v>232</v>
      </c>
      <c r="L89" s="228" t="s">
        <v>232</v>
      </c>
      <c r="M89" s="228" t="s">
        <v>232</v>
      </c>
      <c r="N89">
        <f t="shared" si="12"/>
        <v>23</v>
      </c>
      <c r="O89">
        <f t="shared" si="12"/>
        <v>26</v>
      </c>
      <c r="P89">
        <f t="shared" si="12"/>
        <v>0</v>
      </c>
      <c r="Q89">
        <f t="shared" si="12"/>
        <v>0</v>
      </c>
      <c r="R89">
        <f t="shared" si="12"/>
        <v>0</v>
      </c>
      <c r="S89">
        <f t="shared" si="11"/>
        <v>0</v>
      </c>
      <c r="T89">
        <f t="shared" si="11"/>
        <v>0</v>
      </c>
      <c r="U89">
        <f t="shared" si="11"/>
        <v>0</v>
      </c>
      <c r="V89">
        <f t="shared" si="11"/>
        <v>0</v>
      </c>
      <c r="W89">
        <f t="shared" si="11"/>
        <v>0</v>
      </c>
    </row>
    <row r="90" spans="2:23">
      <c r="B90" s="228" t="s">
        <v>584</v>
      </c>
      <c r="C90" s="228" t="s">
        <v>497</v>
      </c>
      <c r="D90" s="228" t="s">
        <v>549</v>
      </c>
      <c r="E90" s="228" t="s">
        <v>428</v>
      </c>
      <c r="F90" s="228" t="s">
        <v>585</v>
      </c>
      <c r="G90" s="228" t="s">
        <v>586</v>
      </c>
      <c r="H90" s="228" t="s">
        <v>232</v>
      </c>
      <c r="I90" s="228" t="s">
        <v>232</v>
      </c>
      <c r="J90" s="228" t="s">
        <v>232</v>
      </c>
      <c r="K90" s="228" t="s">
        <v>232</v>
      </c>
      <c r="L90" s="228" t="s">
        <v>232</v>
      </c>
      <c r="M90" s="228" t="s">
        <v>232</v>
      </c>
      <c r="N90">
        <f t="shared" si="12"/>
        <v>19</v>
      </c>
      <c r="O90">
        <f t="shared" si="12"/>
        <v>13</v>
      </c>
      <c r="P90">
        <f t="shared" si="12"/>
        <v>26</v>
      </c>
      <c r="Q90">
        <f t="shared" si="12"/>
        <v>17</v>
      </c>
      <c r="R90">
        <f t="shared" si="12"/>
        <v>0</v>
      </c>
      <c r="S90">
        <f t="shared" si="11"/>
        <v>0</v>
      </c>
      <c r="T90">
        <f t="shared" si="11"/>
        <v>0</v>
      </c>
      <c r="U90">
        <f t="shared" si="11"/>
        <v>0</v>
      </c>
      <c r="V90">
        <f t="shared" si="11"/>
        <v>0</v>
      </c>
      <c r="W90">
        <f t="shared" si="11"/>
        <v>0</v>
      </c>
    </row>
    <row r="91" spans="2:23">
      <c r="B91" s="228" t="s">
        <v>587</v>
      </c>
      <c r="C91" s="228" t="s">
        <v>497</v>
      </c>
      <c r="D91" s="228" t="s">
        <v>588</v>
      </c>
      <c r="E91" s="228" t="s">
        <v>589</v>
      </c>
      <c r="F91" s="228" t="s">
        <v>590</v>
      </c>
      <c r="G91" s="228" t="s">
        <v>591</v>
      </c>
      <c r="H91" s="228" t="s">
        <v>232</v>
      </c>
      <c r="I91" s="228" t="s">
        <v>232</v>
      </c>
      <c r="J91" s="228" t="s">
        <v>232</v>
      </c>
      <c r="K91" s="228" t="s">
        <v>232</v>
      </c>
      <c r="L91" s="228" t="s">
        <v>232</v>
      </c>
      <c r="M91" s="228" t="s">
        <v>232</v>
      </c>
      <c r="N91">
        <f t="shared" si="12"/>
        <v>26</v>
      </c>
      <c r="O91">
        <f t="shared" si="12"/>
        <v>22</v>
      </c>
      <c r="P91">
        <f t="shared" si="12"/>
        <v>26</v>
      </c>
      <c r="Q91">
        <f t="shared" si="12"/>
        <v>15</v>
      </c>
      <c r="R91">
        <f t="shared" si="12"/>
        <v>0</v>
      </c>
      <c r="S91">
        <f t="shared" si="11"/>
        <v>0</v>
      </c>
      <c r="T91">
        <f t="shared" si="11"/>
        <v>0</v>
      </c>
      <c r="U91">
        <f t="shared" si="11"/>
        <v>0</v>
      </c>
      <c r="V91">
        <f t="shared" si="11"/>
        <v>0</v>
      </c>
      <c r="W91">
        <f t="shared" si="11"/>
        <v>0</v>
      </c>
    </row>
    <row r="92" spans="2:23">
      <c r="B92" s="228" t="s">
        <v>592</v>
      </c>
      <c r="C92" s="228" t="s">
        <v>497</v>
      </c>
      <c r="D92" s="228" t="s">
        <v>593</v>
      </c>
      <c r="E92" s="228" t="s">
        <v>594</v>
      </c>
      <c r="F92" s="228" t="s">
        <v>595</v>
      </c>
      <c r="G92" s="228" t="s">
        <v>596</v>
      </c>
      <c r="H92" s="228" t="s">
        <v>597</v>
      </c>
      <c r="I92" s="228" t="s">
        <v>232</v>
      </c>
      <c r="J92" s="228" t="s">
        <v>232</v>
      </c>
      <c r="K92" s="228" t="s">
        <v>232</v>
      </c>
      <c r="L92" s="228" t="s">
        <v>232</v>
      </c>
      <c r="M92" s="228" t="s">
        <v>232</v>
      </c>
      <c r="N92">
        <f t="shared" si="12"/>
        <v>29</v>
      </c>
      <c r="O92">
        <f t="shared" si="12"/>
        <v>25</v>
      </c>
      <c r="P92">
        <f t="shared" si="12"/>
        <v>20</v>
      </c>
      <c r="Q92">
        <f t="shared" si="12"/>
        <v>25</v>
      </c>
      <c r="R92">
        <f t="shared" si="12"/>
        <v>11</v>
      </c>
      <c r="S92">
        <f t="shared" si="11"/>
        <v>0</v>
      </c>
      <c r="T92">
        <f t="shared" si="11"/>
        <v>0</v>
      </c>
      <c r="U92">
        <f t="shared" si="11"/>
        <v>0</v>
      </c>
      <c r="V92">
        <f t="shared" si="11"/>
        <v>0</v>
      </c>
      <c r="W92">
        <f t="shared" si="11"/>
        <v>0</v>
      </c>
    </row>
    <row r="93" spans="2:23">
      <c r="B93" s="228" t="s">
        <v>598</v>
      </c>
      <c r="C93" s="228" t="s">
        <v>497</v>
      </c>
      <c r="D93" s="228" t="s">
        <v>599</v>
      </c>
      <c r="E93" s="228" t="s">
        <v>600</v>
      </c>
      <c r="F93" s="228" t="s">
        <v>601</v>
      </c>
      <c r="G93" s="228" t="s">
        <v>232</v>
      </c>
      <c r="H93" s="228" t="s">
        <v>232</v>
      </c>
      <c r="I93" s="228" t="s">
        <v>232</v>
      </c>
      <c r="J93" s="228" t="s">
        <v>232</v>
      </c>
      <c r="K93" s="228" t="s">
        <v>232</v>
      </c>
      <c r="L93" s="228" t="s">
        <v>232</v>
      </c>
      <c r="M93" s="228" t="s">
        <v>232</v>
      </c>
      <c r="N93">
        <f t="shared" si="12"/>
        <v>18</v>
      </c>
      <c r="O93">
        <f t="shared" si="12"/>
        <v>17</v>
      </c>
      <c r="P93">
        <f t="shared" si="12"/>
        <v>22</v>
      </c>
      <c r="Q93">
        <f t="shared" si="12"/>
        <v>0</v>
      </c>
      <c r="R93">
        <f t="shared" si="12"/>
        <v>0</v>
      </c>
      <c r="S93">
        <f t="shared" si="11"/>
        <v>0</v>
      </c>
      <c r="T93">
        <f t="shared" si="11"/>
        <v>0</v>
      </c>
      <c r="U93">
        <f t="shared" si="11"/>
        <v>0</v>
      </c>
      <c r="V93">
        <f t="shared" si="11"/>
        <v>0</v>
      </c>
      <c r="W93">
        <f t="shared" si="11"/>
        <v>0</v>
      </c>
    </row>
    <row r="94" spans="2:23">
      <c r="B94" s="228" t="s">
        <v>602</v>
      </c>
      <c r="C94" s="228" t="s">
        <v>497</v>
      </c>
      <c r="D94" s="228" t="s">
        <v>603</v>
      </c>
      <c r="E94" s="228" t="s">
        <v>604</v>
      </c>
      <c r="F94" s="228" t="s">
        <v>605</v>
      </c>
      <c r="G94" s="228" t="s">
        <v>232</v>
      </c>
      <c r="H94" s="228" t="s">
        <v>232</v>
      </c>
      <c r="I94" s="228" t="s">
        <v>232</v>
      </c>
      <c r="J94" s="228" t="s">
        <v>232</v>
      </c>
      <c r="K94" s="228" t="s">
        <v>232</v>
      </c>
      <c r="L94" s="228" t="s">
        <v>232</v>
      </c>
      <c r="M94" s="228" t="s">
        <v>232</v>
      </c>
      <c r="N94">
        <f t="shared" si="12"/>
        <v>28</v>
      </c>
      <c r="O94">
        <f t="shared" si="12"/>
        <v>21</v>
      </c>
      <c r="P94">
        <f t="shared" si="12"/>
        <v>18</v>
      </c>
      <c r="Q94">
        <f t="shared" si="12"/>
        <v>0</v>
      </c>
      <c r="R94">
        <f t="shared" si="12"/>
        <v>0</v>
      </c>
      <c r="S94">
        <f t="shared" si="11"/>
        <v>0</v>
      </c>
      <c r="T94">
        <f t="shared" si="11"/>
        <v>0</v>
      </c>
      <c r="U94">
        <f t="shared" si="11"/>
        <v>0</v>
      </c>
      <c r="V94">
        <f t="shared" si="11"/>
        <v>0</v>
      </c>
      <c r="W94">
        <f t="shared" si="11"/>
        <v>0</v>
      </c>
    </row>
    <row r="95" spans="2:23">
      <c r="B95" s="228" t="s">
        <v>606</v>
      </c>
      <c r="C95" s="228" t="s">
        <v>497</v>
      </c>
      <c r="D95" s="228" t="s">
        <v>607</v>
      </c>
      <c r="E95" s="228" t="s">
        <v>608</v>
      </c>
      <c r="F95" s="228" t="s">
        <v>534</v>
      </c>
      <c r="G95" s="228" t="s">
        <v>508</v>
      </c>
      <c r="H95" s="228" t="s">
        <v>232</v>
      </c>
      <c r="I95" s="228" t="s">
        <v>232</v>
      </c>
      <c r="J95" s="228" t="s">
        <v>232</v>
      </c>
      <c r="K95" s="228" t="s">
        <v>232</v>
      </c>
      <c r="L95" s="228" t="s">
        <v>232</v>
      </c>
      <c r="M95" s="228" t="s">
        <v>232</v>
      </c>
      <c r="N95">
        <f t="shared" si="12"/>
        <v>21</v>
      </c>
      <c r="O95">
        <f t="shared" si="12"/>
        <v>23</v>
      </c>
      <c r="P95">
        <f t="shared" si="12"/>
        <v>8</v>
      </c>
      <c r="Q95">
        <f t="shared" si="12"/>
        <v>18</v>
      </c>
      <c r="R95">
        <f t="shared" si="12"/>
        <v>0</v>
      </c>
      <c r="S95">
        <f t="shared" si="11"/>
        <v>0</v>
      </c>
      <c r="T95">
        <f t="shared" si="11"/>
        <v>0</v>
      </c>
      <c r="U95">
        <f t="shared" si="11"/>
        <v>0</v>
      </c>
      <c r="V95">
        <f t="shared" si="11"/>
        <v>0</v>
      </c>
      <c r="W95">
        <f t="shared" si="11"/>
        <v>0</v>
      </c>
    </row>
    <row r="96" spans="2:23">
      <c r="B96" s="228" t="s">
        <v>609</v>
      </c>
      <c r="C96" s="228" t="s">
        <v>497</v>
      </c>
      <c r="D96" s="228" t="s">
        <v>610</v>
      </c>
      <c r="E96" s="228" t="s">
        <v>611</v>
      </c>
      <c r="F96" s="228" t="s">
        <v>232</v>
      </c>
      <c r="G96" s="228" t="s">
        <v>232</v>
      </c>
      <c r="H96" s="228" t="s">
        <v>232</v>
      </c>
      <c r="I96" s="228" t="s">
        <v>232</v>
      </c>
      <c r="J96" s="228" t="s">
        <v>232</v>
      </c>
      <c r="K96" s="228" t="s">
        <v>232</v>
      </c>
      <c r="L96" s="228" t="s">
        <v>232</v>
      </c>
      <c r="M96" s="228" t="s">
        <v>232</v>
      </c>
      <c r="N96">
        <f t="shared" si="12"/>
        <v>18</v>
      </c>
      <c r="O96">
        <f t="shared" si="12"/>
        <v>22</v>
      </c>
      <c r="P96">
        <f t="shared" si="12"/>
        <v>0</v>
      </c>
      <c r="Q96">
        <f t="shared" si="12"/>
        <v>0</v>
      </c>
      <c r="R96">
        <f t="shared" si="12"/>
        <v>0</v>
      </c>
      <c r="S96">
        <f t="shared" si="11"/>
        <v>0</v>
      </c>
      <c r="T96">
        <f t="shared" si="11"/>
        <v>0</v>
      </c>
      <c r="U96">
        <f t="shared" si="11"/>
        <v>0</v>
      </c>
      <c r="V96">
        <f t="shared" si="11"/>
        <v>0</v>
      </c>
      <c r="W96">
        <f t="shared" si="11"/>
        <v>0</v>
      </c>
    </row>
    <row r="97" spans="2:23">
      <c r="B97" s="228" t="s">
        <v>612</v>
      </c>
      <c r="C97" s="228" t="s">
        <v>497</v>
      </c>
      <c r="D97" s="228" t="s">
        <v>613</v>
      </c>
      <c r="E97" s="228" t="s">
        <v>614</v>
      </c>
      <c r="F97" s="228" t="s">
        <v>615</v>
      </c>
      <c r="G97" s="228" t="s">
        <v>232</v>
      </c>
      <c r="H97" s="228" t="s">
        <v>232</v>
      </c>
      <c r="I97" s="228" t="s">
        <v>232</v>
      </c>
      <c r="J97" s="228" t="s">
        <v>232</v>
      </c>
      <c r="K97" s="228" t="s">
        <v>232</v>
      </c>
      <c r="L97" s="228" t="s">
        <v>232</v>
      </c>
      <c r="M97" s="228" t="s">
        <v>232</v>
      </c>
      <c r="N97">
        <f t="shared" si="12"/>
        <v>27</v>
      </c>
      <c r="O97">
        <f t="shared" si="12"/>
        <v>17</v>
      </c>
      <c r="P97">
        <f t="shared" si="12"/>
        <v>21</v>
      </c>
      <c r="Q97">
        <f t="shared" si="12"/>
        <v>0</v>
      </c>
      <c r="R97">
        <f t="shared" si="12"/>
        <v>0</v>
      </c>
      <c r="S97">
        <f t="shared" si="11"/>
        <v>0</v>
      </c>
      <c r="T97">
        <f t="shared" si="11"/>
        <v>0</v>
      </c>
      <c r="U97">
        <f t="shared" si="11"/>
        <v>0</v>
      </c>
      <c r="V97">
        <f t="shared" si="11"/>
        <v>0</v>
      </c>
      <c r="W97">
        <f t="shared" si="11"/>
        <v>0</v>
      </c>
    </row>
    <row r="98" spans="2:23">
      <c r="B98" s="228" t="s">
        <v>616</v>
      </c>
      <c r="C98" s="228" t="s">
        <v>497</v>
      </c>
      <c r="D98" s="228" t="s">
        <v>576</v>
      </c>
      <c r="E98" s="228" t="s">
        <v>617</v>
      </c>
      <c r="F98" s="228" t="s">
        <v>618</v>
      </c>
      <c r="G98" s="228" t="s">
        <v>542</v>
      </c>
      <c r="H98" s="228" t="s">
        <v>232</v>
      </c>
      <c r="I98" s="228" t="s">
        <v>232</v>
      </c>
      <c r="J98" s="228" t="s">
        <v>232</v>
      </c>
      <c r="K98" s="228" t="s">
        <v>232</v>
      </c>
      <c r="L98" s="228" t="s">
        <v>232</v>
      </c>
      <c r="M98" s="228" t="s">
        <v>232</v>
      </c>
      <c r="N98">
        <f t="shared" si="12"/>
        <v>14</v>
      </c>
      <c r="O98">
        <f t="shared" si="12"/>
        <v>24</v>
      </c>
      <c r="P98">
        <f t="shared" si="12"/>
        <v>22</v>
      </c>
      <c r="Q98">
        <f t="shared" si="12"/>
        <v>9</v>
      </c>
      <c r="R98">
        <f t="shared" si="12"/>
        <v>0</v>
      </c>
      <c r="S98">
        <f t="shared" ref="S98:W148" si="13">LEN(I98)</f>
        <v>0</v>
      </c>
      <c r="T98">
        <f t="shared" si="13"/>
        <v>0</v>
      </c>
      <c r="U98">
        <f t="shared" si="13"/>
        <v>0</v>
      </c>
      <c r="V98">
        <f t="shared" si="13"/>
        <v>0</v>
      </c>
      <c r="W98">
        <f t="shared" si="13"/>
        <v>0</v>
      </c>
    </row>
    <row r="99" spans="2:23">
      <c r="B99" s="228" t="s">
        <v>619</v>
      </c>
      <c r="C99" s="228" t="s">
        <v>497</v>
      </c>
      <c r="D99" s="228" t="s">
        <v>576</v>
      </c>
      <c r="E99" s="228" t="s">
        <v>620</v>
      </c>
      <c r="F99" s="228" t="s">
        <v>621</v>
      </c>
      <c r="G99" s="228" t="s">
        <v>232</v>
      </c>
      <c r="H99" s="228" t="s">
        <v>232</v>
      </c>
      <c r="I99" s="228" t="s">
        <v>232</v>
      </c>
      <c r="J99" s="228" t="s">
        <v>232</v>
      </c>
      <c r="K99" s="228" t="s">
        <v>232</v>
      </c>
      <c r="L99" s="228" t="s">
        <v>232</v>
      </c>
      <c r="M99" s="228" t="s">
        <v>232</v>
      </c>
      <c r="N99">
        <f t="shared" ref="N99:R149" si="14">LEN(D99)</f>
        <v>14</v>
      </c>
      <c r="O99">
        <f t="shared" si="14"/>
        <v>17</v>
      </c>
      <c r="P99">
        <f t="shared" si="14"/>
        <v>17</v>
      </c>
      <c r="Q99">
        <f t="shared" si="14"/>
        <v>0</v>
      </c>
      <c r="R99">
        <f t="shared" si="14"/>
        <v>0</v>
      </c>
      <c r="S99">
        <f t="shared" si="13"/>
        <v>0</v>
      </c>
      <c r="T99">
        <f t="shared" si="13"/>
        <v>0</v>
      </c>
      <c r="U99">
        <f t="shared" si="13"/>
        <v>0</v>
      </c>
      <c r="V99">
        <f t="shared" si="13"/>
        <v>0</v>
      </c>
      <c r="W99">
        <f t="shared" si="13"/>
        <v>0</v>
      </c>
    </row>
    <row r="100" spans="2:23">
      <c r="B100" s="228" t="s">
        <v>622</v>
      </c>
      <c r="C100" s="228" t="s">
        <v>497</v>
      </c>
      <c r="D100" s="228" t="s">
        <v>623</v>
      </c>
      <c r="E100" s="228" t="s">
        <v>624</v>
      </c>
      <c r="F100" s="228" t="s">
        <v>625</v>
      </c>
      <c r="G100" s="228" t="s">
        <v>626</v>
      </c>
      <c r="H100" s="228" t="s">
        <v>232</v>
      </c>
      <c r="I100" s="228" t="s">
        <v>232</v>
      </c>
      <c r="J100" s="228" t="s">
        <v>232</v>
      </c>
      <c r="K100" s="228" t="s">
        <v>232</v>
      </c>
      <c r="L100" s="228" t="s">
        <v>232</v>
      </c>
      <c r="M100" s="228" t="s">
        <v>232</v>
      </c>
      <c r="N100">
        <f t="shared" si="14"/>
        <v>10</v>
      </c>
      <c r="O100">
        <f t="shared" si="14"/>
        <v>20</v>
      </c>
      <c r="P100">
        <f t="shared" si="14"/>
        <v>12</v>
      </c>
      <c r="Q100">
        <f t="shared" si="14"/>
        <v>9</v>
      </c>
      <c r="R100">
        <f t="shared" si="14"/>
        <v>0</v>
      </c>
      <c r="S100">
        <f t="shared" si="13"/>
        <v>0</v>
      </c>
      <c r="T100">
        <f t="shared" si="13"/>
        <v>0</v>
      </c>
      <c r="U100">
        <f t="shared" si="13"/>
        <v>0</v>
      </c>
      <c r="V100">
        <f t="shared" si="13"/>
        <v>0</v>
      </c>
      <c r="W100">
        <f t="shared" si="13"/>
        <v>0</v>
      </c>
    </row>
    <row r="101" spans="2:23">
      <c r="B101" s="228" t="s">
        <v>627</v>
      </c>
      <c r="C101" s="228" t="s">
        <v>497</v>
      </c>
      <c r="D101" s="228" t="s">
        <v>628</v>
      </c>
      <c r="E101" s="228" t="s">
        <v>629</v>
      </c>
      <c r="F101" s="228" t="s">
        <v>630</v>
      </c>
      <c r="G101" s="228" t="s">
        <v>631</v>
      </c>
      <c r="H101" s="228" t="s">
        <v>632</v>
      </c>
      <c r="I101" s="228" t="s">
        <v>232</v>
      </c>
      <c r="J101" s="228" t="s">
        <v>232</v>
      </c>
      <c r="K101" s="228" t="s">
        <v>232</v>
      </c>
      <c r="L101" s="228" t="s">
        <v>232</v>
      </c>
      <c r="M101" s="228" t="s">
        <v>232</v>
      </c>
      <c r="N101">
        <f t="shared" si="14"/>
        <v>9</v>
      </c>
      <c r="O101">
        <f t="shared" si="14"/>
        <v>21</v>
      </c>
      <c r="P101">
        <f t="shared" si="14"/>
        <v>11</v>
      </c>
      <c r="Q101">
        <f t="shared" si="14"/>
        <v>22</v>
      </c>
      <c r="R101">
        <f t="shared" si="14"/>
        <v>28</v>
      </c>
      <c r="S101">
        <f t="shared" si="13"/>
        <v>0</v>
      </c>
      <c r="T101">
        <f t="shared" si="13"/>
        <v>0</v>
      </c>
      <c r="U101">
        <f t="shared" si="13"/>
        <v>0</v>
      </c>
      <c r="V101">
        <f t="shared" si="13"/>
        <v>0</v>
      </c>
      <c r="W101">
        <f t="shared" si="13"/>
        <v>0</v>
      </c>
    </row>
    <row r="102" spans="2:23">
      <c r="B102" s="228" t="s">
        <v>633</v>
      </c>
      <c r="C102" s="228" t="s">
        <v>497</v>
      </c>
      <c r="D102" s="228" t="s">
        <v>634</v>
      </c>
      <c r="E102" s="228" t="s">
        <v>635</v>
      </c>
      <c r="F102" s="228" t="s">
        <v>636</v>
      </c>
      <c r="G102" s="228" t="s">
        <v>232</v>
      </c>
      <c r="H102" s="228" t="s">
        <v>232</v>
      </c>
      <c r="I102" s="228" t="s">
        <v>232</v>
      </c>
      <c r="J102" s="228" t="s">
        <v>232</v>
      </c>
      <c r="K102" s="228" t="s">
        <v>232</v>
      </c>
      <c r="L102" s="228" t="s">
        <v>232</v>
      </c>
      <c r="M102" s="228" t="s">
        <v>232</v>
      </c>
      <c r="N102">
        <f t="shared" si="14"/>
        <v>14</v>
      </c>
      <c r="O102">
        <f t="shared" si="14"/>
        <v>19</v>
      </c>
      <c r="P102">
        <f t="shared" si="14"/>
        <v>21</v>
      </c>
      <c r="Q102">
        <f t="shared" si="14"/>
        <v>0</v>
      </c>
      <c r="R102">
        <f t="shared" si="14"/>
        <v>0</v>
      </c>
      <c r="S102">
        <f t="shared" si="13"/>
        <v>0</v>
      </c>
      <c r="T102">
        <f t="shared" si="13"/>
        <v>0</v>
      </c>
      <c r="U102">
        <f t="shared" si="13"/>
        <v>0</v>
      </c>
      <c r="V102">
        <f t="shared" si="13"/>
        <v>0</v>
      </c>
      <c r="W102">
        <f t="shared" si="13"/>
        <v>0</v>
      </c>
    </row>
    <row r="103" spans="2:23">
      <c r="B103" s="228" t="s">
        <v>637</v>
      </c>
      <c r="C103" s="228" t="s">
        <v>497</v>
      </c>
      <c r="D103" s="228" t="s">
        <v>638</v>
      </c>
      <c r="E103" s="228" t="s">
        <v>639</v>
      </c>
      <c r="F103" s="228" t="s">
        <v>232</v>
      </c>
      <c r="G103" s="228" t="s">
        <v>232</v>
      </c>
      <c r="H103" s="228" t="s">
        <v>232</v>
      </c>
      <c r="I103" s="228" t="s">
        <v>232</v>
      </c>
      <c r="J103" s="228" t="s">
        <v>232</v>
      </c>
      <c r="K103" s="228" t="s">
        <v>232</v>
      </c>
      <c r="L103" s="228" t="s">
        <v>232</v>
      </c>
      <c r="M103" s="228" t="s">
        <v>232</v>
      </c>
      <c r="N103">
        <f t="shared" si="14"/>
        <v>22</v>
      </c>
      <c r="O103">
        <f t="shared" si="14"/>
        <v>26</v>
      </c>
      <c r="P103">
        <f t="shared" si="14"/>
        <v>0</v>
      </c>
      <c r="Q103">
        <f t="shared" si="14"/>
        <v>0</v>
      </c>
      <c r="R103">
        <f t="shared" si="14"/>
        <v>0</v>
      </c>
      <c r="S103">
        <f t="shared" si="13"/>
        <v>0</v>
      </c>
      <c r="T103">
        <f t="shared" si="13"/>
        <v>0</v>
      </c>
      <c r="U103">
        <f t="shared" si="13"/>
        <v>0</v>
      </c>
      <c r="V103">
        <f t="shared" si="13"/>
        <v>0</v>
      </c>
      <c r="W103">
        <f t="shared" si="13"/>
        <v>0</v>
      </c>
    </row>
    <row r="104" spans="2:23">
      <c r="B104" s="231" t="s">
        <v>640</v>
      </c>
      <c r="C104" s="231" t="s">
        <v>497</v>
      </c>
      <c r="D104" s="231" t="s">
        <v>641</v>
      </c>
      <c r="E104" s="231" t="s">
        <v>642</v>
      </c>
      <c r="F104" s="231" t="s">
        <v>643</v>
      </c>
      <c r="G104" s="231" t="s">
        <v>232</v>
      </c>
      <c r="H104" s="231" t="s">
        <v>232</v>
      </c>
      <c r="I104" s="231" t="s">
        <v>232</v>
      </c>
      <c r="J104" s="231" t="s">
        <v>232</v>
      </c>
      <c r="K104" s="231" t="s">
        <v>232</v>
      </c>
      <c r="L104" s="231" t="s">
        <v>232</v>
      </c>
      <c r="M104" s="231" t="s">
        <v>232</v>
      </c>
      <c r="N104">
        <f t="shared" si="14"/>
        <v>18</v>
      </c>
      <c r="O104">
        <f t="shared" si="14"/>
        <v>16</v>
      </c>
      <c r="P104">
        <f t="shared" si="14"/>
        <v>13</v>
      </c>
      <c r="Q104">
        <f t="shared" si="14"/>
        <v>0</v>
      </c>
      <c r="R104">
        <f t="shared" si="14"/>
        <v>0</v>
      </c>
      <c r="S104">
        <f t="shared" si="13"/>
        <v>0</v>
      </c>
      <c r="T104">
        <f t="shared" si="13"/>
        <v>0</v>
      </c>
      <c r="U104">
        <f t="shared" si="13"/>
        <v>0</v>
      </c>
      <c r="V104">
        <f t="shared" si="13"/>
        <v>0</v>
      </c>
      <c r="W104">
        <f t="shared" si="13"/>
        <v>0</v>
      </c>
    </row>
    <row r="105" spans="2:23">
      <c r="B105" s="234" t="s">
        <v>644</v>
      </c>
      <c r="C105" s="234" t="s">
        <v>497</v>
      </c>
      <c r="D105" s="234" t="s">
        <v>645</v>
      </c>
      <c r="E105" s="234" t="s">
        <v>646</v>
      </c>
      <c r="F105" s="234" t="s">
        <v>647</v>
      </c>
      <c r="G105" s="234" t="s">
        <v>648</v>
      </c>
      <c r="H105" s="234"/>
      <c r="I105" s="234"/>
      <c r="J105" s="234"/>
      <c r="K105" s="234"/>
      <c r="L105" s="234"/>
      <c r="M105" s="234"/>
      <c r="N105">
        <f t="shared" si="14"/>
        <v>12</v>
      </c>
      <c r="O105">
        <f t="shared" si="14"/>
        <v>13</v>
      </c>
      <c r="P105">
        <f t="shared" si="14"/>
        <v>21</v>
      </c>
      <c r="Q105">
        <f t="shared" si="14"/>
        <v>19</v>
      </c>
      <c r="R105">
        <f t="shared" si="14"/>
        <v>0</v>
      </c>
      <c r="S105">
        <f t="shared" si="13"/>
        <v>0</v>
      </c>
      <c r="T105">
        <f t="shared" si="13"/>
        <v>0</v>
      </c>
      <c r="U105">
        <f t="shared" si="13"/>
        <v>0</v>
      </c>
      <c r="V105">
        <f t="shared" si="13"/>
        <v>0</v>
      </c>
      <c r="W105">
        <f t="shared" si="13"/>
        <v>0</v>
      </c>
    </row>
    <row r="106" spans="2:23">
      <c r="B106" s="234" t="s">
        <v>649</v>
      </c>
      <c r="C106" s="234" t="s">
        <v>497</v>
      </c>
      <c r="D106" s="234" t="s">
        <v>650</v>
      </c>
      <c r="E106" s="234" t="s">
        <v>651</v>
      </c>
      <c r="F106" s="234" t="s">
        <v>652</v>
      </c>
      <c r="G106" s="234" t="s">
        <v>653</v>
      </c>
      <c r="H106" s="234"/>
      <c r="I106" s="234"/>
      <c r="J106" s="234"/>
      <c r="K106" s="234"/>
      <c r="L106" s="234"/>
      <c r="M106" s="234"/>
      <c r="N106">
        <f t="shared" si="14"/>
        <v>22</v>
      </c>
      <c r="O106">
        <f t="shared" si="14"/>
        <v>17</v>
      </c>
      <c r="P106">
        <f t="shared" si="14"/>
        <v>11</v>
      </c>
      <c r="Q106">
        <f t="shared" si="14"/>
        <v>24</v>
      </c>
      <c r="R106">
        <f t="shared" si="14"/>
        <v>0</v>
      </c>
      <c r="S106">
        <f t="shared" si="13"/>
        <v>0</v>
      </c>
      <c r="T106">
        <f t="shared" si="13"/>
        <v>0</v>
      </c>
      <c r="U106">
        <f t="shared" si="13"/>
        <v>0</v>
      </c>
      <c r="V106">
        <f t="shared" si="13"/>
        <v>0</v>
      </c>
      <c r="W106">
        <f t="shared" si="13"/>
        <v>0</v>
      </c>
    </row>
    <row r="107" spans="2:23">
      <c r="B107" s="234" t="s">
        <v>654</v>
      </c>
      <c r="C107" s="234" t="s">
        <v>497</v>
      </c>
      <c r="D107" s="234" t="s">
        <v>655</v>
      </c>
      <c r="E107" s="234" t="s">
        <v>656</v>
      </c>
      <c r="F107" s="234" t="s">
        <v>657</v>
      </c>
      <c r="G107" s="234" t="s">
        <v>658</v>
      </c>
      <c r="H107" s="234" t="s">
        <v>659</v>
      </c>
      <c r="I107" s="234"/>
      <c r="J107" s="234"/>
      <c r="K107" s="234"/>
      <c r="L107" s="234"/>
      <c r="M107" s="234"/>
      <c r="N107">
        <f t="shared" si="14"/>
        <v>18</v>
      </c>
      <c r="O107">
        <f t="shared" si="14"/>
        <v>15</v>
      </c>
      <c r="P107">
        <f t="shared" si="14"/>
        <v>18</v>
      </c>
      <c r="Q107">
        <f t="shared" si="14"/>
        <v>19</v>
      </c>
      <c r="R107">
        <f t="shared" si="14"/>
        <v>24</v>
      </c>
      <c r="S107">
        <f t="shared" si="13"/>
        <v>0</v>
      </c>
      <c r="T107">
        <f t="shared" si="13"/>
        <v>0</v>
      </c>
      <c r="U107">
        <f t="shared" si="13"/>
        <v>0</v>
      </c>
      <c r="V107">
        <f t="shared" si="13"/>
        <v>0</v>
      </c>
      <c r="W107">
        <f t="shared" si="13"/>
        <v>0</v>
      </c>
    </row>
    <row r="108" spans="2:23" ht="11.5" thickBot="1">
      <c r="B108" s="235" t="s">
        <v>660</v>
      </c>
      <c r="C108" s="235" t="s">
        <v>497</v>
      </c>
      <c r="D108" s="235" t="s">
        <v>661</v>
      </c>
      <c r="E108" s="235" t="s">
        <v>662</v>
      </c>
      <c r="F108" s="235" t="s">
        <v>663</v>
      </c>
      <c r="G108" s="235"/>
      <c r="H108" s="235"/>
      <c r="I108" s="235"/>
      <c r="J108" s="235"/>
      <c r="K108" s="235"/>
      <c r="L108" s="235"/>
      <c r="M108" s="235"/>
      <c r="N108">
        <f t="shared" si="14"/>
        <v>23</v>
      </c>
      <c r="O108">
        <f t="shared" si="14"/>
        <v>22</v>
      </c>
      <c r="P108">
        <f t="shared" si="14"/>
        <v>24</v>
      </c>
      <c r="Q108">
        <f t="shared" si="14"/>
        <v>0</v>
      </c>
      <c r="R108">
        <f t="shared" si="14"/>
        <v>0</v>
      </c>
      <c r="S108">
        <f t="shared" si="13"/>
        <v>0</v>
      </c>
      <c r="T108">
        <f t="shared" si="13"/>
        <v>0</v>
      </c>
      <c r="U108">
        <f t="shared" si="13"/>
        <v>0</v>
      </c>
      <c r="V108">
        <f t="shared" si="13"/>
        <v>0</v>
      </c>
      <c r="W108">
        <f t="shared" si="13"/>
        <v>0</v>
      </c>
    </row>
    <row r="109" spans="2:23">
      <c r="B109" s="230" t="s">
        <v>664</v>
      </c>
      <c r="C109" s="230" t="s">
        <v>665</v>
      </c>
      <c r="D109" s="230" t="s">
        <v>666</v>
      </c>
      <c r="E109" s="230" t="s">
        <v>499</v>
      </c>
      <c r="F109" s="230" t="s">
        <v>500</v>
      </c>
      <c r="G109" s="230" t="s">
        <v>232</v>
      </c>
      <c r="H109" s="230" t="s">
        <v>232</v>
      </c>
      <c r="I109" s="230" t="s">
        <v>232</v>
      </c>
      <c r="J109" s="230" t="s">
        <v>232</v>
      </c>
      <c r="K109" s="230" t="s">
        <v>232</v>
      </c>
      <c r="L109" s="230" t="s">
        <v>232</v>
      </c>
      <c r="M109" s="230" t="s">
        <v>232</v>
      </c>
      <c r="N109">
        <f t="shared" si="14"/>
        <v>20</v>
      </c>
      <c r="O109">
        <f t="shared" si="14"/>
        <v>21</v>
      </c>
      <c r="P109">
        <f t="shared" si="14"/>
        <v>17</v>
      </c>
      <c r="Q109">
        <f t="shared" si="14"/>
        <v>0</v>
      </c>
      <c r="R109">
        <f t="shared" si="14"/>
        <v>0</v>
      </c>
      <c r="S109">
        <f t="shared" si="13"/>
        <v>0</v>
      </c>
      <c r="T109">
        <f t="shared" si="13"/>
        <v>0</v>
      </c>
      <c r="U109">
        <f t="shared" si="13"/>
        <v>0</v>
      </c>
      <c r="V109">
        <f t="shared" si="13"/>
        <v>0</v>
      </c>
      <c r="W109">
        <f t="shared" si="13"/>
        <v>0</v>
      </c>
    </row>
    <row r="110" spans="2:23">
      <c r="B110" s="228" t="s">
        <v>667</v>
      </c>
      <c r="C110" s="228" t="s">
        <v>665</v>
      </c>
      <c r="D110" s="228" t="s">
        <v>668</v>
      </c>
      <c r="E110" s="228" t="s">
        <v>669</v>
      </c>
      <c r="F110" s="228" t="s">
        <v>470</v>
      </c>
      <c r="G110" s="228" t="s">
        <v>232</v>
      </c>
      <c r="H110" s="228" t="s">
        <v>232</v>
      </c>
      <c r="I110" s="228" t="s">
        <v>232</v>
      </c>
      <c r="J110" s="228" t="s">
        <v>232</v>
      </c>
      <c r="K110" s="228" t="s">
        <v>232</v>
      </c>
      <c r="L110" s="228" t="s">
        <v>232</v>
      </c>
      <c r="M110" s="228" t="s">
        <v>232</v>
      </c>
      <c r="N110">
        <f t="shared" si="14"/>
        <v>25</v>
      </c>
      <c r="O110">
        <f t="shared" si="14"/>
        <v>22</v>
      </c>
      <c r="P110">
        <f t="shared" si="14"/>
        <v>10</v>
      </c>
      <c r="Q110">
        <f t="shared" si="14"/>
        <v>0</v>
      </c>
      <c r="R110">
        <f t="shared" si="14"/>
        <v>0</v>
      </c>
      <c r="S110">
        <f t="shared" si="13"/>
        <v>0</v>
      </c>
      <c r="T110">
        <f t="shared" si="13"/>
        <v>0</v>
      </c>
      <c r="U110">
        <f t="shared" si="13"/>
        <v>0</v>
      </c>
      <c r="V110">
        <f t="shared" si="13"/>
        <v>0</v>
      </c>
      <c r="W110">
        <f t="shared" si="13"/>
        <v>0</v>
      </c>
    </row>
    <row r="111" spans="2:23">
      <c r="B111" s="228" t="s">
        <v>670</v>
      </c>
      <c r="C111" s="228" t="s">
        <v>665</v>
      </c>
      <c r="D111" s="228" t="s">
        <v>671</v>
      </c>
      <c r="E111" s="228" t="s">
        <v>507</v>
      </c>
      <c r="F111" s="228" t="s">
        <v>508</v>
      </c>
      <c r="G111" s="228" t="s">
        <v>232</v>
      </c>
      <c r="H111" s="228" t="s">
        <v>232</v>
      </c>
      <c r="I111" s="228" t="s">
        <v>232</v>
      </c>
      <c r="J111" s="228" t="s">
        <v>232</v>
      </c>
      <c r="K111" s="228" t="s">
        <v>232</v>
      </c>
      <c r="L111" s="228" t="s">
        <v>232</v>
      </c>
      <c r="M111" s="228" t="s">
        <v>232</v>
      </c>
      <c r="N111">
        <f t="shared" si="14"/>
        <v>21</v>
      </c>
      <c r="O111">
        <f t="shared" si="14"/>
        <v>22</v>
      </c>
      <c r="P111">
        <f t="shared" si="14"/>
        <v>18</v>
      </c>
      <c r="Q111">
        <f t="shared" si="14"/>
        <v>0</v>
      </c>
      <c r="R111">
        <f t="shared" si="14"/>
        <v>0</v>
      </c>
      <c r="S111">
        <f t="shared" si="13"/>
        <v>0</v>
      </c>
      <c r="T111">
        <f t="shared" si="13"/>
        <v>0</v>
      </c>
      <c r="U111">
        <f t="shared" si="13"/>
        <v>0</v>
      </c>
      <c r="V111">
        <f t="shared" si="13"/>
        <v>0</v>
      </c>
      <c r="W111">
        <f t="shared" si="13"/>
        <v>0</v>
      </c>
    </row>
    <row r="112" spans="2:23">
      <c r="B112" s="228" t="s">
        <v>672</v>
      </c>
      <c r="C112" s="228" t="s">
        <v>665</v>
      </c>
      <c r="D112" s="228" t="s">
        <v>673</v>
      </c>
      <c r="E112" s="228" t="s">
        <v>674</v>
      </c>
      <c r="F112" s="228" t="s">
        <v>675</v>
      </c>
      <c r="G112" s="228" t="s">
        <v>232</v>
      </c>
      <c r="H112" s="228" t="s">
        <v>232</v>
      </c>
      <c r="I112" s="228" t="s">
        <v>232</v>
      </c>
      <c r="J112" s="228" t="s">
        <v>232</v>
      </c>
      <c r="K112" s="228" t="s">
        <v>232</v>
      </c>
      <c r="L112" s="228" t="s">
        <v>232</v>
      </c>
      <c r="M112" s="228" t="s">
        <v>232</v>
      </c>
      <c r="N112">
        <f t="shared" si="14"/>
        <v>14</v>
      </c>
      <c r="O112">
        <f t="shared" si="14"/>
        <v>28</v>
      </c>
      <c r="P112">
        <f t="shared" si="14"/>
        <v>23</v>
      </c>
      <c r="Q112">
        <f t="shared" si="14"/>
        <v>0</v>
      </c>
      <c r="R112">
        <f t="shared" si="14"/>
        <v>0</v>
      </c>
      <c r="S112">
        <f t="shared" si="13"/>
        <v>0</v>
      </c>
      <c r="T112">
        <f t="shared" si="13"/>
        <v>0</v>
      </c>
      <c r="U112">
        <f t="shared" si="13"/>
        <v>0</v>
      </c>
      <c r="V112">
        <f t="shared" si="13"/>
        <v>0</v>
      </c>
      <c r="W112">
        <f t="shared" si="13"/>
        <v>0</v>
      </c>
    </row>
    <row r="113" spans="2:23">
      <c r="B113" s="228" t="s">
        <v>676</v>
      </c>
      <c r="C113" s="228" t="s">
        <v>665</v>
      </c>
      <c r="D113" s="228" t="s">
        <v>677</v>
      </c>
      <c r="E113" s="228" t="s">
        <v>678</v>
      </c>
      <c r="F113" s="228" t="s">
        <v>679</v>
      </c>
      <c r="G113" s="228" t="s">
        <v>680</v>
      </c>
      <c r="H113" s="228" t="s">
        <v>232</v>
      </c>
      <c r="I113" s="228" t="s">
        <v>232</v>
      </c>
      <c r="J113" s="228" t="s">
        <v>232</v>
      </c>
      <c r="K113" s="228" t="s">
        <v>232</v>
      </c>
      <c r="L113" s="228" t="s">
        <v>232</v>
      </c>
      <c r="M113" s="228" t="s">
        <v>232</v>
      </c>
      <c r="N113">
        <f t="shared" si="14"/>
        <v>18</v>
      </c>
      <c r="O113">
        <f t="shared" si="14"/>
        <v>19</v>
      </c>
      <c r="P113">
        <f t="shared" si="14"/>
        <v>22</v>
      </c>
      <c r="Q113">
        <f t="shared" si="14"/>
        <v>19</v>
      </c>
      <c r="R113">
        <f t="shared" si="14"/>
        <v>0</v>
      </c>
      <c r="S113">
        <f t="shared" si="13"/>
        <v>0</v>
      </c>
      <c r="T113">
        <f t="shared" si="13"/>
        <v>0</v>
      </c>
      <c r="U113">
        <f t="shared" si="13"/>
        <v>0</v>
      </c>
      <c r="V113">
        <f t="shared" si="13"/>
        <v>0</v>
      </c>
      <c r="W113">
        <f t="shared" si="13"/>
        <v>0</v>
      </c>
    </row>
    <row r="114" spans="2:23">
      <c r="B114" s="228" t="s">
        <v>681</v>
      </c>
      <c r="C114" s="228" t="s">
        <v>665</v>
      </c>
      <c r="D114" s="228" t="s">
        <v>682</v>
      </c>
      <c r="E114" s="228" t="s">
        <v>683</v>
      </c>
      <c r="F114" s="228" t="s">
        <v>684</v>
      </c>
      <c r="G114" s="228" t="s">
        <v>232</v>
      </c>
      <c r="H114" s="228" t="s">
        <v>232</v>
      </c>
      <c r="I114" s="228" t="s">
        <v>232</v>
      </c>
      <c r="J114" s="228" t="s">
        <v>232</v>
      </c>
      <c r="K114" s="228" t="s">
        <v>232</v>
      </c>
      <c r="L114" s="228" t="s">
        <v>232</v>
      </c>
      <c r="M114" s="228" t="s">
        <v>232</v>
      </c>
      <c r="N114">
        <f t="shared" si="14"/>
        <v>20</v>
      </c>
      <c r="O114">
        <f t="shared" si="14"/>
        <v>13</v>
      </c>
      <c r="P114">
        <f t="shared" si="14"/>
        <v>20</v>
      </c>
      <c r="Q114">
        <f t="shared" si="14"/>
        <v>0</v>
      </c>
      <c r="R114">
        <f t="shared" si="14"/>
        <v>0</v>
      </c>
      <c r="S114">
        <f t="shared" si="13"/>
        <v>0</v>
      </c>
      <c r="T114">
        <f t="shared" si="13"/>
        <v>0</v>
      </c>
      <c r="U114">
        <f t="shared" si="13"/>
        <v>0</v>
      </c>
      <c r="V114">
        <f t="shared" si="13"/>
        <v>0</v>
      </c>
      <c r="W114">
        <f t="shared" si="13"/>
        <v>0</v>
      </c>
    </row>
    <row r="115" spans="2:23">
      <c r="B115" s="228" t="s">
        <v>685</v>
      </c>
      <c r="C115" s="228" t="s">
        <v>665</v>
      </c>
      <c r="D115" s="228" t="s">
        <v>686</v>
      </c>
      <c r="E115" s="228" t="s">
        <v>687</v>
      </c>
      <c r="F115" s="228" t="s">
        <v>688</v>
      </c>
      <c r="G115" s="228" t="s">
        <v>689</v>
      </c>
      <c r="H115" s="228" t="s">
        <v>232</v>
      </c>
      <c r="I115" s="228" t="s">
        <v>232</v>
      </c>
      <c r="J115" s="228" t="s">
        <v>232</v>
      </c>
      <c r="K115" s="228" t="s">
        <v>232</v>
      </c>
      <c r="L115" s="228" t="s">
        <v>232</v>
      </c>
      <c r="M115" s="228" t="s">
        <v>232</v>
      </c>
      <c r="N115">
        <f t="shared" si="14"/>
        <v>21</v>
      </c>
      <c r="O115">
        <f t="shared" si="14"/>
        <v>17</v>
      </c>
      <c r="P115">
        <f t="shared" si="14"/>
        <v>25</v>
      </c>
      <c r="Q115">
        <f t="shared" si="14"/>
        <v>9</v>
      </c>
      <c r="R115">
        <f t="shared" si="14"/>
        <v>0</v>
      </c>
      <c r="S115">
        <f t="shared" si="13"/>
        <v>0</v>
      </c>
      <c r="T115">
        <f t="shared" si="13"/>
        <v>0</v>
      </c>
      <c r="U115">
        <f t="shared" si="13"/>
        <v>0</v>
      </c>
      <c r="V115">
        <f t="shared" si="13"/>
        <v>0</v>
      </c>
      <c r="W115">
        <f t="shared" si="13"/>
        <v>0</v>
      </c>
    </row>
    <row r="116" spans="2:23">
      <c r="B116" s="228" t="s">
        <v>690</v>
      </c>
      <c r="C116" s="228" t="s">
        <v>665</v>
      </c>
      <c r="D116" s="228" t="s">
        <v>691</v>
      </c>
      <c r="E116" s="228" t="s">
        <v>692</v>
      </c>
      <c r="F116" s="228" t="s">
        <v>693</v>
      </c>
      <c r="G116" s="228" t="s">
        <v>694</v>
      </c>
      <c r="H116" s="228" t="s">
        <v>232</v>
      </c>
      <c r="I116" s="228" t="s">
        <v>232</v>
      </c>
      <c r="J116" s="228" t="s">
        <v>232</v>
      </c>
      <c r="K116" s="228" t="s">
        <v>232</v>
      </c>
      <c r="L116" s="228" t="s">
        <v>232</v>
      </c>
      <c r="M116" s="228" t="s">
        <v>232</v>
      </c>
      <c r="N116">
        <f t="shared" si="14"/>
        <v>15</v>
      </c>
      <c r="O116">
        <f t="shared" si="14"/>
        <v>17</v>
      </c>
      <c r="P116">
        <f t="shared" si="14"/>
        <v>21</v>
      </c>
      <c r="Q116">
        <f t="shared" si="14"/>
        <v>12</v>
      </c>
      <c r="R116">
        <f t="shared" si="14"/>
        <v>0</v>
      </c>
      <c r="S116">
        <f t="shared" si="13"/>
        <v>0</v>
      </c>
      <c r="T116">
        <f t="shared" si="13"/>
        <v>0</v>
      </c>
      <c r="U116">
        <f t="shared" si="13"/>
        <v>0</v>
      </c>
      <c r="V116">
        <f t="shared" si="13"/>
        <v>0</v>
      </c>
      <c r="W116">
        <f t="shared" si="13"/>
        <v>0</v>
      </c>
    </row>
    <row r="117" spans="2:23">
      <c r="B117" s="228" t="s">
        <v>695</v>
      </c>
      <c r="C117" s="228" t="s">
        <v>665</v>
      </c>
      <c r="D117" s="228" t="s">
        <v>696</v>
      </c>
      <c r="E117" s="228" t="s">
        <v>697</v>
      </c>
      <c r="F117" s="228" t="s">
        <v>698</v>
      </c>
      <c r="G117" s="228" t="s">
        <v>699</v>
      </c>
      <c r="H117" s="228" t="s">
        <v>232</v>
      </c>
      <c r="I117" s="228" t="s">
        <v>232</v>
      </c>
      <c r="J117" s="228" t="s">
        <v>232</v>
      </c>
      <c r="K117" s="228" t="s">
        <v>232</v>
      </c>
      <c r="L117" s="228" t="s">
        <v>232</v>
      </c>
      <c r="M117" s="228" t="s">
        <v>232</v>
      </c>
      <c r="N117">
        <f t="shared" si="14"/>
        <v>14</v>
      </c>
      <c r="O117">
        <f t="shared" si="14"/>
        <v>21</v>
      </c>
      <c r="P117">
        <f t="shared" si="14"/>
        <v>24</v>
      </c>
      <c r="Q117">
        <f t="shared" si="14"/>
        <v>9</v>
      </c>
      <c r="R117">
        <f t="shared" si="14"/>
        <v>0</v>
      </c>
      <c r="S117">
        <f t="shared" si="13"/>
        <v>0</v>
      </c>
      <c r="T117">
        <f t="shared" si="13"/>
        <v>0</v>
      </c>
      <c r="U117">
        <f t="shared" si="13"/>
        <v>0</v>
      </c>
      <c r="V117">
        <f t="shared" si="13"/>
        <v>0</v>
      </c>
      <c r="W117">
        <f t="shared" si="13"/>
        <v>0</v>
      </c>
    </row>
    <row r="118" spans="2:23">
      <c r="B118" s="228" t="s">
        <v>700</v>
      </c>
      <c r="C118" s="228" t="s">
        <v>665</v>
      </c>
      <c r="D118" s="228" t="s">
        <v>701</v>
      </c>
      <c r="E118" s="228" t="s">
        <v>702</v>
      </c>
      <c r="F118" s="228" t="s">
        <v>703</v>
      </c>
      <c r="G118" s="228" t="s">
        <v>704</v>
      </c>
      <c r="H118" s="228" t="s">
        <v>232</v>
      </c>
      <c r="I118" s="228" t="s">
        <v>232</v>
      </c>
      <c r="J118" s="228" t="s">
        <v>232</v>
      </c>
      <c r="K118" s="228" t="s">
        <v>232</v>
      </c>
      <c r="L118" s="228" t="s">
        <v>232</v>
      </c>
      <c r="M118" s="228" t="s">
        <v>232</v>
      </c>
      <c r="N118">
        <f t="shared" si="14"/>
        <v>26</v>
      </c>
      <c r="O118">
        <f t="shared" si="14"/>
        <v>18</v>
      </c>
      <c r="P118">
        <f t="shared" si="14"/>
        <v>24</v>
      </c>
      <c r="Q118">
        <f t="shared" si="14"/>
        <v>12</v>
      </c>
      <c r="R118">
        <f t="shared" si="14"/>
        <v>0</v>
      </c>
      <c r="S118">
        <f t="shared" si="13"/>
        <v>0</v>
      </c>
      <c r="T118">
        <f t="shared" si="13"/>
        <v>0</v>
      </c>
      <c r="U118">
        <f t="shared" si="13"/>
        <v>0</v>
      </c>
      <c r="V118">
        <f t="shared" si="13"/>
        <v>0</v>
      </c>
      <c r="W118">
        <f t="shared" si="13"/>
        <v>0</v>
      </c>
    </row>
    <row r="119" spans="2:23">
      <c r="B119" s="228" t="s">
        <v>705</v>
      </c>
      <c r="C119" s="228" t="s">
        <v>665</v>
      </c>
      <c r="D119" s="228" t="s">
        <v>706</v>
      </c>
      <c r="E119" s="228" t="s">
        <v>707</v>
      </c>
      <c r="F119" s="228" t="s">
        <v>708</v>
      </c>
      <c r="G119" s="228" t="s">
        <v>574</v>
      </c>
      <c r="H119" s="228" t="s">
        <v>232</v>
      </c>
      <c r="I119" s="228" t="s">
        <v>232</v>
      </c>
      <c r="J119" s="228" t="s">
        <v>232</v>
      </c>
      <c r="K119" s="228" t="s">
        <v>232</v>
      </c>
      <c r="L119" s="228" t="s">
        <v>232</v>
      </c>
      <c r="M119" s="228" t="s">
        <v>232</v>
      </c>
      <c r="N119">
        <f t="shared" si="14"/>
        <v>16</v>
      </c>
      <c r="O119">
        <f t="shared" si="14"/>
        <v>18</v>
      </c>
      <c r="P119">
        <f t="shared" si="14"/>
        <v>25</v>
      </c>
      <c r="Q119">
        <f t="shared" si="14"/>
        <v>8</v>
      </c>
      <c r="R119">
        <f t="shared" si="14"/>
        <v>0</v>
      </c>
      <c r="S119">
        <f t="shared" si="13"/>
        <v>0</v>
      </c>
      <c r="T119">
        <f t="shared" si="13"/>
        <v>0</v>
      </c>
      <c r="U119">
        <f t="shared" si="13"/>
        <v>0</v>
      </c>
      <c r="V119">
        <f t="shared" si="13"/>
        <v>0</v>
      </c>
      <c r="W119">
        <f t="shared" si="13"/>
        <v>0</v>
      </c>
    </row>
    <row r="120" spans="2:23">
      <c r="B120" s="228" t="s">
        <v>709</v>
      </c>
      <c r="C120" s="228" t="s">
        <v>665</v>
      </c>
      <c r="D120" s="228" t="s">
        <v>710</v>
      </c>
      <c r="E120" s="228" t="s">
        <v>711</v>
      </c>
      <c r="F120" s="228" t="s">
        <v>712</v>
      </c>
      <c r="G120" s="228" t="s">
        <v>713</v>
      </c>
      <c r="H120" s="228" t="s">
        <v>530</v>
      </c>
      <c r="I120" s="228" t="s">
        <v>232</v>
      </c>
      <c r="J120" s="228" t="s">
        <v>232</v>
      </c>
      <c r="K120" s="228" t="s">
        <v>232</v>
      </c>
      <c r="L120" s="228" t="s">
        <v>232</v>
      </c>
      <c r="M120" s="228" t="s">
        <v>232</v>
      </c>
      <c r="N120">
        <f t="shared" si="14"/>
        <v>18</v>
      </c>
      <c r="O120">
        <f t="shared" si="14"/>
        <v>18</v>
      </c>
      <c r="P120">
        <f t="shared" si="14"/>
        <v>13</v>
      </c>
      <c r="Q120">
        <f t="shared" si="14"/>
        <v>11</v>
      </c>
      <c r="R120">
        <f t="shared" si="14"/>
        <v>24</v>
      </c>
      <c r="S120">
        <f t="shared" si="13"/>
        <v>0</v>
      </c>
      <c r="T120">
        <f t="shared" si="13"/>
        <v>0</v>
      </c>
      <c r="U120">
        <f t="shared" si="13"/>
        <v>0</v>
      </c>
      <c r="V120">
        <f t="shared" si="13"/>
        <v>0</v>
      </c>
      <c r="W120">
        <f t="shared" si="13"/>
        <v>0</v>
      </c>
    </row>
    <row r="121" spans="2:23">
      <c r="B121" s="228" t="s">
        <v>714</v>
      </c>
      <c r="C121" s="228" t="s">
        <v>665</v>
      </c>
      <c r="D121" s="228" t="s">
        <v>673</v>
      </c>
      <c r="E121" s="228" t="s">
        <v>715</v>
      </c>
      <c r="F121" s="228" t="s">
        <v>712</v>
      </c>
      <c r="G121" s="228" t="s">
        <v>716</v>
      </c>
      <c r="H121" s="228" t="s">
        <v>232</v>
      </c>
      <c r="I121" s="228" t="s">
        <v>232</v>
      </c>
      <c r="J121" s="228" t="s">
        <v>232</v>
      </c>
      <c r="K121" s="228" t="s">
        <v>232</v>
      </c>
      <c r="L121" s="228" t="s">
        <v>232</v>
      </c>
      <c r="M121" s="228" t="s">
        <v>232</v>
      </c>
      <c r="N121">
        <f t="shared" si="14"/>
        <v>14</v>
      </c>
      <c r="O121">
        <f t="shared" si="14"/>
        <v>19</v>
      </c>
      <c r="P121">
        <f t="shared" si="14"/>
        <v>13</v>
      </c>
      <c r="Q121">
        <f t="shared" si="14"/>
        <v>21</v>
      </c>
      <c r="R121">
        <f t="shared" si="14"/>
        <v>0</v>
      </c>
      <c r="S121">
        <f t="shared" si="13"/>
        <v>0</v>
      </c>
      <c r="T121">
        <f t="shared" si="13"/>
        <v>0</v>
      </c>
      <c r="U121">
        <f t="shared" si="13"/>
        <v>0</v>
      </c>
      <c r="V121">
        <f t="shared" si="13"/>
        <v>0</v>
      </c>
      <c r="W121">
        <f t="shared" si="13"/>
        <v>0</v>
      </c>
    </row>
    <row r="122" spans="2:23">
      <c r="B122" s="228" t="s">
        <v>717</v>
      </c>
      <c r="C122" s="228" t="s">
        <v>665</v>
      </c>
      <c r="D122" s="228" t="s">
        <v>718</v>
      </c>
      <c r="E122" s="228" t="s">
        <v>719</v>
      </c>
      <c r="F122" s="228" t="s">
        <v>720</v>
      </c>
      <c r="G122" s="228" t="s">
        <v>232</v>
      </c>
      <c r="H122" s="228" t="s">
        <v>232</v>
      </c>
      <c r="I122" s="228" t="s">
        <v>232</v>
      </c>
      <c r="J122" s="228" t="s">
        <v>232</v>
      </c>
      <c r="K122" s="228" t="s">
        <v>232</v>
      </c>
      <c r="L122" s="228" t="s">
        <v>232</v>
      </c>
      <c r="M122" s="228" t="s">
        <v>232</v>
      </c>
      <c r="N122">
        <f t="shared" si="14"/>
        <v>18</v>
      </c>
      <c r="O122">
        <f t="shared" si="14"/>
        <v>17</v>
      </c>
      <c r="P122">
        <f t="shared" si="14"/>
        <v>18</v>
      </c>
      <c r="Q122">
        <f t="shared" si="14"/>
        <v>0</v>
      </c>
      <c r="R122">
        <f t="shared" si="14"/>
        <v>0</v>
      </c>
      <c r="S122">
        <f t="shared" si="13"/>
        <v>0</v>
      </c>
      <c r="T122">
        <f t="shared" si="13"/>
        <v>0</v>
      </c>
      <c r="U122">
        <f t="shared" si="13"/>
        <v>0</v>
      </c>
      <c r="V122">
        <f t="shared" si="13"/>
        <v>0</v>
      </c>
      <c r="W122">
        <f t="shared" si="13"/>
        <v>0</v>
      </c>
    </row>
    <row r="123" spans="2:23">
      <c r="B123" s="228" t="s">
        <v>721</v>
      </c>
      <c r="C123" s="228" t="s">
        <v>665</v>
      </c>
      <c r="D123" s="228" t="s">
        <v>722</v>
      </c>
      <c r="E123" s="228" t="s">
        <v>723</v>
      </c>
      <c r="F123" s="228" t="s">
        <v>724</v>
      </c>
      <c r="G123" s="228" t="s">
        <v>725</v>
      </c>
      <c r="H123" s="228" t="s">
        <v>726</v>
      </c>
      <c r="I123" s="228" t="s">
        <v>727</v>
      </c>
      <c r="J123" s="228" t="s">
        <v>728</v>
      </c>
      <c r="K123" s="228" t="s">
        <v>232</v>
      </c>
      <c r="L123" s="228" t="s">
        <v>232</v>
      </c>
      <c r="M123" s="228" t="s">
        <v>232</v>
      </c>
      <c r="N123">
        <f t="shared" si="14"/>
        <v>29</v>
      </c>
      <c r="O123">
        <f t="shared" si="14"/>
        <v>24</v>
      </c>
      <c r="P123">
        <f t="shared" si="14"/>
        <v>17</v>
      </c>
      <c r="Q123">
        <f t="shared" si="14"/>
        <v>19</v>
      </c>
      <c r="R123">
        <f t="shared" si="14"/>
        <v>24</v>
      </c>
      <c r="S123">
        <f t="shared" si="13"/>
        <v>14</v>
      </c>
      <c r="T123">
        <f t="shared" si="13"/>
        <v>22</v>
      </c>
      <c r="U123">
        <f t="shared" si="13"/>
        <v>0</v>
      </c>
      <c r="V123">
        <f t="shared" si="13"/>
        <v>0</v>
      </c>
      <c r="W123">
        <f t="shared" si="13"/>
        <v>0</v>
      </c>
    </row>
    <row r="124" spans="2:23">
      <c r="B124" s="228" t="s">
        <v>729</v>
      </c>
      <c r="C124" s="228" t="s">
        <v>665</v>
      </c>
      <c r="D124" s="228" t="s">
        <v>730</v>
      </c>
      <c r="E124" s="228" t="s">
        <v>731</v>
      </c>
      <c r="F124" s="228" t="s">
        <v>232</v>
      </c>
      <c r="G124" s="228" t="s">
        <v>232</v>
      </c>
      <c r="H124" s="228" t="s">
        <v>232</v>
      </c>
      <c r="I124" s="228" t="s">
        <v>232</v>
      </c>
      <c r="J124" s="228" t="s">
        <v>232</v>
      </c>
      <c r="K124" s="228" t="s">
        <v>232</v>
      </c>
      <c r="L124" s="228" t="s">
        <v>232</v>
      </c>
      <c r="M124" s="228" t="s">
        <v>232</v>
      </c>
      <c r="N124">
        <f t="shared" si="14"/>
        <v>14</v>
      </c>
      <c r="O124">
        <f t="shared" si="14"/>
        <v>14</v>
      </c>
      <c r="P124">
        <f t="shared" si="14"/>
        <v>0</v>
      </c>
      <c r="Q124">
        <f t="shared" si="14"/>
        <v>0</v>
      </c>
      <c r="R124">
        <f t="shared" si="14"/>
        <v>0</v>
      </c>
      <c r="S124">
        <f t="shared" si="13"/>
        <v>0</v>
      </c>
      <c r="T124">
        <f t="shared" si="13"/>
        <v>0</v>
      </c>
      <c r="U124">
        <f t="shared" si="13"/>
        <v>0</v>
      </c>
      <c r="V124">
        <f t="shared" si="13"/>
        <v>0</v>
      </c>
      <c r="W124">
        <f t="shared" si="13"/>
        <v>0</v>
      </c>
    </row>
    <row r="125" spans="2:23">
      <c r="B125" s="228" t="s">
        <v>732</v>
      </c>
      <c r="C125" s="228" t="s">
        <v>665</v>
      </c>
      <c r="D125" s="228" t="s">
        <v>733</v>
      </c>
      <c r="E125" s="228" t="s">
        <v>232</v>
      </c>
      <c r="F125" s="228" t="s">
        <v>232</v>
      </c>
      <c r="G125" s="228" t="s">
        <v>232</v>
      </c>
      <c r="H125" s="228" t="s">
        <v>232</v>
      </c>
      <c r="I125" s="228" t="s">
        <v>232</v>
      </c>
      <c r="J125" s="228" t="s">
        <v>232</v>
      </c>
      <c r="K125" s="228" t="s">
        <v>232</v>
      </c>
      <c r="L125" s="228" t="s">
        <v>232</v>
      </c>
      <c r="M125" s="228" t="s">
        <v>232</v>
      </c>
      <c r="N125">
        <f t="shared" si="14"/>
        <v>27</v>
      </c>
      <c r="O125">
        <f t="shared" si="14"/>
        <v>0</v>
      </c>
      <c r="P125">
        <f t="shared" si="14"/>
        <v>0</v>
      </c>
      <c r="Q125">
        <f t="shared" si="14"/>
        <v>0</v>
      </c>
      <c r="R125">
        <f t="shared" si="14"/>
        <v>0</v>
      </c>
      <c r="S125">
        <f t="shared" si="13"/>
        <v>0</v>
      </c>
      <c r="T125">
        <f t="shared" si="13"/>
        <v>0</v>
      </c>
      <c r="U125">
        <f t="shared" si="13"/>
        <v>0</v>
      </c>
      <c r="V125">
        <f t="shared" si="13"/>
        <v>0</v>
      </c>
      <c r="W125">
        <f t="shared" si="13"/>
        <v>0</v>
      </c>
    </row>
    <row r="126" spans="2:23">
      <c r="B126" s="228" t="s">
        <v>734</v>
      </c>
      <c r="C126" s="228" t="s">
        <v>665</v>
      </c>
      <c r="D126" s="228" t="s">
        <v>735</v>
      </c>
      <c r="E126" s="228" t="s">
        <v>736</v>
      </c>
      <c r="F126" s="228" t="s">
        <v>737</v>
      </c>
      <c r="G126" s="228" t="s">
        <v>232</v>
      </c>
      <c r="H126" s="228" t="s">
        <v>232</v>
      </c>
      <c r="I126" s="228" t="s">
        <v>232</v>
      </c>
      <c r="J126" s="228" t="s">
        <v>232</v>
      </c>
      <c r="K126" s="228" t="s">
        <v>232</v>
      </c>
      <c r="L126" s="228" t="s">
        <v>232</v>
      </c>
      <c r="M126" s="228" t="s">
        <v>232</v>
      </c>
      <c r="N126">
        <f t="shared" si="14"/>
        <v>21</v>
      </c>
      <c r="O126">
        <f t="shared" si="14"/>
        <v>12</v>
      </c>
      <c r="P126">
        <f t="shared" si="14"/>
        <v>24</v>
      </c>
      <c r="Q126">
        <f t="shared" si="14"/>
        <v>0</v>
      </c>
      <c r="R126">
        <f t="shared" si="14"/>
        <v>0</v>
      </c>
      <c r="S126">
        <f t="shared" si="13"/>
        <v>0</v>
      </c>
      <c r="T126">
        <f t="shared" si="13"/>
        <v>0</v>
      </c>
      <c r="U126">
        <f t="shared" si="13"/>
        <v>0</v>
      </c>
      <c r="V126">
        <f t="shared" si="13"/>
        <v>0</v>
      </c>
      <c r="W126">
        <f t="shared" si="13"/>
        <v>0</v>
      </c>
    </row>
    <row r="127" spans="2:23">
      <c r="B127" s="228" t="s">
        <v>738</v>
      </c>
      <c r="C127" s="228" t="s">
        <v>665</v>
      </c>
      <c r="D127" s="228" t="s">
        <v>718</v>
      </c>
      <c r="E127" s="228" t="s">
        <v>739</v>
      </c>
      <c r="F127" s="228" t="s">
        <v>232</v>
      </c>
      <c r="G127" s="228" t="s">
        <v>232</v>
      </c>
      <c r="H127" s="228" t="s">
        <v>232</v>
      </c>
      <c r="I127" s="228" t="s">
        <v>232</v>
      </c>
      <c r="J127" s="228" t="s">
        <v>232</v>
      </c>
      <c r="K127" s="228" t="s">
        <v>232</v>
      </c>
      <c r="L127" s="228" t="s">
        <v>232</v>
      </c>
      <c r="M127" s="228" t="s">
        <v>232</v>
      </c>
      <c r="N127">
        <f t="shared" si="14"/>
        <v>18</v>
      </c>
      <c r="O127">
        <f t="shared" si="14"/>
        <v>27</v>
      </c>
      <c r="P127">
        <f t="shared" si="14"/>
        <v>0</v>
      </c>
      <c r="Q127">
        <f t="shared" si="14"/>
        <v>0</v>
      </c>
      <c r="R127">
        <f t="shared" si="14"/>
        <v>0</v>
      </c>
      <c r="S127">
        <f t="shared" si="13"/>
        <v>0</v>
      </c>
      <c r="T127">
        <f t="shared" si="13"/>
        <v>0</v>
      </c>
      <c r="U127">
        <f t="shared" si="13"/>
        <v>0</v>
      </c>
      <c r="V127">
        <f t="shared" si="13"/>
        <v>0</v>
      </c>
      <c r="W127">
        <f t="shared" si="13"/>
        <v>0</v>
      </c>
    </row>
    <row r="128" spans="2:23">
      <c r="B128" s="228" t="s">
        <v>740</v>
      </c>
      <c r="C128" s="228" t="s">
        <v>665</v>
      </c>
      <c r="D128" s="228" t="s">
        <v>741</v>
      </c>
      <c r="E128" s="228" t="s">
        <v>742</v>
      </c>
      <c r="F128" s="228" t="s">
        <v>653</v>
      </c>
      <c r="G128" s="228" t="s">
        <v>743</v>
      </c>
      <c r="H128" s="228" t="s">
        <v>232</v>
      </c>
      <c r="I128" s="228" t="s">
        <v>232</v>
      </c>
      <c r="J128" s="228" t="s">
        <v>232</v>
      </c>
      <c r="K128" s="228" t="s">
        <v>232</v>
      </c>
      <c r="L128" s="228" t="s">
        <v>232</v>
      </c>
      <c r="M128" s="228" t="s">
        <v>232</v>
      </c>
      <c r="N128">
        <f t="shared" si="14"/>
        <v>22</v>
      </c>
      <c r="O128">
        <f t="shared" si="14"/>
        <v>23</v>
      </c>
      <c r="P128">
        <f t="shared" si="14"/>
        <v>24</v>
      </c>
      <c r="Q128">
        <f t="shared" si="14"/>
        <v>19</v>
      </c>
      <c r="R128">
        <f t="shared" si="14"/>
        <v>0</v>
      </c>
      <c r="S128">
        <f t="shared" si="13"/>
        <v>0</v>
      </c>
      <c r="T128">
        <f t="shared" si="13"/>
        <v>0</v>
      </c>
      <c r="U128">
        <f t="shared" si="13"/>
        <v>0</v>
      </c>
      <c r="V128">
        <f t="shared" si="13"/>
        <v>0</v>
      </c>
      <c r="W128">
        <f t="shared" si="13"/>
        <v>0</v>
      </c>
    </row>
    <row r="129" spans="2:23">
      <c r="B129" s="228" t="s">
        <v>744</v>
      </c>
      <c r="C129" s="228" t="s">
        <v>665</v>
      </c>
      <c r="D129" s="228" t="s">
        <v>730</v>
      </c>
      <c r="E129" s="228" t="s">
        <v>745</v>
      </c>
      <c r="F129" s="228" t="s">
        <v>746</v>
      </c>
      <c r="G129" s="228" t="s">
        <v>232</v>
      </c>
      <c r="H129" s="228" t="s">
        <v>232</v>
      </c>
      <c r="I129" s="228" t="s">
        <v>232</v>
      </c>
      <c r="J129" s="228" t="s">
        <v>232</v>
      </c>
      <c r="K129" s="228" t="s">
        <v>232</v>
      </c>
      <c r="L129" s="228" t="s">
        <v>232</v>
      </c>
      <c r="M129" s="228" t="s">
        <v>232</v>
      </c>
      <c r="N129">
        <f t="shared" si="14"/>
        <v>14</v>
      </c>
      <c r="O129">
        <f t="shared" si="14"/>
        <v>19</v>
      </c>
      <c r="P129">
        <f t="shared" si="14"/>
        <v>20</v>
      </c>
      <c r="Q129">
        <f t="shared" si="14"/>
        <v>0</v>
      </c>
      <c r="R129">
        <f t="shared" si="14"/>
        <v>0</v>
      </c>
      <c r="S129">
        <f t="shared" si="13"/>
        <v>0</v>
      </c>
      <c r="T129">
        <f t="shared" si="13"/>
        <v>0</v>
      </c>
      <c r="U129">
        <f t="shared" si="13"/>
        <v>0</v>
      </c>
      <c r="V129">
        <f t="shared" si="13"/>
        <v>0</v>
      </c>
      <c r="W129">
        <f t="shared" si="13"/>
        <v>0</v>
      </c>
    </row>
    <row r="130" spans="2:23">
      <c r="B130" s="228" t="s">
        <v>747</v>
      </c>
      <c r="C130" s="228" t="s">
        <v>665</v>
      </c>
      <c r="D130" s="228" t="s">
        <v>748</v>
      </c>
      <c r="E130" s="228" t="s">
        <v>749</v>
      </c>
      <c r="F130" s="228" t="s">
        <v>750</v>
      </c>
      <c r="G130" s="228" t="s">
        <v>751</v>
      </c>
      <c r="H130" s="228" t="s">
        <v>232</v>
      </c>
      <c r="I130" s="228" t="s">
        <v>232</v>
      </c>
      <c r="J130" s="228" t="s">
        <v>232</v>
      </c>
      <c r="K130" s="228" t="s">
        <v>232</v>
      </c>
      <c r="L130" s="228" t="s">
        <v>232</v>
      </c>
      <c r="M130" s="228" t="s">
        <v>232</v>
      </c>
      <c r="N130">
        <f t="shared" si="14"/>
        <v>8</v>
      </c>
      <c r="O130">
        <f t="shared" si="14"/>
        <v>16</v>
      </c>
      <c r="P130">
        <f t="shared" si="14"/>
        <v>22</v>
      </c>
      <c r="Q130">
        <f t="shared" si="14"/>
        <v>21</v>
      </c>
      <c r="R130">
        <f t="shared" si="14"/>
        <v>0</v>
      </c>
      <c r="S130">
        <f t="shared" si="13"/>
        <v>0</v>
      </c>
      <c r="T130">
        <f t="shared" si="13"/>
        <v>0</v>
      </c>
      <c r="U130">
        <f t="shared" si="13"/>
        <v>0</v>
      </c>
      <c r="V130">
        <f t="shared" si="13"/>
        <v>0</v>
      </c>
      <c r="W130">
        <f t="shared" si="13"/>
        <v>0</v>
      </c>
    </row>
    <row r="131" spans="2:23">
      <c r="B131" s="228" t="s">
        <v>752</v>
      </c>
      <c r="C131" s="228" t="s">
        <v>665</v>
      </c>
      <c r="D131" s="228" t="s">
        <v>753</v>
      </c>
      <c r="E131" s="228" t="s">
        <v>754</v>
      </c>
      <c r="F131" s="228" t="s">
        <v>755</v>
      </c>
      <c r="G131" s="228" t="s">
        <v>232</v>
      </c>
      <c r="H131" s="228" t="s">
        <v>232</v>
      </c>
      <c r="I131" s="228" t="s">
        <v>232</v>
      </c>
      <c r="J131" s="228" t="s">
        <v>232</v>
      </c>
      <c r="K131" s="228" t="s">
        <v>232</v>
      </c>
      <c r="L131" s="228" t="s">
        <v>232</v>
      </c>
      <c r="M131" s="228" t="s">
        <v>232</v>
      </c>
      <c r="N131">
        <f t="shared" si="14"/>
        <v>18</v>
      </c>
      <c r="O131">
        <f t="shared" si="14"/>
        <v>13</v>
      </c>
      <c r="P131">
        <f t="shared" si="14"/>
        <v>15</v>
      </c>
      <c r="Q131">
        <f t="shared" si="14"/>
        <v>0</v>
      </c>
      <c r="R131">
        <f t="shared" si="14"/>
        <v>0</v>
      </c>
      <c r="S131">
        <f t="shared" si="13"/>
        <v>0</v>
      </c>
      <c r="T131">
        <f t="shared" si="13"/>
        <v>0</v>
      </c>
      <c r="U131">
        <f t="shared" si="13"/>
        <v>0</v>
      </c>
      <c r="V131">
        <f t="shared" si="13"/>
        <v>0</v>
      </c>
      <c r="W131">
        <f t="shared" si="13"/>
        <v>0</v>
      </c>
    </row>
    <row r="132" spans="2:23">
      <c r="B132" s="228" t="s">
        <v>756</v>
      </c>
      <c r="C132" s="228" t="s">
        <v>665</v>
      </c>
      <c r="D132" s="228" t="s">
        <v>757</v>
      </c>
      <c r="E132" s="228" t="s">
        <v>758</v>
      </c>
      <c r="F132" s="228" t="s">
        <v>759</v>
      </c>
      <c r="G132" s="228" t="s">
        <v>760</v>
      </c>
      <c r="H132" s="228" t="s">
        <v>232</v>
      </c>
      <c r="I132" s="228" t="s">
        <v>232</v>
      </c>
      <c r="J132" s="228" t="s">
        <v>232</v>
      </c>
      <c r="K132" s="228" t="s">
        <v>232</v>
      </c>
      <c r="L132" s="228" t="s">
        <v>232</v>
      </c>
      <c r="M132" s="228" t="s">
        <v>232</v>
      </c>
      <c r="N132">
        <f t="shared" si="14"/>
        <v>14</v>
      </c>
      <c r="O132">
        <f t="shared" si="14"/>
        <v>25</v>
      </c>
      <c r="P132">
        <f t="shared" si="14"/>
        <v>11</v>
      </c>
      <c r="Q132">
        <f t="shared" si="14"/>
        <v>19</v>
      </c>
      <c r="R132">
        <f t="shared" si="14"/>
        <v>0</v>
      </c>
      <c r="S132">
        <f t="shared" si="13"/>
        <v>0</v>
      </c>
      <c r="T132">
        <f t="shared" si="13"/>
        <v>0</v>
      </c>
      <c r="U132">
        <f t="shared" si="13"/>
        <v>0</v>
      </c>
      <c r="V132">
        <f t="shared" si="13"/>
        <v>0</v>
      </c>
      <c r="W132">
        <f t="shared" si="13"/>
        <v>0</v>
      </c>
    </row>
    <row r="133" spans="2:23">
      <c r="B133" s="228" t="s">
        <v>761</v>
      </c>
      <c r="C133" s="228" t="s">
        <v>665</v>
      </c>
      <c r="D133" s="228" t="s">
        <v>673</v>
      </c>
      <c r="E133" s="228" t="s">
        <v>762</v>
      </c>
      <c r="F133" s="228" t="s">
        <v>763</v>
      </c>
      <c r="G133" s="228" t="s">
        <v>232</v>
      </c>
      <c r="H133" s="228" t="s">
        <v>232</v>
      </c>
      <c r="I133" s="228" t="s">
        <v>232</v>
      </c>
      <c r="J133" s="228" t="s">
        <v>232</v>
      </c>
      <c r="K133" s="228" t="s">
        <v>232</v>
      </c>
      <c r="L133" s="228" t="s">
        <v>232</v>
      </c>
      <c r="M133" s="228" t="s">
        <v>232</v>
      </c>
      <c r="N133">
        <f t="shared" si="14"/>
        <v>14</v>
      </c>
      <c r="O133">
        <f t="shared" si="14"/>
        <v>15</v>
      </c>
      <c r="P133">
        <f t="shared" si="14"/>
        <v>20</v>
      </c>
      <c r="Q133">
        <f t="shared" si="14"/>
        <v>0</v>
      </c>
      <c r="R133">
        <f t="shared" si="14"/>
        <v>0</v>
      </c>
      <c r="S133">
        <f t="shared" si="13"/>
        <v>0</v>
      </c>
      <c r="T133">
        <f t="shared" si="13"/>
        <v>0</v>
      </c>
      <c r="U133">
        <f t="shared" si="13"/>
        <v>0</v>
      </c>
      <c r="V133">
        <f t="shared" si="13"/>
        <v>0</v>
      </c>
      <c r="W133">
        <f t="shared" si="13"/>
        <v>0</v>
      </c>
    </row>
    <row r="134" spans="2:23">
      <c r="B134" s="228" t="s">
        <v>764</v>
      </c>
      <c r="C134" s="228" t="s">
        <v>665</v>
      </c>
      <c r="D134" s="228" t="s">
        <v>765</v>
      </c>
      <c r="E134" s="228" t="s">
        <v>766</v>
      </c>
      <c r="F134" s="228" t="s">
        <v>767</v>
      </c>
      <c r="G134" s="228" t="s">
        <v>768</v>
      </c>
      <c r="H134" s="228" t="s">
        <v>574</v>
      </c>
      <c r="I134" s="228" t="s">
        <v>232</v>
      </c>
      <c r="J134" s="228" t="s">
        <v>232</v>
      </c>
      <c r="K134" s="228" t="s">
        <v>232</v>
      </c>
      <c r="L134" s="228" t="s">
        <v>232</v>
      </c>
      <c r="M134" s="228" t="s">
        <v>232</v>
      </c>
      <c r="N134">
        <f t="shared" si="14"/>
        <v>19</v>
      </c>
      <c r="O134">
        <f t="shared" si="14"/>
        <v>14</v>
      </c>
      <c r="P134">
        <f t="shared" si="14"/>
        <v>19</v>
      </c>
      <c r="Q134">
        <f t="shared" si="14"/>
        <v>24</v>
      </c>
      <c r="R134">
        <f t="shared" si="14"/>
        <v>8</v>
      </c>
      <c r="S134">
        <f t="shared" si="13"/>
        <v>0</v>
      </c>
      <c r="T134">
        <f t="shared" si="13"/>
        <v>0</v>
      </c>
      <c r="U134">
        <f t="shared" si="13"/>
        <v>0</v>
      </c>
      <c r="V134">
        <f t="shared" si="13"/>
        <v>0</v>
      </c>
      <c r="W134">
        <f t="shared" si="13"/>
        <v>0</v>
      </c>
    </row>
    <row r="135" spans="2:23">
      <c r="B135" s="228" t="s">
        <v>769</v>
      </c>
      <c r="C135" s="228" t="s">
        <v>665</v>
      </c>
      <c r="D135" s="228" t="s">
        <v>730</v>
      </c>
      <c r="E135" s="228" t="s">
        <v>770</v>
      </c>
      <c r="F135" s="228" t="s">
        <v>771</v>
      </c>
      <c r="G135" s="228" t="s">
        <v>772</v>
      </c>
      <c r="H135" s="228" t="s">
        <v>232</v>
      </c>
      <c r="I135" s="228" t="s">
        <v>232</v>
      </c>
      <c r="J135" s="228" t="s">
        <v>232</v>
      </c>
      <c r="K135" s="228" t="s">
        <v>232</v>
      </c>
      <c r="L135" s="228" t="s">
        <v>232</v>
      </c>
      <c r="M135" s="228" t="s">
        <v>232</v>
      </c>
      <c r="N135">
        <f t="shared" si="14"/>
        <v>14</v>
      </c>
      <c r="O135">
        <f t="shared" si="14"/>
        <v>21</v>
      </c>
      <c r="P135">
        <f t="shared" si="14"/>
        <v>27</v>
      </c>
      <c r="Q135">
        <f t="shared" si="14"/>
        <v>17</v>
      </c>
      <c r="R135">
        <f t="shared" si="14"/>
        <v>0</v>
      </c>
      <c r="S135">
        <f t="shared" si="13"/>
        <v>0</v>
      </c>
      <c r="T135">
        <f t="shared" si="13"/>
        <v>0</v>
      </c>
      <c r="U135">
        <f t="shared" si="13"/>
        <v>0</v>
      </c>
      <c r="V135">
        <f t="shared" si="13"/>
        <v>0</v>
      </c>
      <c r="W135">
        <f t="shared" si="13"/>
        <v>0</v>
      </c>
    </row>
    <row r="136" spans="2:23">
      <c r="B136" s="228" t="s">
        <v>773</v>
      </c>
      <c r="C136" s="228" t="s">
        <v>665</v>
      </c>
      <c r="D136" s="228" t="s">
        <v>730</v>
      </c>
      <c r="E136" s="228" t="s">
        <v>774</v>
      </c>
      <c r="F136" s="228" t="s">
        <v>775</v>
      </c>
      <c r="G136" s="228" t="s">
        <v>776</v>
      </c>
      <c r="H136" s="228" t="s">
        <v>777</v>
      </c>
      <c r="I136" s="228" t="s">
        <v>232</v>
      </c>
      <c r="J136" s="228" t="s">
        <v>232</v>
      </c>
      <c r="K136" s="228" t="s">
        <v>232</v>
      </c>
      <c r="L136" s="228" t="s">
        <v>232</v>
      </c>
      <c r="M136" s="228" t="s">
        <v>232</v>
      </c>
      <c r="N136">
        <f t="shared" si="14"/>
        <v>14</v>
      </c>
      <c r="O136">
        <f t="shared" si="14"/>
        <v>24</v>
      </c>
      <c r="P136">
        <f t="shared" si="14"/>
        <v>19</v>
      </c>
      <c r="Q136">
        <f t="shared" si="14"/>
        <v>11</v>
      </c>
      <c r="R136">
        <f t="shared" si="14"/>
        <v>16</v>
      </c>
      <c r="S136">
        <f t="shared" si="13"/>
        <v>0</v>
      </c>
      <c r="T136">
        <f t="shared" si="13"/>
        <v>0</v>
      </c>
      <c r="U136">
        <f t="shared" si="13"/>
        <v>0</v>
      </c>
      <c r="V136">
        <f t="shared" si="13"/>
        <v>0</v>
      </c>
      <c r="W136">
        <f t="shared" si="13"/>
        <v>0</v>
      </c>
    </row>
    <row r="137" spans="2:23">
      <c r="B137" s="228" t="s">
        <v>778</v>
      </c>
      <c r="C137" s="228" t="s">
        <v>665</v>
      </c>
      <c r="D137" s="228" t="s">
        <v>779</v>
      </c>
      <c r="E137" s="228" t="s">
        <v>780</v>
      </c>
      <c r="F137" s="228" t="s">
        <v>781</v>
      </c>
      <c r="G137" s="228" t="s">
        <v>232</v>
      </c>
      <c r="H137" s="228" t="s">
        <v>232</v>
      </c>
      <c r="I137" s="228" t="s">
        <v>232</v>
      </c>
      <c r="J137" s="228" t="s">
        <v>232</v>
      </c>
      <c r="K137" s="228" t="s">
        <v>232</v>
      </c>
      <c r="L137" s="228" t="s">
        <v>232</v>
      </c>
      <c r="M137" s="228" t="s">
        <v>232</v>
      </c>
      <c r="N137">
        <f t="shared" si="14"/>
        <v>27</v>
      </c>
      <c r="O137">
        <f t="shared" si="14"/>
        <v>23</v>
      </c>
      <c r="P137">
        <f t="shared" si="14"/>
        <v>14</v>
      </c>
      <c r="Q137">
        <f t="shared" si="14"/>
        <v>0</v>
      </c>
      <c r="R137">
        <f t="shared" si="14"/>
        <v>0</v>
      </c>
      <c r="S137">
        <f t="shared" si="13"/>
        <v>0</v>
      </c>
      <c r="T137">
        <f t="shared" si="13"/>
        <v>0</v>
      </c>
      <c r="U137">
        <f t="shared" si="13"/>
        <v>0</v>
      </c>
      <c r="V137">
        <f t="shared" si="13"/>
        <v>0</v>
      </c>
      <c r="W137">
        <f t="shared" si="13"/>
        <v>0</v>
      </c>
    </row>
    <row r="138" spans="2:23">
      <c r="B138" s="228" t="s">
        <v>782</v>
      </c>
      <c r="C138" s="228" t="s">
        <v>665</v>
      </c>
      <c r="D138" s="228" t="s">
        <v>730</v>
      </c>
      <c r="E138" s="228" t="s">
        <v>783</v>
      </c>
      <c r="F138" s="228" t="s">
        <v>784</v>
      </c>
      <c r="G138" s="228" t="s">
        <v>785</v>
      </c>
      <c r="H138" s="228" t="s">
        <v>232</v>
      </c>
      <c r="I138" s="228" t="s">
        <v>232</v>
      </c>
      <c r="J138" s="228" t="s">
        <v>232</v>
      </c>
      <c r="K138" s="228" t="s">
        <v>232</v>
      </c>
      <c r="L138" s="228" t="s">
        <v>232</v>
      </c>
      <c r="M138" s="228" t="s">
        <v>232</v>
      </c>
      <c r="N138">
        <f t="shared" si="14"/>
        <v>14</v>
      </c>
      <c r="O138">
        <f t="shared" si="14"/>
        <v>21</v>
      </c>
      <c r="P138">
        <f t="shared" si="14"/>
        <v>15</v>
      </c>
      <c r="Q138">
        <f t="shared" si="14"/>
        <v>16</v>
      </c>
      <c r="R138">
        <f t="shared" si="14"/>
        <v>0</v>
      </c>
      <c r="S138">
        <f t="shared" si="13"/>
        <v>0</v>
      </c>
      <c r="T138">
        <f t="shared" si="13"/>
        <v>0</v>
      </c>
      <c r="U138">
        <f t="shared" si="13"/>
        <v>0</v>
      </c>
      <c r="V138">
        <f t="shared" si="13"/>
        <v>0</v>
      </c>
      <c r="W138">
        <f t="shared" si="13"/>
        <v>0</v>
      </c>
    </row>
    <row r="139" spans="2:23">
      <c r="B139" s="228" t="s">
        <v>786</v>
      </c>
      <c r="C139" s="228" t="s">
        <v>665</v>
      </c>
      <c r="D139" s="228" t="s">
        <v>787</v>
      </c>
      <c r="E139" s="228" t="s">
        <v>788</v>
      </c>
      <c r="F139" s="228" t="s">
        <v>789</v>
      </c>
      <c r="G139" s="228" t="s">
        <v>790</v>
      </c>
      <c r="H139" s="228" t="s">
        <v>232</v>
      </c>
      <c r="I139" s="228" t="s">
        <v>232</v>
      </c>
      <c r="J139" s="228" t="s">
        <v>232</v>
      </c>
      <c r="K139" s="228" t="s">
        <v>232</v>
      </c>
      <c r="L139" s="228" t="s">
        <v>232</v>
      </c>
      <c r="M139" s="228" t="s">
        <v>232</v>
      </c>
      <c r="N139">
        <f t="shared" si="14"/>
        <v>20</v>
      </c>
      <c r="O139">
        <f t="shared" si="14"/>
        <v>29</v>
      </c>
      <c r="P139">
        <f t="shared" si="14"/>
        <v>29</v>
      </c>
      <c r="Q139">
        <f t="shared" si="14"/>
        <v>27</v>
      </c>
      <c r="R139">
        <f t="shared" si="14"/>
        <v>0</v>
      </c>
      <c r="S139">
        <f t="shared" si="13"/>
        <v>0</v>
      </c>
      <c r="T139">
        <f t="shared" si="13"/>
        <v>0</v>
      </c>
      <c r="U139">
        <f t="shared" si="13"/>
        <v>0</v>
      </c>
      <c r="V139">
        <f t="shared" si="13"/>
        <v>0</v>
      </c>
      <c r="W139">
        <f t="shared" si="13"/>
        <v>0</v>
      </c>
    </row>
    <row r="140" spans="2:23">
      <c r="B140" s="228" t="s">
        <v>791</v>
      </c>
      <c r="C140" s="228" t="s">
        <v>665</v>
      </c>
      <c r="D140" s="228" t="s">
        <v>792</v>
      </c>
      <c r="E140" s="228" t="s">
        <v>793</v>
      </c>
      <c r="F140" s="228" t="s">
        <v>794</v>
      </c>
      <c r="G140" s="228" t="s">
        <v>795</v>
      </c>
      <c r="H140" s="228" t="s">
        <v>232</v>
      </c>
      <c r="I140" s="228" t="s">
        <v>232</v>
      </c>
      <c r="J140" s="228" t="s">
        <v>232</v>
      </c>
      <c r="K140" s="228" t="s">
        <v>232</v>
      </c>
      <c r="L140" s="228" t="s">
        <v>232</v>
      </c>
      <c r="M140" s="228" t="s">
        <v>232</v>
      </c>
      <c r="N140">
        <f t="shared" si="14"/>
        <v>9</v>
      </c>
      <c r="O140">
        <f t="shared" si="14"/>
        <v>21</v>
      </c>
      <c r="P140">
        <f t="shared" si="14"/>
        <v>20</v>
      </c>
      <c r="Q140">
        <f t="shared" si="14"/>
        <v>16</v>
      </c>
      <c r="R140">
        <f t="shared" si="14"/>
        <v>0</v>
      </c>
      <c r="S140">
        <f t="shared" si="13"/>
        <v>0</v>
      </c>
      <c r="T140">
        <f t="shared" si="13"/>
        <v>0</v>
      </c>
      <c r="U140">
        <f t="shared" si="13"/>
        <v>0</v>
      </c>
      <c r="V140">
        <f t="shared" si="13"/>
        <v>0</v>
      </c>
      <c r="W140">
        <f t="shared" si="13"/>
        <v>0</v>
      </c>
    </row>
    <row r="141" spans="2:23">
      <c r="B141" s="228" t="s">
        <v>796</v>
      </c>
      <c r="C141" s="228" t="s">
        <v>665</v>
      </c>
      <c r="D141" s="228" t="s">
        <v>748</v>
      </c>
      <c r="E141" s="228" t="s">
        <v>797</v>
      </c>
      <c r="F141" s="228" t="s">
        <v>798</v>
      </c>
      <c r="G141" s="228" t="s">
        <v>232</v>
      </c>
      <c r="H141" s="228" t="s">
        <v>232</v>
      </c>
      <c r="I141" s="228" t="s">
        <v>232</v>
      </c>
      <c r="J141" s="228" t="s">
        <v>232</v>
      </c>
      <c r="K141" s="228" t="s">
        <v>232</v>
      </c>
      <c r="L141" s="228" t="s">
        <v>232</v>
      </c>
      <c r="M141" s="228" t="s">
        <v>232</v>
      </c>
      <c r="N141">
        <f t="shared" si="14"/>
        <v>8</v>
      </c>
      <c r="O141">
        <f t="shared" si="14"/>
        <v>17</v>
      </c>
      <c r="P141">
        <f t="shared" si="14"/>
        <v>21</v>
      </c>
      <c r="Q141">
        <f t="shared" si="14"/>
        <v>0</v>
      </c>
      <c r="R141">
        <f t="shared" si="14"/>
        <v>0</v>
      </c>
      <c r="S141">
        <f t="shared" si="13"/>
        <v>0</v>
      </c>
      <c r="T141">
        <f t="shared" si="13"/>
        <v>0</v>
      </c>
      <c r="U141">
        <f t="shared" si="13"/>
        <v>0</v>
      </c>
      <c r="V141">
        <f t="shared" si="13"/>
        <v>0</v>
      </c>
      <c r="W141">
        <f t="shared" si="13"/>
        <v>0</v>
      </c>
    </row>
    <row r="142" spans="2:23">
      <c r="B142" s="228" t="s">
        <v>799</v>
      </c>
      <c r="C142" s="228" t="s">
        <v>665</v>
      </c>
      <c r="D142" s="228" t="s">
        <v>730</v>
      </c>
      <c r="E142" s="228" t="s">
        <v>800</v>
      </c>
      <c r="F142" s="228" t="s">
        <v>801</v>
      </c>
      <c r="G142" s="228" t="s">
        <v>802</v>
      </c>
      <c r="H142" s="228" t="s">
        <v>232</v>
      </c>
      <c r="I142" s="228" t="s">
        <v>232</v>
      </c>
      <c r="J142" s="228" t="s">
        <v>232</v>
      </c>
      <c r="K142" s="228" t="s">
        <v>232</v>
      </c>
      <c r="L142" s="228" t="s">
        <v>232</v>
      </c>
      <c r="M142" s="228" t="s">
        <v>232</v>
      </c>
      <c r="N142">
        <f t="shared" si="14"/>
        <v>14</v>
      </c>
      <c r="O142">
        <f t="shared" si="14"/>
        <v>19</v>
      </c>
      <c r="P142">
        <f t="shared" si="14"/>
        <v>13</v>
      </c>
      <c r="Q142">
        <f t="shared" si="14"/>
        <v>18</v>
      </c>
      <c r="R142">
        <f t="shared" si="14"/>
        <v>0</v>
      </c>
      <c r="S142">
        <f t="shared" si="13"/>
        <v>0</v>
      </c>
      <c r="T142">
        <f t="shared" si="13"/>
        <v>0</v>
      </c>
      <c r="U142">
        <f t="shared" si="13"/>
        <v>0</v>
      </c>
      <c r="V142">
        <f t="shared" si="13"/>
        <v>0</v>
      </c>
      <c r="W142">
        <f t="shared" si="13"/>
        <v>0</v>
      </c>
    </row>
    <row r="143" spans="2:23">
      <c r="B143" s="228" t="s">
        <v>803</v>
      </c>
      <c r="C143" s="228" t="s">
        <v>665</v>
      </c>
      <c r="D143" s="228" t="s">
        <v>730</v>
      </c>
      <c r="E143" s="228" t="s">
        <v>804</v>
      </c>
      <c r="F143" s="228" t="s">
        <v>805</v>
      </c>
      <c r="G143" s="228" t="s">
        <v>232</v>
      </c>
      <c r="H143" s="228" t="s">
        <v>232</v>
      </c>
      <c r="I143" s="228" t="s">
        <v>232</v>
      </c>
      <c r="J143" s="228" t="s">
        <v>232</v>
      </c>
      <c r="K143" s="228" t="s">
        <v>232</v>
      </c>
      <c r="L143" s="228" t="s">
        <v>232</v>
      </c>
      <c r="M143" s="228" t="s">
        <v>232</v>
      </c>
      <c r="N143">
        <f t="shared" si="14"/>
        <v>14</v>
      </c>
      <c r="O143">
        <f t="shared" si="14"/>
        <v>29</v>
      </c>
      <c r="P143">
        <f t="shared" si="14"/>
        <v>21</v>
      </c>
      <c r="Q143">
        <f t="shared" si="14"/>
        <v>0</v>
      </c>
      <c r="R143">
        <f t="shared" si="14"/>
        <v>0</v>
      </c>
      <c r="S143">
        <f t="shared" si="13"/>
        <v>0</v>
      </c>
      <c r="T143">
        <f t="shared" si="13"/>
        <v>0</v>
      </c>
      <c r="U143">
        <f t="shared" si="13"/>
        <v>0</v>
      </c>
      <c r="V143">
        <f t="shared" si="13"/>
        <v>0</v>
      </c>
      <c r="W143">
        <f t="shared" si="13"/>
        <v>0</v>
      </c>
    </row>
    <row r="144" spans="2:23">
      <c r="B144" s="228" t="s">
        <v>806</v>
      </c>
      <c r="C144" s="228" t="s">
        <v>665</v>
      </c>
      <c r="D144" s="228" t="s">
        <v>730</v>
      </c>
      <c r="E144" s="228" t="s">
        <v>807</v>
      </c>
      <c r="F144" s="228" t="s">
        <v>808</v>
      </c>
      <c r="G144" s="228" t="s">
        <v>232</v>
      </c>
      <c r="H144" s="228" t="s">
        <v>232</v>
      </c>
      <c r="I144" s="228" t="s">
        <v>232</v>
      </c>
      <c r="J144" s="228" t="s">
        <v>232</v>
      </c>
      <c r="K144" s="228" t="s">
        <v>232</v>
      </c>
      <c r="L144" s="228" t="s">
        <v>232</v>
      </c>
      <c r="M144" s="228" t="s">
        <v>232</v>
      </c>
      <c r="N144">
        <f t="shared" si="14"/>
        <v>14</v>
      </c>
      <c r="O144">
        <f t="shared" si="14"/>
        <v>29</v>
      </c>
      <c r="P144">
        <f t="shared" si="14"/>
        <v>17</v>
      </c>
      <c r="Q144">
        <f t="shared" si="14"/>
        <v>0</v>
      </c>
      <c r="R144">
        <f t="shared" si="14"/>
        <v>0</v>
      </c>
      <c r="S144">
        <f t="shared" si="13"/>
        <v>0</v>
      </c>
      <c r="T144">
        <f t="shared" si="13"/>
        <v>0</v>
      </c>
      <c r="U144">
        <f t="shared" si="13"/>
        <v>0</v>
      </c>
      <c r="V144">
        <f t="shared" si="13"/>
        <v>0</v>
      </c>
      <c r="W144">
        <f t="shared" si="13"/>
        <v>0</v>
      </c>
    </row>
    <row r="145" spans="2:23">
      <c r="B145" s="228" t="s">
        <v>809</v>
      </c>
      <c r="C145" s="228" t="s">
        <v>665</v>
      </c>
      <c r="D145" s="228" t="s">
        <v>748</v>
      </c>
      <c r="E145" s="228" t="s">
        <v>810</v>
      </c>
      <c r="F145" s="228" t="s">
        <v>811</v>
      </c>
      <c r="G145" s="228" t="s">
        <v>232</v>
      </c>
      <c r="H145" s="228" t="s">
        <v>232</v>
      </c>
      <c r="I145" s="228" t="s">
        <v>232</v>
      </c>
      <c r="J145" s="228" t="s">
        <v>232</v>
      </c>
      <c r="K145" s="228" t="s">
        <v>232</v>
      </c>
      <c r="L145" s="228" t="s">
        <v>232</v>
      </c>
      <c r="M145" s="228" t="s">
        <v>232</v>
      </c>
      <c r="N145">
        <f t="shared" si="14"/>
        <v>8</v>
      </c>
      <c r="O145">
        <f t="shared" si="14"/>
        <v>19</v>
      </c>
      <c r="P145">
        <f t="shared" si="14"/>
        <v>18</v>
      </c>
      <c r="Q145">
        <f t="shared" si="14"/>
        <v>0</v>
      </c>
      <c r="R145">
        <f t="shared" si="14"/>
        <v>0</v>
      </c>
      <c r="S145">
        <f t="shared" si="13"/>
        <v>0</v>
      </c>
      <c r="T145">
        <f t="shared" si="13"/>
        <v>0</v>
      </c>
      <c r="U145">
        <f t="shared" si="13"/>
        <v>0</v>
      </c>
      <c r="V145">
        <f t="shared" si="13"/>
        <v>0</v>
      </c>
      <c r="W145">
        <f t="shared" si="13"/>
        <v>0</v>
      </c>
    </row>
    <row r="146" spans="2:23">
      <c r="B146" s="228" t="s">
        <v>812</v>
      </c>
      <c r="C146" s="228" t="s">
        <v>665</v>
      </c>
      <c r="D146" s="228" t="s">
        <v>813</v>
      </c>
      <c r="E146" s="228" t="s">
        <v>814</v>
      </c>
      <c r="F146" s="228" t="s">
        <v>815</v>
      </c>
      <c r="G146" s="228" t="s">
        <v>816</v>
      </c>
      <c r="H146" s="228" t="s">
        <v>232</v>
      </c>
      <c r="I146" s="228" t="s">
        <v>232</v>
      </c>
      <c r="J146" s="228" t="s">
        <v>232</v>
      </c>
      <c r="K146" s="228" t="s">
        <v>232</v>
      </c>
      <c r="L146" s="228" t="s">
        <v>232</v>
      </c>
      <c r="M146" s="228" t="s">
        <v>232</v>
      </c>
      <c r="N146">
        <f t="shared" si="14"/>
        <v>19</v>
      </c>
      <c r="O146">
        <f t="shared" si="14"/>
        <v>25</v>
      </c>
      <c r="P146">
        <f t="shared" si="14"/>
        <v>22</v>
      </c>
      <c r="Q146">
        <f t="shared" si="14"/>
        <v>5</v>
      </c>
      <c r="R146">
        <f t="shared" si="14"/>
        <v>0</v>
      </c>
      <c r="S146">
        <f t="shared" si="13"/>
        <v>0</v>
      </c>
      <c r="T146">
        <f t="shared" si="13"/>
        <v>0</v>
      </c>
      <c r="U146">
        <f t="shared" si="13"/>
        <v>0</v>
      </c>
      <c r="V146">
        <f t="shared" si="13"/>
        <v>0</v>
      </c>
      <c r="W146">
        <f t="shared" si="13"/>
        <v>0</v>
      </c>
    </row>
    <row r="147" spans="2:23">
      <c r="B147" s="228" t="s">
        <v>817</v>
      </c>
      <c r="C147" s="228" t="s">
        <v>665</v>
      </c>
      <c r="D147" s="228" t="s">
        <v>818</v>
      </c>
      <c r="E147" s="228" t="s">
        <v>819</v>
      </c>
      <c r="F147" s="228" t="s">
        <v>820</v>
      </c>
      <c r="G147" s="228" t="s">
        <v>232</v>
      </c>
      <c r="H147" s="228" t="s">
        <v>232</v>
      </c>
      <c r="I147" s="228" t="s">
        <v>232</v>
      </c>
      <c r="J147" s="228" t="s">
        <v>232</v>
      </c>
      <c r="K147" s="228" t="s">
        <v>232</v>
      </c>
      <c r="L147" s="228" t="s">
        <v>232</v>
      </c>
      <c r="M147" s="228" t="s">
        <v>232</v>
      </c>
      <c r="N147">
        <f t="shared" si="14"/>
        <v>21</v>
      </c>
      <c r="O147">
        <f t="shared" si="14"/>
        <v>27</v>
      </c>
      <c r="P147">
        <f t="shared" si="14"/>
        <v>25</v>
      </c>
      <c r="Q147">
        <f t="shared" si="14"/>
        <v>0</v>
      </c>
      <c r="R147">
        <f t="shared" si="14"/>
        <v>0</v>
      </c>
      <c r="S147">
        <f t="shared" si="13"/>
        <v>0</v>
      </c>
      <c r="T147">
        <f t="shared" si="13"/>
        <v>0</v>
      </c>
      <c r="U147">
        <f t="shared" si="13"/>
        <v>0</v>
      </c>
      <c r="V147">
        <f t="shared" si="13"/>
        <v>0</v>
      </c>
      <c r="W147">
        <f t="shared" si="13"/>
        <v>0</v>
      </c>
    </row>
    <row r="148" spans="2:23">
      <c r="B148" s="228" t="s">
        <v>821</v>
      </c>
      <c r="C148" s="228" t="s">
        <v>665</v>
      </c>
      <c r="D148" s="228" t="s">
        <v>822</v>
      </c>
      <c r="E148" s="228" t="s">
        <v>823</v>
      </c>
      <c r="F148" s="228" t="s">
        <v>824</v>
      </c>
      <c r="G148" s="228" t="s">
        <v>621</v>
      </c>
      <c r="H148" s="228" t="s">
        <v>232</v>
      </c>
      <c r="I148" s="228" t="s">
        <v>232</v>
      </c>
      <c r="J148" s="228" t="s">
        <v>232</v>
      </c>
      <c r="K148" s="228" t="s">
        <v>232</v>
      </c>
      <c r="L148" s="228" t="s">
        <v>232</v>
      </c>
      <c r="M148" s="228" t="s">
        <v>232</v>
      </c>
      <c r="N148">
        <f t="shared" si="14"/>
        <v>25</v>
      </c>
      <c r="O148">
        <f t="shared" si="14"/>
        <v>29</v>
      </c>
      <c r="P148">
        <f t="shared" si="14"/>
        <v>15</v>
      </c>
      <c r="Q148">
        <f t="shared" si="14"/>
        <v>17</v>
      </c>
      <c r="R148">
        <f t="shared" si="14"/>
        <v>0</v>
      </c>
      <c r="S148">
        <f t="shared" si="13"/>
        <v>0</v>
      </c>
      <c r="T148">
        <f t="shared" si="13"/>
        <v>0</v>
      </c>
      <c r="U148">
        <f t="shared" si="13"/>
        <v>0</v>
      </c>
      <c r="V148">
        <f t="shared" si="13"/>
        <v>0</v>
      </c>
      <c r="W148">
        <f t="shared" si="13"/>
        <v>0</v>
      </c>
    </row>
    <row r="149" spans="2:23">
      <c r="B149" s="228" t="s">
        <v>825</v>
      </c>
      <c r="C149" s="228" t="s">
        <v>665</v>
      </c>
      <c r="D149" s="228" t="s">
        <v>826</v>
      </c>
      <c r="E149" s="228" t="s">
        <v>827</v>
      </c>
      <c r="F149" s="228" t="s">
        <v>828</v>
      </c>
      <c r="G149" s="228" t="s">
        <v>829</v>
      </c>
      <c r="H149" s="228" t="s">
        <v>232</v>
      </c>
      <c r="I149" s="228" t="s">
        <v>232</v>
      </c>
      <c r="J149" s="228" t="s">
        <v>232</v>
      </c>
      <c r="K149" s="228" t="s">
        <v>232</v>
      </c>
      <c r="L149" s="228" t="s">
        <v>232</v>
      </c>
      <c r="M149" s="228" t="s">
        <v>232</v>
      </c>
      <c r="N149">
        <f t="shared" si="14"/>
        <v>22</v>
      </c>
      <c r="O149">
        <f t="shared" si="14"/>
        <v>23</v>
      </c>
      <c r="P149">
        <f t="shared" si="14"/>
        <v>22</v>
      </c>
      <c r="Q149">
        <f t="shared" si="14"/>
        <v>25</v>
      </c>
      <c r="R149">
        <f t="shared" si="14"/>
        <v>0</v>
      </c>
      <c r="S149">
        <f t="shared" ref="S149:W199" si="15">LEN(I149)</f>
        <v>0</v>
      </c>
      <c r="T149">
        <f t="shared" si="15"/>
        <v>0</v>
      </c>
      <c r="U149">
        <f t="shared" si="15"/>
        <v>0</v>
      </c>
      <c r="V149">
        <f t="shared" si="15"/>
        <v>0</v>
      </c>
      <c r="W149">
        <f t="shared" si="15"/>
        <v>0</v>
      </c>
    </row>
    <row r="150" spans="2:23">
      <c r="B150" s="228" t="s">
        <v>830</v>
      </c>
      <c r="C150" s="228" t="s">
        <v>665</v>
      </c>
      <c r="D150" s="228" t="s">
        <v>831</v>
      </c>
      <c r="E150" s="228" t="s">
        <v>832</v>
      </c>
      <c r="F150" s="228" t="s">
        <v>833</v>
      </c>
      <c r="G150" s="228" t="s">
        <v>834</v>
      </c>
      <c r="H150" s="228" t="s">
        <v>232</v>
      </c>
      <c r="I150" s="228" t="s">
        <v>232</v>
      </c>
      <c r="J150" s="228" t="s">
        <v>232</v>
      </c>
      <c r="K150" s="228" t="s">
        <v>232</v>
      </c>
      <c r="L150" s="228" t="s">
        <v>232</v>
      </c>
      <c r="M150" s="228" t="s">
        <v>232</v>
      </c>
      <c r="N150">
        <f t="shared" ref="N150:R200" si="16">LEN(D150)</f>
        <v>9</v>
      </c>
      <c r="O150">
        <f t="shared" si="16"/>
        <v>17</v>
      </c>
      <c r="P150">
        <f t="shared" si="16"/>
        <v>14</v>
      </c>
      <c r="Q150">
        <f t="shared" si="16"/>
        <v>10</v>
      </c>
      <c r="R150">
        <f t="shared" si="16"/>
        <v>0</v>
      </c>
      <c r="S150">
        <f t="shared" si="15"/>
        <v>0</v>
      </c>
      <c r="T150">
        <f t="shared" si="15"/>
        <v>0</v>
      </c>
      <c r="U150">
        <f t="shared" si="15"/>
        <v>0</v>
      </c>
      <c r="V150">
        <f t="shared" si="15"/>
        <v>0</v>
      </c>
      <c r="W150">
        <f t="shared" si="15"/>
        <v>0</v>
      </c>
    </row>
    <row r="151" spans="2:23">
      <c r="B151" s="228" t="s">
        <v>835</v>
      </c>
      <c r="C151" s="228" t="s">
        <v>665</v>
      </c>
      <c r="D151" s="228" t="s">
        <v>831</v>
      </c>
      <c r="E151" s="228" t="s">
        <v>836</v>
      </c>
      <c r="F151" s="228" t="s">
        <v>837</v>
      </c>
      <c r="G151" s="228" t="s">
        <v>838</v>
      </c>
      <c r="H151" s="228" t="s">
        <v>232</v>
      </c>
      <c r="I151" s="228" t="s">
        <v>232</v>
      </c>
      <c r="J151" s="228" t="s">
        <v>232</v>
      </c>
      <c r="K151" s="228" t="s">
        <v>232</v>
      </c>
      <c r="L151" s="228" t="s">
        <v>232</v>
      </c>
      <c r="M151" s="228" t="s">
        <v>232</v>
      </c>
      <c r="N151">
        <f t="shared" si="16"/>
        <v>9</v>
      </c>
      <c r="O151">
        <f t="shared" si="16"/>
        <v>25</v>
      </c>
      <c r="P151">
        <f t="shared" si="16"/>
        <v>8</v>
      </c>
      <c r="Q151">
        <f t="shared" si="16"/>
        <v>13</v>
      </c>
      <c r="R151">
        <f t="shared" si="16"/>
        <v>0</v>
      </c>
      <c r="S151">
        <f t="shared" si="15"/>
        <v>0</v>
      </c>
      <c r="T151">
        <f t="shared" si="15"/>
        <v>0</v>
      </c>
      <c r="U151">
        <f t="shared" si="15"/>
        <v>0</v>
      </c>
      <c r="V151">
        <f t="shared" si="15"/>
        <v>0</v>
      </c>
      <c r="W151">
        <f t="shared" si="15"/>
        <v>0</v>
      </c>
    </row>
    <row r="152" spans="2:23">
      <c r="B152" s="228" t="s">
        <v>839</v>
      </c>
      <c r="C152" s="228" t="s">
        <v>665</v>
      </c>
      <c r="D152" s="228" t="s">
        <v>831</v>
      </c>
      <c r="E152" s="228" t="s">
        <v>840</v>
      </c>
      <c r="F152" s="228" t="s">
        <v>841</v>
      </c>
      <c r="G152" s="228" t="s">
        <v>842</v>
      </c>
      <c r="H152" s="228" t="s">
        <v>843</v>
      </c>
      <c r="I152" s="228" t="s">
        <v>232</v>
      </c>
      <c r="J152" s="228" t="s">
        <v>232</v>
      </c>
      <c r="K152" s="228" t="s">
        <v>232</v>
      </c>
      <c r="L152" s="228" t="s">
        <v>232</v>
      </c>
      <c r="M152" s="228" t="s">
        <v>232</v>
      </c>
      <c r="N152">
        <f t="shared" si="16"/>
        <v>9</v>
      </c>
      <c r="O152">
        <f t="shared" si="16"/>
        <v>15</v>
      </c>
      <c r="P152">
        <f t="shared" si="16"/>
        <v>26</v>
      </c>
      <c r="Q152">
        <f t="shared" si="16"/>
        <v>11</v>
      </c>
      <c r="R152">
        <f t="shared" si="16"/>
        <v>12</v>
      </c>
      <c r="S152">
        <f t="shared" si="15"/>
        <v>0</v>
      </c>
      <c r="T152">
        <f t="shared" si="15"/>
        <v>0</v>
      </c>
      <c r="U152">
        <f t="shared" si="15"/>
        <v>0</v>
      </c>
      <c r="V152">
        <f t="shared" si="15"/>
        <v>0</v>
      </c>
      <c r="W152">
        <f t="shared" si="15"/>
        <v>0</v>
      </c>
    </row>
    <row r="153" spans="2:23">
      <c r="B153" s="228" t="s">
        <v>844</v>
      </c>
      <c r="C153" s="228" t="s">
        <v>665</v>
      </c>
      <c r="D153" s="228" t="s">
        <v>673</v>
      </c>
      <c r="E153" s="228" t="s">
        <v>845</v>
      </c>
      <c r="F153" s="228" t="s">
        <v>846</v>
      </c>
      <c r="G153" s="228" t="s">
        <v>232</v>
      </c>
      <c r="H153" s="228" t="s">
        <v>232</v>
      </c>
      <c r="I153" s="228" t="s">
        <v>232</v>
      </c>
      <c r="J153" s="228" t="s">
        <v>232</v>
      </c>
      <c r="K153" s="228" t="s">
        <v>232</v>
      </c>
      <c r="L153" s="228" t="s">
        <v>232</v>
      </c>
      <c r="M153" s="228" t="s">
        <v>232</v>
      </c>
      <c r="N153">
        <f t="shared" si="16"/>
        <v>14</v>
      </c>
      <c r="O153">
        <f t="shared" si="16"/>
        <v>28</v>
      </c>
      <c r="P153">
        <f t="shared" si="16"/>
        <v>23</v>
      </c>
      <c r="Q153">
        <f t="shared" si="16"/>
        <v>0</v>
      </c>
      <c r="R153">
        <f t="shared" si="16"/>
        <v>0</v>
      </c>
      <c r="S153">
        <f t="shared" si="15"/>
        <v>0</v>
      </c>
      <c r="T153">
        <f t="shared" si="15"/>
        <v>0</v>
      </c>
      <c r="U153">
        <f t="shared" si="15"/>
        <v>0</v>
      </c>
      <c r="V153">
        <f t="shared" si="15"/>
        <v>0</v>
      </c>
      <c r="W153">
        <f t="shared" si="15"/>
        <v>0</v>
      </c>
    </row>
    <row r="154" spans="2:23">
      <c r="B154" s="228" t="s">
        <v>847</v>
      </c>
      <c r="C154" s="228" t="s">
        <v>665</v>
      </c>
      <c r="D154" s="228" t="s">
        <v>730</v>
      </c>
      <c r="E154" s="228" t="s">
        <v>754</v>
      </c>
      <c r="F154" s="228"/>
      <c r="G154" s="228" t="s">
        <v>232</v>
      </c>
      <c r="H154" s="228" t="s">
        <v>232</v>
      </c>
      <c r="I154" s="228" t="s">
        <v>232</v>
      </c>
      <c r="J154" s="228" t="s">
        <v>232</v>
      </c>
      <c r="K154" s="228" t="s">
        <v>232</v>
      </c>
      <c r="L154" s="228" t="s">
        <v>232</v>
      </c>
      <c r="M154" s="228" t="s">
        <v>232</v>
      </c>
      <c r="N154">
        <f t="shared" si="16"/>
        <v>14</v>
      </c>
      <c r="O154">
        <f t="shared" si="16"/>
        <v>13</v>
      </c>
      <c r="P154">
        <f t="shared" si="16"/>
        <v>0</v>
      </c>
      <c r="Q154">
        <f t="shared" si="16"/>
        <v>0</v>
      </c>
      <c r="R154">
        <f t="shared" si="16"/>
        <v>0</v>
      </c>
      <c r="S154">
        <f t="shared" si="15"/>
        <v>0</v>
      </c>
      <c r="T154">
        <f t="shared" si="15"/>
        <v>0</v>
      </c>
      <c r="U154">
        <f t="shared" si="15"/>
        <v>0</v>
      </c>
      <c r="V154">
        <f t="shared" si="15"/>
        <v>0</v>
      </c>
      <c r="W154">
        <f t="shared" si="15"/>
        <v>0</v>
      </c>
    </row>
    <row r="155" spans="2:23">
      <c r="B155" s="228" t="s">
        <v>848</v>
      </c>
      <c r="C155" s="228" t="s">
        <v>665</v>
      </c>
      <c r="D155" s="228" t="s">
        <v>730</v>
      </c>
      <c r="E155" s="228" t="s">
        <v>849</v>
      </c>
      <c r="F155" s="228" t="s">
        <v>232</v>
      </c>
      <c r="G155" s="228" t="s">
        <v>232</v>
      </c>
      <c r="H155" s="228" t="s">
        <v>232</v>
      </c>
      <c r="I155" s="228" t="s">
        <v>232</v>
      </c>
      <c r="J155" s="228" t="s">
        <v>232</v>
      </c>
      <c r="K155" s="228" t="s">
        <v>232</v>
      </c>
      <c r="L155" s="228" t="s">
        <v>232</v>
      </c>
      <c r="M155" s="228" t="s">
        <v>232</v>
      </c>
      <c r="N155">
        <f t="shared" si="16"/>
        <v>14</v>
      </c>
      <c r="O155">
        <f t="shared" si="16"/>
        <v>14</v>
      </c>
      <c r="P155">
        <f t="shared" si="16"/>
        <v>0</v>
      </c>
      <c r="Q155">
        <f t="shared" si="16"/>
        <v>0</v>
      </c>
      <c r="R155">
        <f t="shared" si="16"/>
        <v>0</v>
      </c>
      <c r="S155">
        <f t="shared" si="15"/>
        <v>0</v>
      </c>
      <c r="T155">
        <f t="shared" si="15"/>
        <v>0</v>
      </c>
      <c r="U155">
        <f t="shared" si="15"/>
        <v>0</v>
      </c>
      <c r="V155">
        <f t="shared" si="15"/>
        <v>0</v>
      </c>
      <c r="W155">
        <f t="shared" si="15"/>
        <v>0</v>
      </c>
    </row>
    <row r="156" spans="2:23" ht="11.5" thickBot="1">
      <c r="B156" s="231" t="s">
        <v>850</v>
      </c>
      <c r="C156" s="231" t="s">
        <v>665</v>
      </c>
      <c r="D156" s="231" t="s">
        <v>851</v>
      </c>
      <c r="E156" s="231" t="s">
        <v>852</v>
      </c>
      <c r="F156" s="231" t="s">
        <v>232</v>
      </c>
      <c r="G156" s="231" t="s">
        <v>232</v>
      </c>
      <c r="H156" s="231" t="s">
        <v>232</v>
      </c>
      <c r="I156" s="231" t="s">
        <v>232</v>
      </c>
      <c r="J156" s="231" t="s">
        <v>232</v>
      </c>
      <c r="K156" s="231" t="s">
        <v>232</v>
      </c>
      <c r="L156" s="231" t="s">
        <v>232</v>
      </c>
      <c r="M156" s="231" t="s">
        <v>232</v>
      </c>
      <c r="N156">
        <f t="shared" si="16"/>
        <v>22</v>
      </c>
      <c r="O156">
        <f t="shared" si="16"/>
        <v>13</v>
      </c>
      <c r="P156">
        <f t="shared" si="16"/>
        <v>0</v>
      </c>
      <c r="Q156">
        <f t="shared" si="16"/>
        <v>0</v>
      </c>
      <c r="R156">
        <f t="shared" si="16"/>
        <v>0</v>
      </c>
      <c r="S156">
        <f t="shared" si="15"/>
        <v>0</v>
      </c>
      <c r="T156">
        <f t="shared" si="15"/>
        <v>0</v>
      </c>
      <c r="U156">
        <f t="shared" si="15"/>
        <v>0</v>
      </c>
      <c r="V156">
        <f t="shared" si="15"/>
        <v>0</v>
      </c>
      <c r="W156">
        <f t="shared" si="15"/>
        <v>0</v>
      </c>
    </row>
    <row r="157" spans="2:23">
      <c r="B157" s="227" t="s">
        <v>853</v>
      </c>
      <c r="C157" s="227" t="s">
        <v>854</v>
      </c>
      <c r="D157" s="227" t="s">
        <v>855</v>
      </c>
      <c r="E157" s="227" t="s">
        <v>856</v>
      </c>
      <c r="F157" s="227" t="s">
        <v>857</v>
      </c>
      <c r="G157" s="227" t="s">
        <v>232</v>
      </c>
      <c r="H157" s="227" t="s">
        <v>232</v>
      </c>
      <c r="I157" s="227" t="s">
        <v>232</v>
      </c>
      <c r="J157" s="227" t="s">
        <v>232</v>
      </c>
      <c r="K157" s="227" t="s">
        <v>232</v>
      </c>
      <c r="L157" s="227" t="s">
        <v>232</v>
      </c>
      <c r="M157" s="227" t="s">
        <v>232</v>
      </c>
      <c r="N157">
        <f t="shared" si="16"/>
        <v>15</v>
      </c>
      <c r="O157">
        <f t="shared" si="16"/>
        <v>13</v>
      </c>
      <c r="P157">
        <f t="shared" si="16"/>
        <v>29</v>
      </c>
      <c r="Q157">
        <f t="shared" si="16"/>
        <v>0</v>
      </c>
      <c r="R157">
        <f t="shared" si="16"/>
        <v>0</v>
      </c>
      <c r="S157">
        <f t="shared" si="15"/>
        <v>0</v>
      </c>
      <c r="T157">
        <f t="shared" si="15"/>
        <v>0</v>
      </c>
      <c r="U157">
        <f t="shared" si="15"/>
        <v>0</v>
      </c>
      <c r="V157">
        <f t="shared" si="15"/>
        <v>0</v>
      </c>
      <c r="W157">
        <f t="shared" si="15"/>
        <v>0</v>
      </c>
    </row>
    <row r="158" spans="2:23">
      <c r="B158" s="228" t="s">
        <v>858</v>
      </c>
      <c r="C158" s="228" t="s">
        <v>854</v>
      </c>
      <c r="D158" s="228" t="s">
        <v>855</v>
      </c>
      <c r="E158" s="228" t="s">
        <v>859</v>
      </c>
      <c r="F158" s="228" t="s">
        <v>860</v>
      </c>
      <c r="G158" s="228" t="s">
        <v>232</v>
      </c>
      <c r="H158" s="228" t="s">
        <v>232</v>
      </c>
      <c r="I158" s="228" t="s">
        <v>232</v>
      </c>
      <c r="J158" s="228" t="s">
        <v>232</v>
      </c>
      <c r="K158" s="228" t="s">
        <v>232</v>
      </c>
      <c r="L158" s="228" t="s">
        <v>232</v>
      </c>
      <c r="M158" s="228" t="s">
        <v>232</v>
      </c>
      <c r="N158">
        <f t="shared" si="16"/>
        <v>15</v>
      </c>
      <c r="O158">
        <f t="shared" si="16"/>
        <v>28</v>
      </c>
      <c r="P158">
        <f t="shared" si="16"/>
        <v>14</v>
      </c>
      <c r="Q158">
        <f t="shared" si="16"/>
        <v>0</v>
      </c>
      <c r="R158">
        <f t="shared" si="16"/>
        <v>0</v>
      </c>
      <c r="S158">
        <f t="shared" si="15"/>
        <v>0</v>
      </c>
      <c r="T158">
        <f t="shared" si="15"/>
        <v>0</v>
      </c>
      <c r="U158">
        <f t="shared" si="15"/>
        <v>0</v>
      </c>
      <c r="V158">
        <f t="shared" si="15"/>
        <v>0</v>
      </c>
      <c r="W158">
        <f t="shared" si="15"/>
        <v>0</v>
      </c>
    </row>
    <row r="159" spans="2:23" ht="11.5" thickBot="1">
      <c r="B159" s="229" t="s">
        <v>861</v>
      </c>
      <c r="C159" s="229" t="s">
        <v>854</v>
      </c>
      <c r="D159" s="229" t="s">
        <v>855</v>
      </c>
      <c r="E159" s="229" t="s">
        <v>862</v>
      </c>
      <c r="F159" s="229" t="s">
        <v>232</v>
      </c>
      <c r="G159" s="229" t="s">
        <v>232</v>
      </c>
      <c r="H159" s="229" t="s">
        <v>232</v>
      </c>
      <c r="I159" s="229" t="s">
        <v>232</v>
      </c>
      <c r="J159" s="229" t="s">
        <v>232</v>
      </c>
      <c r="K159" s="229" t="s">
        <v>232</v>
      </c>
      <c r="L159" s="229" t="s">
        <v>232</v>
      </c>
      <c r="M159" s="229" t="s">
        <v>232</v>
      </c>
      <c r="N159">
        <f t="shared" si="16"/>
        <v>15</v>
      </c>
      <c r="O159">
        <f t="shared" si="16"/>
        <v>28</v>
      </c>
      <c r="P159">
        <f t="shared" si="16"/>
        <v>0</v>
      </c>
      <c r="Q159">
        <f t="shared" si="16"/>
        <v>0</v>
      </c>
      <c r="R159">
        <f t="shared" si="16"/>
        <v>0</v>
      </c>
      <c r="S159">
        <f t="shared" si="15"/>
        <v>0</v>
      </c>
      <c r="T159">
        <f t="shared" si="15"/>
        <v>0</v>
      </c>
      <c r="U159">
        <f t="shared" si="15"/>
        <v>0</v>
      </c>
      <c r="V159">
        <f t="shared" si="15"/>
        <v>0</v>
      </c>
      <c r="W159">
        <f t="shared" si="15"/>
        <v>0</v>
      </c>
    </row>
    <row r="160" spans="2:23">
      <c r="B160" s="227" t="s">
        <v>863</v>
      </c>
      <c r="C160" s="227" t="s">
        <v>864</v>
      </c>
      <c r="D160" s="227" t="s">
        <v>865</v>
      </c>
      <c r="E160" s="227" t="s">
        <v>866</v>
      </c>
      <c r="F160" s="227" t="s">
        <v>232</v>
      </c>
      <c r="G160" s="227" t="s">
        <v>232</v>
      </c>
      <c r="H160" s="227" t="s">
        <v>232</v>
      </c>
      <c r="I160" s="227" t="s">
        <v>232</v>
      </c>
      <c r="J160" s="227" t="s">
        <v>232</v>
      </c>
      <c r="K160" s="227" t="s">
        <v>232</v>
      </c>
      <c r="L160" s="227" t="s">
        <v>232</v>
      </c>
      <c r="M160" s="227" t="s">
        <v>232</v>
      </c>
      <c r="N160">
        <f t="shared" si="16"/>
        <v>13</v>
      </c>
      <c r="O160">
        <f t="shared" si="16"/>
        <v>29</v>
      </c>
      <c r="P160">
        <f t="shared" si="16"/>
        <v>0</v>
      </c>
      <c r="Q160">
        <f t="shared" si="16"/>
        <v>0</v>
      </c>
      <c r="R160">
        <f t="shared" si="16"/>
        <v>0</v>
      </c>
      <c r="S160">
        <f t="shared" si="15"/>
        <v>0</v>
      </c>
      <c r="T160">
        <f t="shared" si="15"/>
        <v>0</v>
      </c>
      <c r="U160">
        <f t="shared" si="15"/>
        <v>0</v>
      </c>
      <c r="V160">
        <f t="shared" si="15"/>
        <v>0</v>
      </c>
      <c r="W160">
        <f t="shared" si="15"/>
        <v>0</v>
      </c>
    </row>
    <row r="161" spans="2:23">
      <c r="B161" s="228" t="s">
        <v>867</v>
      </c>
      <c r="C161" s="228" t="s">
        <v>864</v>
      </c>
      <c r="D161" s="228" t="s">
        <v>868</v>
      </c>
      <c r="E161" s="228" t="s">
        <v>869</v>
      </c>
      <c r="F161" s="228" t="s">
        <v>870</v>
      </c>
      <c r="G161" s="228" t="s">
        <v>232</v>
      </c>
      <c r="H161" s="228" t="s">
        <v>232</v>
      </c>
      <c r="I161" s="228" t="s">
        <v>232</v>
      </c>
      <c r="J161" s="228" t="s">
        <v>232</v>
      </c>
      <c r="K161" s="228" t="s">
        <v>232</v>
      </c>
      <c r="L161" s="228" t="s">
        <v>232</v>
      </c>
      <c r="M161" s="228" t="s">
        <v>232</v>
      </c>
      <c r="N161">
        <f t="shared" si="16"/>
        <v>17</v>
      </c>
      <c r="O161">
        <f t="shared" si="16"/>
        <v>25</v>
      </c>
      <c r="P161">
        <f t="shared" si="16"/>
        <v>13</v>
      </c>
      <c r="Q161">
        <f t="shared" si="16"/>
        <v>0</v>
      </c>
      <c r="R161">
        <f t="shared" si="16"/>
        <v>0</v>
      </c>
      <c r="S161">
        <f t="shared" si="15"/>
        <v>0</v>
      </c>
      <c r="T161">
        <f t="shared" si="15"/>
        <v>0</v>
      </c>
      <c r="U161">
        <f t="shared" si="15"/>
        <v>0</v>
      </c>
      <c r="V161">
        <f t="shared" si="15"/>
        <v>0</v>
      </c>
      <c r="W161">
        <f t="shared" si="15"/>
        <v>0</v>
      </c>
    </row>
    <row r="162" spans="2:23">
      <c r="B162" s="228" t="s">
        <v>871</v>
      </c>
      <c r="C162" s="228" t="s">
        <v>864</v>
      </c>
      <c r="D162" s="228" t="s">
        <v>872</v>
      </c>
      <c r="E162" s="228" t="s">
        <v>873</v>
      </c>
      <c r="F162" s="228" t="s">
        <v>874</v>
      </c>
      <c r="G162" s="228" t="s">
        <v>875</v>
      </c>
      <c r="H162" s="228" t="s">
        <v>232</v>
      </c>
      <c r="I162" s="228" t="s">
        <v>232</v>
      </c>
      <c r="J162" s="228" t="s">
        <v>232</v>
      </c>
      <c r="K162" s="228" t="s">
        <v>232</v>
      </c>
      <c r="L162" s="228" t="s">
        <v>232</v>
      </c>
      <c r="M162" s="228" t="s">
        <v>232</v>
      </c>
      <c r="N162">
        <f t="shared" si="16"/>
        <v>20</v>
      </c>
      <c r="O162">
        <f t="shared" si="16"/>
        <v>16</v>
      </c>
      <c r="P162">
        <f t="shared" si="16"/>
        <v>13</v>
      </c>
      <c r="Q162">
        <f t="shared" si="16"/>
        <v>21</v>
      </c>
      <c r="R162">
        <f t="shared" si="16"/>
        <v>0</v>
      </c>
      <c r="S162">
        <f t="shared" si="15"/>
        <v>0</v>
      </c>
      <c r="T162">
        <f t="shared" si="15"/>
        <v>0</v>
      </c>
      <c r="U162">
        <f t="shared" si="15"/>
        <v>0</v>
      </c>
      <c r="V162">
        <f t="shared" si="15"/>
        <v>0</v>
      </c>
      <c r="W162">
        <f t="shared" si="15"/>
        <v>0</v>
      </c>
    </row>
    <row r="163" spans="2:23">
      <c r="B163" s="228" t="s">
        <v>876</v>
      </c>
      <c r="C163" s="228" t="s">
        <v>864</v>
      </c>
      <c r="D163" s="228" t="s">
        <v>877</v>
      </c>
      <c r="E163" s="228" t="s">
        <v>878</v>
      </c>
      <c r="F163" s="228" t="s">
        <v>879</v>
      </c>
      <c r="G163" s="228" t="s">
        <v>880</v>
      </c>
      <c r="H163" s="228" t="s">
        <v>232</v>
      </c>
      <c r="I163" s="228" t="s">
        <v>232</v>
      </c>
      <c r="J163" s="228" t="s">
        <v>232</v>
      </c>
      <c r="K163" s="228" t="s">
        <v>232</v>
      </c>
      <c r="L163" s="228" t="s">
        <v>232</v>
      </c>
      <c r="M163" s="228" t="s">
        <v>232</v>
      </c>
      <c r="N163">
        <f t="shared" si="16"/>
        <v>13</v>
      </c>
      <c r="O163">
        <f t="shared" si="16"/>
        <v>25</v>
      </c>
      <c r="P163">
        <f t="shared" si="16"/>
        <v>24</v>
      </c>
      <c r="Q163">
        <f t="shared" si="16"/>
        <v>25</v>
      </c>
      <c r="R163">
        <f t="shared" si="16"/>
        <v>0</v>
      </c>
      <c r="S163">
        <f t="shared" si="15"/>
        <v>0</v>
      </c>
      <c r="T163">
        <f t="shared" si="15"/>
        <v>0</v>
      </c>
      <c r="U163">
        <f t="shared" si="15"/>
        <v>0</v>
      </c>
      <c r="V163">
        <f t="shared" si="15"/>
        <v>0</v>
      </c>
      <c r="W163">
        <f t="shared" si="15"/>
        <v>0</v>
      </c>
    </row>
    <row r="164" spans="2:23">
      <c r="B164" s="228" t="s">
        <v>881</v>
      </c>
      <c r="C164" s="228" t="s">
        <v>864</v>
      </c>
      <c r="D164" s="228" t="s">
        <v>882</v>
      </c>
      <c r="E164" s="228" t="s">
        <v>883</v>
      </c>
      <c r="F164" s="228" t="s">
        <v>884</v>
      </c>
      <c r="G164" s="228" t="s">
        <v>232</v>
      </c>
      <c r="H164" s="228" t="s">
        <v>232</v>
      </c>
      <c r="I164" s="228" t="s">
        <v>232</v>
      </c>
      <c r="J164" s="228" t="s">
        <v>232</v>
      </c>
      <c r="K164" s="228" t="s">
        <v>232</v>
      </c>
      <c r="L164" s="228" t="s">
        <v>232</v>
      </c>
      <c r="M164" s="228" t="s">
        <v>232</v>
      </c>
      <c r="N164">
        <f t="shared" si="16"/>
        <v>17</v>
      </c>
      <c r="O164">
        <f t="shared" si="16"/>
        <v>9</v>
      </c>
      <c r="P164">
        <f t="shared" si="16"/>
        <v>25</v>
      </c>
      <c r="Q164">
        <f t="shared" si="16"/>
        <v>0</v>
      </c>
      <c r="R164">
        <f t="shared" si="16"/>
        <v>0</v>
      </c>
      <c r="S164">
        <f t="shared" si="15"/>
        <v>0</v>
      </c>
      <c r="T164">
        <f t="shared" si="15"/>
        <v>0</v>
      </c>
      <c r="U164">
        <f t="shared" si="15"/>
        <v>0</v>
      </c>
      <c r="V164">
        <f t="shared" si="15"/>
        <v>0</v>
      </c>
      <c r="W164">
        <f t="shared" si="15"/>
        <v>0</v>
      </c>
    </row>
    <row r="165" spans="2:23">
      <c r="B165" s="228" t="s">
        <v>885</v>
      </c>
      <c r="C165" s="228" t="s">
        <v>864</v>
      </c>
      <c r="D165" s="228" t="s">
        <v>886</v>
      </c>
      <c r="E165" s="228" t="s">
        <v>887</v>
      </c>
      <c r="F165" s="228" t="s">
        <v>888</v>
      </c>
      <c r="G165" s="228" t="s">
        <v>232</v>
      </c>
      <c r="H165" s="228" t="s">
        <v>232</v>
      </c>
      <c r="I165" s="228" t="s">
        <v>232</v>
      </c>
      <c r="J165" s="228" t="s">
        <v>232</v>
      </c>
      <c r="K165" s="228" t="s">
        <v>232</v>
      </c>
      <c r="L165" s="228" t="s">
        <v>232</v>
      </c>
      <c r="M165" s="228" t="s">
        <v>232</v>
      </c>
      <c r="N165">
        <f t="shared" si="16"/>
        <v>25</v>
      </c>
      <c r="O165">
        <f t="shared" si="16"/>
        <v>24</v>
      </c>
      <c r="P165">
        <f t="shared" si="16"/>
        <v>16</v>
      </c>
      <c r="Q165">
        <f t="shared" si="16"/>
        <v>0</v>
      </c>
      <c r="R165">
        <f t="shared" si="16"/>
        <v>0</v>
      </c>
      <c r="S165">
        <f t="shared" si="15"/>
        <v>0</v>
      </c>
      <c r="T165">
        <f t="shared" si="15"/>
        <v>0</v>
      </c>
      <c r="U165">
        <f t="shared" si="15"/>
        <v>0</v>
      </c>
      <c r="V165">
        <f t="shared" si="15"/>
        <v>0</v>
      </c>
      <c r="W165">
        <f t="shared" si="15"/>
        <v>0</v>
      </c>
    </row>
    <row r="166" spans="2:23">
      <c r="B166" s="228" t="s">
        <v>889</v>
      </c>
      <c r="C166" s="228" t="s">
        <v>864</v>
      </c>
      <c r="D166" s="228" t="s">
        <v>890</v>
      </c>
      <c r="E166" s="228" t="s">
        <v>891</v>
      </c>
      <c r="F166" s="228" t="s">
        <v>892</v>
      </c>
      <c r="G166" s="228" t="s">
        <v>232</v>
      </c>
      <c r="H166" s="228" t="s">
        <v>232</v>
      </c>
      <c r="I166" s="228" t="s">
        <v>232</v>
      </c>
      <c r="J166" s="228" t="s">
        <v>232</v>
      </c>
      <c r="K166" s="228" t="s">
        <v>232</v>
      </c>
      <c r="L166" s="228" t="s">
        <v>232</v>
      </c>
      <c r="M166" s="228" t="s">
        <v>232</v>
      </c>
      <c r="N166">
        <f t="shared" si="16"/>
        <v>28</v>
      </c>
      <c r="O166">
        <f t="shared" si="16"/>
        <v>27</v>
      </c>
      <c r="P166">
        <f t="shared" si="16"/>
        <v>17</v>
      </c>
      <c r="Q166">
        <f t="shared" si="16"/>
        <v>0</v>
      </c>
      <c r="R166">
        <f t="shared" si="16"/>
        <v>0</v>
      </c>
      <c r="S166">
        <f t="shared" si="15"/>
        <v>0</v>
      </c>
      <c r="T166">
        <f t="shared" si="15"/>
        <v>0</v>
      </c>
      <c r="U166">
        <f t="shared" si="15"/>
        <v>0</v>
      </c>
      <c r="V166">
        <f t="shared" si="15"/>
        <v>0</v>
      </c>
      <c r="W166">
        <f t="shared" si="15"/>
        <v>0</v>
      </c>
    </row>
    <row r="167" spans="2:23">
      <c r="B167" s="228" t="s">
        <v>893</v>
      </c>
      <c r="C167" s="228" t="s">
        <v>864</v>
      </c>
      <c r="D167" s="228" t="s">
        <v>868</v>
      </c>
      <c r="E167" s="228" t="s">
        <v>894</v>
      </c>
      <c r="F167" s="228" t="s">
        <v>895</v>
      </c>
      <c r="G167" s="228" t="s">
        <v>232</v>
      </c>
      <c r="H167" s="228" t="s">
        <v>232</v>
      </c>
      <c r="I167" s="228" t="s">
        <v>232</v>
      </c>
      <c r="J167" s="228" t="s">
        <v>232</v>
      </c>
      <c r="K167" s="228" t="s">
        <v>232</v>
      </c>
      <c r="L167" s="228" t="s">
        <v>232</v>
      </c>
      <c r="M167" s="228" t="s">
        <v>232</v>
      </c>
      <c r="N167">
        <f t="shared" si="16"/>
        <v>17</v>
      </c>
      <c r="O167">
        <f t="shared" si="16"/>
        <v>28</v>
      </c>
      <c r="P167">
        <f t="shared" si="16"/>
        <v>24</v>
      </c>
      <c r="Q167">
        <f t="shared" si="16"/>
        <v>0</v>
      </c>
      <c r="R167">
        <f t="shared" si="16"/>
        <v>0</v>
      </c>
      <c r="S167">
        <f t="shared" si="15"/>
        <v>0</v>
      </c>
      <c r="T167">
        <f t="shared" si="15"/>
        <v>0</v>
      </c>
      <c r="U167">
        <f t="shared" si="15"/>
        <v>0</v>
      </c>
      <c r="V167">
        <f t="shared" si="15"/>
        <v>0</v>
      </c>
      <c r="W167">
        <f t="shared" si="15"/>
        <v>0</v>
      </c>
    </row>
    <row r="168" spans="2:23">
      <c r="B168" s="228" t="s">
        <v>896</v>
      </c>
      <c r="C168" s="228" t="s">
        <v>864</v>
      </c>
      <c r="D168" s="228" t="s">
        <v>897</v>
      </c>
      <c r="E168" s="228" t="s">
        <v>898</v>
      </c>
      <c r="F168" s="228" t="s">
        <v>899</v>
      </c>
      <c r="G168" s="228" t="s">
        <v>232</v>
      </c>
      <c r="H168" s="228" t="s">
        <v>232</v>
      </c>
      <c r="I168" s="228" t="s">
        <v>232</v>
      </c>
      <c r="J168" s="228" t="s">
        <v>232</v>
      </c>
      <c r="K168" s="228" t="s">
        <v>232</v>
      </c>
      <c r="L168" s="228" t="s">
        <v>232</v>
      </c>
      <c r="M168" s="228" t="s">
        <v>232</v>
      </c>
      <c r="N168">
        <f t="shared" si="16"/>
        <v>14</v>
      </c>
      <c r="O168">
        <f t="shared" si="16"/>
        <v>28</v>
      </c>
      <c r="P168">
        <f t="shared" si="16"/>
        <v>25</v>
      </c>
      <c r="Q168">
        <f t="shared" si="16"/>
        <v>0</v>
      </c>
      <c r="R168">
        <f t="shared" si="16"/>
        <v>0</v>
      </c>
      <c r="S168">
        <f t="shared" si="15"/>
        <v>0</v>
      </c>
      <c r="T168">
        <f t="shared" si="15"/>
        <v>0</v>
      </c>
      <c r="U168">
        <f t="shared" si="15"/>
        <v>0</v>
      </c>
      <c r="V168">
        <f t="shared" si="15"/>
        <v>0</v>
      </c>
      <c r="W168">
        <f t="shared" si="15"/>
        <v>0</v>
      </c>
    </row>
    <row r="169" spans="2:23">
      <c r="B169" s="228" t="s">
        <v>900</v>
      </c>
      <c r="C169" s="228" t="s">
        <v>864</v>
      </c>
      <c r="D169" s="228" t="s">
        <v>901</v>
      </c>
      <c r="E169" s="228" t="s">
        <v>646</v>
      </c>
      <c r="F169" s="228" t="s">
        <v>902</v>
      </c>
      <c r="G169" s="228" t="s">
        <v>903</v>
      </c>
      <c r="H169" s="228" t="s">
        <v>904</v>
      </c>
      <c r="I169" s="228" t="s">
        <v>232</v>
      </c>
      <c r="J169" s="228" t="s">
        <v>232</v>
      </c>
      <c r="K169" s="228" t="s">
        <v>232</v>
      </c>
      <c r="L169" s="228" t="s">
        <v>232</v>
      </c>
      <c r="M169" s="228" t="s">
        <v>232</v>
      </c>
      <c r="N169">
        <f t="shared" si="16"/>
        <v>18</v>
      </c>
      <c r="O169">
        <f t="shared" si="16"/>
        <v>13</v>
      </c>
      <c r="P169">
        <f t="shared" si="16"/>
        <v>13</v>
      </c>
      <c r="Q169">
        <f t="shared" si="16"/>
        <v>18</v>
      </c>
      <c r="R169">
        <f t="shared" si="16"/>
        <v>13</v>
      </c>
      <c r="S169">
        <f t="shared" si="15"/>
        <v>0</v>
      </c>
      <c r="T169">
        <f t="shared" si="15"/>
        <v>0</v>
      </c>
      <c r="U169">
        <f t="shared" si="15"/>
        <v>0</v>
      </c>
      <c r="V169">
        <f t="shared" si="15"/>
        <v>0</v>
      </c>
      <c r="W169">
        <f t="shared" si="15"/>
        <v>0</v>
      </c>
    </row>
    <row r="170" spans="2:23">
      <c r="B170" s="228" t="s">
        <v>905</v>
      </c>
      <c r="C170" s="228" t="s">
        <v>864</v>
      </c>
      <c r="D170" s="228" t="s">
        <v>865</v>
      </c>
      <c r="E170" s="228" t="s">
        <v>906</v>
      </c>
      <c r="F170" s="228" t="s">
        <v>907</v>
      </c>
      <c r="G170" s="228" t="s">
        <v>908</v>
      </c>
      <c r="H170" s="228" t="s">
        <v>232</v>
      </c>
      <c r="I170" s="228" t="s">
        <v>232</v>
      </c>
      <c r="J170" s="228" t="s">
        <v>232</v>
      </c>
      <c r="K170" s="228" t="s">
        <v>232</v>
      </c>
      <c r="L170" s="228" t="s">
        <v>232</v>
      </c>
      <c r="M170" s="228" t="s">
        <v>232</v>
      </c>
      <c r="N170">
        <f t="shared" si="16"/>
        <v>13</v>
      </c>
      <c r="O170">
        <f t="shared" si="16"/>
        <v>28</v>
      </c>
      <c r="P170">
        <f t="shared" si="16"/>
        <v>24</v>
      </c>
      <c r="Q170">
        <f t="shared" si="16"/>
        <v>26</v>
      </c>
      <c r="R170">
        <f t="shared" si="16"/>
        <v>0</v>
      </c>
      <c r="S170">
        <f t="shared" si="15"/>
        <v>0</v>
      </c>
      <c r="T170">
        <f t="shared" si="15"/>
        <v>0</v>
      </c>
      <c r="U170">
        <f t="shared" si="15"/>
        <v>0</v>
      </c>
      <c r="V170">
        <f t="shared" si="15"/>
        <v>0</v>
      </c>
      <c r="W170">
        <f t="shared" si="15"/>
        <v>0</v>
      </c>
    </row>
    <row r="171" spans="2:23">
      <c r="B171" s="228" t="s">
        <v>909</v>
      </c>
      <c r="C171" s="228" t="s">
        <v>864</v>
      </c>
      <c r="D171" s="228" t="s">
        <v>910</v>
      </c>
      <c r="E171" s="228" t="s">
        <v>911</v>
      </c>
      <c r="F171" s="228" t="s">
        <v>912</v>
      </c>
      <c r="G171" s="228" t="s">
        <v>232</v>
      </c>
      <c r="H171" s="228" t="s">
        <v>232</v>
      </c>
      <c r="I171" s="228" t="s">
        <v>232</v>
      </c>
      <c r="J171" s="228" t="s">
        <v>232</v>
      </c>
      <c r="K171" s="228" t="s">
        <v>232</v>
      </c>
      <c r="L171" s="228" t="s">
        <v>232</v>
      </c>
      <c r="M171" s="228" t="s">
        <v>232</v>
      </c>
      <c r="N171">
        <f t="shared" si="16"/>
        <v>16</v>
      </c>
      <c r="O171">
        <f t="shared" si="16"/>
        <v>23</v>
      </c>
      <c r="P171">
        <f t="shared" si="16"/>
        <v>16</v>
      </c>
      <c r="Q171">
        <f t="shared" si="16"/>
        <v>0</v>
      </c>
      <c r="R171">
        <f t="shared" si="16"/>
        <v>0</v>
      </c>
      <c r="S171">
        <f t="shared" si="15"/>
        <v>0</v>
      </c>
      <c r="T171">
        <f t="shared" si="15"/>
        <v>0</v>
      </c>
      <c r="U171">
        <f t="shared" si="15"/>
        <v>0</v>
      </c>
      <c r="V171">
        <f t="shared" si="15"/>
        <v>0</v>
      </c>
      <c r="W171">
        <f t="shared" si="15"/>
        <v>0</v>
      </c>
    </row>
    <row r="172" spans="2:23">
      <c r="B172" s="228" t="s">
        <v>913</v>
      </c>
      <c r="C172" s="228" t="s">
        <v>864</v>
      </c>
      <c r="D172" s="228" t="s">
        <v>914</v>
      </c>
      <c r="E172" s="228" t="s">
        <v>915</v>
      </c>
      <c r="F172" s="228" t="s">
        <v>916</v>
      </c>
      <c r="G172" s="228" t="s">
        <v>917</v>
      </c>
      <c r="H172" s="228" t="s">
        <v>232</v>
      </c>
      <c r="I172" s="228" t="s">
        <v>232</v>
      </c>
      <c r="J172" s="228" t="s">
        <v>232</v>
      </c>
      <c r="K172" s="228" t="s">
        <v>232</v>
      </c>
      <c r="L172" s="228" t="s">
        <v>232</v>
      </c>
      <c r="M172" s="228" t="s">
        <v>232</v>
      </c>
      <c r="N172">
        <f t="shared" si="16"/>
        <v>20</v>
      </c>
      <c r="O172">
        <f t="shared" si="16"/>
        <v>20</v>
      </c>
      <c r="P172">
        <f t="shared" si="16"/>
        <v>18</v>
      </c>
      <c r="Q172">
        <f t="shared" si="16"/>
        <v>26</v>
      </c>
      <c r="R172">
        <f t="shared" si="16"/>
        <v>0</v>
      </c>
      <c r="S172">
        <f t="shared" si="15"/>
        <v>0</v>
      </c>
      <c r="T172">
        <f t="shared" si="15"/>
        <v>0</v>
      </c>
      <c r="U172">
        <f t="shared" si="15"/>
        <v>0</v>
      </c>
      <c r="V172">
        <f t="shared" si="15"/>
        <v>0</v>
      </c>
      <c r="W172">
        <f t="shared" si="15"/>
        <v>0</v>
      </c>
    </row>
    <row r="173" spans="2:23">
      <c r="B173" s="228" t="s">
        <v>918</v>
      </c>
      <c r="C173" s="228" t="s">
        <v>864</v>
      </c>
      <c r="D173" s="228" t="s">
        <v>919</v>
      </c>
      <c r="E173" s="228" t="s">
        <v>920</v>
      </c>
      <c r="F173" s="228" t="s">
        <v>232</v>
      </c>
      <c r="G173" s="228" t="s">
        <v>232</v>
      </c>
      <c r="H173" s="228" t="s">
        <v>232</v>
      </c>
      <c r="I173" s="228" t="s">
        <v>232</v>
      </c>
      <c r="J173" s="228" t="s">
        <v>232</v>
      </c>
      <c r="K173" s="228" t="s">
        <v>232</v>
      </c>
      <c r="L173" s="228" t="s">
        <v>232</v>
      </c>
      <c r="M173" s="228" t="s">
        <v>232</v>
      </c>
      <c r="N173">
        <f t="shared" si="16"/>
        <v>15</v>
      </c>
      <c r="O173">
        <f t="shared" si="16"/>
        <v>16</v>
      </c>
      <c r="P173">
        <f t="shared" si="16"/>
        <v>0</v>
      </c>
      <c r="Q173">
        <f t="shared" si="16"/>
        <v>0</v>
      </c>
      <c r="R173">
        <f t="shared" si="16"/>
        <v>0</v>
      </c>
      <c r="S173">
        <f t="shared" si="15"/>
        <v>0</v>
      </c>
      <c r="T173">
        <f t="shared" si="15"/>
        <v>0</v>
      </c>
      <c r="U173">
        <f t="shared" si="15"/>
        <v>0</v>
      </c>
      <c r="V173">
        <f t="shared" si="15"/>
        <v>0</v>
      </c>
      <c r="W173">
        <f t="shared" si="15"/>
        <v>0</v>
      </c>
    </row>
    <row r="174" spans="2:23" ht="11.5" thickBot="1">
      <c r="B174" s="229" t="s">
        <v>921</v>
      </c>
      <c r="C174" s="229" t="s">
        <v>864</v>
      </c>
      <c r="D174" s="229" t="s">
        <v>922</v>
      </c>
      <c r="E174" s="229" t="s">
        <v>923</v>
      </c>
      <c r="F174" s="229" t="s">
        <v>232</v>
      </c>
      <c r="G174" s="229" t="s">
        <v>232</v>
      </c>
      <c r="H174" s="229" t="s">
        <v>232</v>
      </c>
      <c r="I174" s="229" t="s">
        <v>232</v>
      </c>
      <c r="J174" s="229" t="s">
        <v>232</v>
      </c>
      <c r="K174" s="229" t="s">
        <v>232</v>
      </c>
      <c r="L174" s="229" t="s">
        <v>232</v>
      </c>
      <c r="M174" s="229" t="s">
        <v>232</v>
      </c>
      <c r="N174">
        <f t="shared" si="16"/>
        <v>30</v>
      </c>
      <c r="O174">
        <f t="shared" si="16"/>
        <v>26</v>
      </c>
      <c r="P174">
        <f t="shared" si="16"/>
        <v>0</v>
      </c>
      <c r="Q174">
        <f t="shared" si="16"/>
        <v>0</v>
      </c>
      <c r="R174">
        <f t="shared" si="16"/>
        <v>0</v>
      </c>
      <c r="S174">
        <f t="shared" si="15"/>
        <v>0</v>
      </c>
      <c r="T174">
        <f t="shared" si="15"/>
        <v>0</v>
      </c>
      <c r="U174">
        <f t="shared" si="15"/>
        <v>0</v>
      </c>
      <c r="V174">
        <f t="shared" si="15"/>
        <v>0</v>
      </c>
      <c r="W174">
        <f t="shared" si="15"/>
        <v>0</v>
      </c>
    </row>
    <row r="175" spans="2:23">
      <c r="B175" s="230" t="s">
        <v>924</v>
      </c>
      <c r="C175" s="230" t="s">
        <v>925</v>
      </c>
      <c r="D175" s="230" t="s">
        <v>926</v>
      </c>
      <c r="E175" s="230" t="s">
        <v>927</v>
      </c>
      <c r="F175" s="230" t="s">
        <v>928</v>
      </c>
      <c r="G175" s="230" t="s">
        <v>232</v>
      </c>
      <c r="H175" s="230" t="s">
        <v>232</v>
      </c>
      <c r="I175" s="230" t="s">
        <v>232</v>
      </c>
      <c r="J175" s="230" t="s">
        <v>232</v>
      </c>
      <c r="K175" s="230" t="s">
        <v>232</v>
      </c>
      <c r="L175" s="230" t="s">
        <v>232</v>
      </c>
      <c r="M175" s="230" t="s">
        <v>232</v>
      </c>
      <c r="N175">
        <f t="shared" si="16"/>
        <v>21</v>
      </c>
      <c r="O175">
        <f t="shared" si="16"/>
        <v>13</v>
      </c>
      <c r="P175">
        <f t="shared" si="16"/>
        <v>19</v>
      </c>
      <c r="Q175">
        <f t="shared" si="16"/>
        <v>0</v>
      </c>
      <c r="R175">
        <f t="shared" si="16"/>
        <v>0</v>
      </c>
      <c r="S175">
        <f t="shared" si="15"/>
        <v>0</v>
      </c>
      <c r="T175">
        <f t="shared" si="15"/>
        <v>0</v>
      </c>
      <c r="U175">
        <f t="shared" si="15"/>
        <v>0</v>
      </c>
      <c r="V175">
        <f t="shared" si="15"/>
        <v>0</v>
      </c>
      <c r="W175">
        <f t="shared" si="15"/>
        <v>0</v>
      </c>
    </row>
    <row r="176" spans="2:23">
      <c r="B176" s="228" t="s">
        <v>929</v>
      </c>
      <c r="C176" s="228" t="s">
        <v>925</v>
      </c>
      <c r="D176" s="228" t="s">
        <v>930</v>
      </c>
      <c r="E176" s="228" t="s">
        <v>931</v>
      </c>
      <c r="F176" s="228" t="s">
        <v>232</v>
      </c>
      <c r="G176" s="228" t="s">
        <v>232</v>
      </c>
      <c r="H176" s="228" t="s">
        <v>232</v>
      </c>
      <c r="I176" s="228" t="s">
        <v>232</v>
      </c>
      <c r="J176" s="228" t="s">
        <v>232</v>
      </c>
      <c r="K176" s="228" t="s">
        <v>232</v>
      </c>
      <c r="L176" s="228" t="s">
        <v>232</v>
      </c>
      <c r="M176" s="228" t="s">
        <v>232</v>
      </c>
      <c r="N176">
        <f t="shared" si="16"/>
        <v>15</v>
      </c>
      <c r="O176">
        <f t="shared" si="16"/>
        <v>18</v>
      </c>
      <c r="P176">
        <f t="shared" si="16"/>
        <v>0</v>
      </c>
      <c r="Q176">
        <f t="shared" si="16"/>
        <v>0</v>
      </c>
      <c r="R176">
        <f t="shared" si="16"/>
        <v>0</v>
      </c>
      <c r="S176">
        <f t="shared" si="15"/>
        <v>0</v>
      </c>
      <c r="T176">
        <f t="shared" si="15"/>
        <v>0</v>
      </c>
      <c r="U176">
        <f t="shared" si="15"/>
        <v>0</v>
      </c>
      <c r="V176">
        <f t="shared" si="15"/>
        <v>0</v>
      </c>
      <c r="W176">
        <f t="shared" si="15"/>
        <v>0</v>
      </c>
    </row>
    <row r="177" spans="2:23">
      <c r="B177" s="228" t="s">
        <v>932</v>
      </c>
      <c r="C177" s="228" t="s">
        <v>925</v>
      </c>
      <c r="D177" s="228" t="s">
        <v>933</v>
      </c>
      <c r="E177" s="228" t="s">
        <v>934</v>
      </c>
      <c r="F177" s="228" t="s">
        <v>232</v>
      </c>
      <c r="G177" s="228" t="s">
        <v>232</v>
      </c>
      <c r="H177" s="228" t="s">
        <v>232</v>
      </c>
      <c r="I177" s="228" t="s">
        <v>232</v>
      </c>
      <c r="J177" s="228" t="s">
        <v>232</v>
      </c>
      <c r="K177" s="228" t="s">
        <v>232</v>
      </c>
      <c r="L177" s="228" t="s">
        <v>232</v>
      </c>
      <c r="M177" s="228" t="s">
        <v>232</v>
      </c>
      <c r="N177">
        <f t="shared" si="16"/>
        <v>15</v>
      </c>
      <c r="O177">
        <f t="shared" si="16"/>
        <v>15</v>
      </c>
      <c r="P177">
        <f t="shared" si="16"/>
        <v>0</v>
      </c>
      <c r="Q177">
        <f t="shared" si="16"/>
        <v>0</v>
      </c>
      <c r="R177">
        <f t="shared" si="16"/>
        <v>0</v>
      </c>
      <c r="S177">
        <f t="shared" si="15"/>
        <v>0</v>
      </c>
      <c r="T177">
        <f t="shared" si="15"/>
        <v>0</v>
      </c>
      <c r="U177">
        <f t="shared" si="15"/>
        <v>0</v>
      </c>
      <c r="V177">
        <f t="shared" si="15"/>
        <v>0</v>
      </c>
      <c r="W177">
        <f t="shared" si="15"/>
        <v>0</v>
      </c>
    </row>
    <row r="178" spans="2:23">
      <c r="B178" s="228" t="s">
        <v>935</v>
      </c>
      <c r="C178" s="228" t="s">
        <v>925</v>
      </c>
      <c r="D178" s="228" t="s">
        <v>926</v>
      </c>
      <c r="E178" s="228" t="s">
        <v>936</v>
      </c>
      <c r="F178" s="228" t="s">
        <v>232</v>
      </c>
      <c r="G178" s="228" t="s">
        <v>232</v>
      </c>
      <c r="H178" s="228" t="s">
        <v>232</v>
      </c>
      <c r="I178" s="228" t="s">
        <v>232</v>
      </c>
      <c r="J178" s="228" t="s">
        <v>232</v>
      </c>
      <c r="K178" s="228" t="s">
        <v>232</v>
      </c>
      <c r="L178" s="228" t="s">
        <v>232</v>
      </c>
      <c r="M178" s="228" t="s">
        <v>232</v>
      </c>
      <c r="N178">
        <f t="shared" si="16"/>
        <v>21</v>
      </c>
      <c r="O178">
        <f t="shared" si="16"/>
        <v>24</v>
      </c>
      <c r="P178">
        <f t="shared" si="16"/>
        <v>0</v>
      </c>
      <c r="Q178">
        <f t="shared" si="16"/>
        <v>0</v>
      </c>
      <c r="R178">
        <f t="shared" si="16"/>
        <v>0</v>
      </c>
      <c r="S178">
        <f t="shared" si="15"/>
        <v>0</v>
      </c>
      <c r="T178">
        <f t="shared" si="15"/>
        <v>0</v>
      </c>
      <c r="U178">
        <f t="shared" si="15"/>
        <v>0</v>
      </c>
      <c r="V178">
        <f t="shared" si="15"/>
        <v>0</v>
      </c>
      <c r="W178">
        <f t="shared" si="15"/>
        <v>0</v>
      </c>
    </row>
    <row r="179" spans="2:23">
      <c r="B179" s="228" t="s">
        <v>937</v>
      </c>
      <c r="C179" s="228" t="s">
        <v>925</v>
      </c>
      <c r="D179" s="228" t="s">
        <v>938</v>
      </c>
      <c r="E179" s="228" t="s">
        <v>939</v>
      </c>
      <c r="F179" s="228" t="s">
        <v>940</v>
      </c>
      <c r="G179" s="228" t="s">
        <v>232</v>
      </c>
      <c r="H179" s="228" t="s">
        <v>232</v>
      </c>
      <c r="I179" s="228" t="s">
        <v>232</v>
      </c>
      <c r="J179" s="228" t="s">
        <v>232</v>
      </c>
      <c r="K179" s="228" t="s">
        <v>232</v>
      </c>
      <c r="L179" s="228" t="s">
        <v>232</v>
      </c>
      <c r="M179" s="228" t="s">
        <v>232</v>
      </c>
      <c r="N179">
        <f t="shared" si="16"/>
        <v>14</v>
      </c>
      <c r="O179">
        <f t="shared" si="16"/>
        <v>14</v>
      </c>
      <c r="P179">
        <f t="shared" si="16"/>
        <v>17</v>
      </c>
      <c r="Q179">
        <f t="shared" si="16"/>
        <v>0</v>
      </c>
      <c r="R179">
        <f t="shared" si="16"/>
        <v>0</v>
      </c>
      <c r="S179">
        <f t="shared" si="15"/>
        <v>0</v>
      </c>
      <c r="T179">
        <f t="shared" si="15"/>
        <v>0</v>
      </c>
      <c r="U179">
        <f t="shared" si="15"/>
        <v>0</v>
      </c>
      <c r="V179">
        <f t="shared" si="15"/>
        <v>0</v>
      </c>
      <c r="W179">
        <f t="shared" si="15"/>
        <v>0</v>
      </c>
    </row>
    <row r="180" spans="2:23">
      <c r="B180" s="228" t="s">
        <v>941</v>
      </c>
      <c r="C180" s="228" t="s">
        <v>925</v>
      </c>
      <c r="D180" s="228" t="s">
        <v>942</v>
      </c>
      <c r="E180" s="228" t="s">
        <v>943</v>
      </c>
      <c r="F180" s="228" t="s">
        <v>232</v>
      </c>
      <c r="G180" s="228" t="s">
        <v>232</v>
      </c>
      <c r="H180" s="228" t="s">
        <v>232</v>
      </c>
      <c r="I180" s="228" t="s">
        <v>232</v>
      </c>
      <c r="J180" s="228" t="s">
        <v>232</v>
      </c>
      <c r="K180" s="228" t="s">
        <v>232</v>
      </c>
      <c r="L180" s="228" t="s">
        <v>232</v>
      </c>
      <c r="M180" s="228" t="s">
        <v>232</v>
      </c>
      <c r="N180">
        <f t="shared" si="16"/>
        <v>21</v>
      </c>
      <c r="O180">
        <f t="shared" si="16"/>
        <v>18</v>
      </c>
      <c r="P180">
        <f t="shared" si="16"/>
        <v>0</v>
      </c>
      <c r="Q180">
        <f t="shared" si="16"/>
        <v>0</v>
      </c>
      <c r="R180">
        <f t="shared" si="16"/>
        <v>0</v>
      </c>
      <c r="S180">
        <f t="shared" si="15"/>
        <v>0</v>
      </c>
      <c r="T180">
        <f t="shared" si="15"/>
        <v>0</v>
      </c>
      <c r="U180">
        <f t="shared" si="15"/>
        <v>0</v>
      </c>
      <c r="V180">
        <f t="shared" si="15"/>
        <v>0</v>
      </c>
      <c r="W180">
        <f t="shared" si="15"/>
        <v>0</v>
      </c>
    </row>
    <row r="181" spans="2:23">
      <c r="B181" s="228" t="s">
        <v>944</v>
      </c>
      <c r="C181" s="228" t="s">
        <v>925</v>
      </c>
      <c r="D181" s="228" t="s">
        <v>945</v>
      </c>
      <c r="E181" s="228" t="s">
        <v>946</v>
      </c>
      <c r="F181" s="228" t="s">
        <v>232</v>
      </c>
      <c r="G181" s="228" t="s">
        <v>232</v>
      </c>
      <c r="H181" s="228" t="s">
        <v>232</v>
      </c>
      <c r="I181" s="228" t="s">
        <v>232</v>
      </c>
      <c r="J181" s="228" t="s">
        <v>232</v>
      </c>
      <c r="K181" s="228" t="s">
        <v>232</v>
      </c>
      <c r="L181" s="228" t="s">
        <v>232</v>
      </c>
      <c r="M181" s="228" t="s">
        <v>232</v>
      </c>
      <c r="N181">
        <f t="shared" si="16"/>
        <v>19</v>
      </c>
      <c r="O181">
        <f t="shared" si="16"/>
        <v>22</v>
      </c>
      <c r="P181">
        <f t="shared" si="16"/>
        <v>0</v>
      </c>
      <c r="Q181">
        <f t="shared" si="16"/>
        <v>0</v>
      </c>
      <c r="R181">
        <f t="shared" si="16"/>
        <v>0</v>
      </c>
      <c r="S181">
        <f t="shared" si="15"/>
        <v>0</v>
      </c>
      <c r="T181">
        <f t="shared" si="15"/>
        <v>0</v>
      </c>
      <c r="U181">
        <f t="shared" si="15"/>
        <v>0</v>
      </c>
      <c r="V181">
        <f t="shared" si="15"/>
        <v>0</v>
      </c>
      <c r="W181">
        <f t="shared" si="15"/>
        <v>0</v>
      </c>
    </row>
    <row r="182" spans="2:23">
      <c r="B182" s="228" t="s">
        <v>947</v>
      </c>
      <c r="C182" s="228" t="s">
        <v>925</v>
      </c>
      <c r="D182" s="228" t="s">
        <v>948</v>
      </c>
      <c r="E182" s="228" t="s">
        <v>949</v>
      </c>
      <c r="F182" s="228" t="s">
        <v>232</v>
      </c>
      <c r="G182" s="228" t="s">
        <v>232</v>
      </c>
      <c r="H182" s="228" t="s">
        <v>232</v>
      </c>
      <c r="I182" s="228" t="s">
        <v>232</v>
      </c>
      <c r="J182" s="228" t="s">
        <v>232</v>
      </c>
      <c r="K182" s="228" t="s">
        <v>232</v>
      </c>
      <c r="L182" s="228" t="s">
        <v>232</v>
      </c>
      <c r="M182" s="228" t="s">
        <v>232</v>
      </c>
      <c r="N182">
        <f t="shared" si="16"/>
        <v>27</v>
      </c>
      <c r="O182">
        <f t="shared" si="16"/>
        <v>21</v>
      </c>
      <c r="P182">
        <f t="shared" si="16"/>
        <v>0</v>
      </c>
      <c r="Q182">
        <f t="shared" si="16"/>
        <v>0</v>
      </c>
      <c r="R182">
        <f t="shared" si="16"/>
        <v>0</v>
      </c>
      <c r="S182">
        <f t="shared" si="15"/>
        <v>0</v>
      </c>
      <c r="T182">
        <f t="shared" si="15"/>
        <v>0</v>
      </c>
      <c r="U182">
        <f t="shared" si="15"/>
        <v>0</v>
      </c>
      <c r="V182">
        <f t="shared" si="15"/>
        <v>0</v>
      </c>
      <c r="W182">
        <f t="shared" si="15"/>
        <v>0</v>
      </c>
    </row>
    <row r="183" spans="2:23">
      <c r="B183" s="228" t="s">
        <v>950</v>
      </c>
      <c r="C183" s="228" t="s">
        <v>925</v>
      </c>
      <c r="D183" s="228" t="s">
        <v>951</v>
      </c>
      <c r="E183" s="228" t="s">
        <v>952</v>
      </c>
      <c r="F183" s="228" t="s">
        <v>953</v>
      </c>
      <c r="G183" s="228" t="s">
        <v>232</v>
      </c>
      <c r="H183" s="228" t="s">
        <v>232</v>
      </c>
      <c r="I183" s="228" t="s">
        <v>232</v>
      </c>
      <c r="J183" s="228" t="s">
        <v>232</v>
      </c>
      <c r="K183" s="228" t="s">
        <v>232</v>
      </c>
      <c r="L183" s="228" t="s">
        <v>232</v>
      </c>
      <c r="M183" s="228" t="s">
        <v>232</v>
      </c>
      <c r="N183">
        <f t="shared" si="16"/>
        <v>16</v>
      </c>
      <c r="O183">
        <f t="shared" si="16"/>
        <v>25</v>
      </c>
      <c r="P183">
        <f t="shared" si="16"/>
        <v>9</v>
      </c>
      <c r="Q183">
        <f t="shared" si="16"/>
        <v>0</v>
      </c>
      <c r="R183">
        <f t="shared" si="16"/>
        <v>0</v>
      </c>
      <c r="S183">
        <f t="shared" si="15"/>
        <v>0</v>
      </c>
      <c r="T183">
        <f t="shared" si="15"/>
        <v>0</v>
      </c>
      <c r="U183">
        <f t="shared" si="15"/>
        <v>0</v>
      </c>
      <c r="V183">
        <f t="shared" si="15"/>
        <v>0</v>
      </c>
      <c r="W183">
        <f t="shared" si="15"/>
        <v>0</v>
      </c>
    </row>
    <row r="184" spans="2:23">
      <c r="B184" s="228" t="s">
        <v>954</v>
      </c>
      <c r="C184" s="228" t="s">
        <v>925</v>
      </c>
      <c r="D184" s="228" t="s">
        <v>955</v>
      </c>
      <c r="E184" s="228" t="s">
        <v>956</v>
      </c>
      <c r="F184" s="228" t="s">
        <v>957</v>
      </c>
      <c r="G184" s="228" t="s">
        <v>232</v>
      </c>
      <c r="H184" s="228" t="s">
        <v>232</v>
      </c>
      <c r="I184" s="228" t="s">
        <v>232</v>
      </c>
      <c r="J184" s="228" t="s">
        <v>232</v>
      </c>
      <c r="K184" s="228" t="s">
        <v>232</v>
      </c>
      <c r="L184" s="228" t="s">
        <v>232</v>
      </c>
      <c r="M184" s="228" t="s">
        <v>232</v>
      </c>
      <c r="N184">
        <f t="shared" si="16"/>
        <v>21</v>
      </c>
      <c r="O184">
        <f t="shared" si="16"/>
        <v>16</v>
      </c>
      <c r="P184">
        <f t="shared" si="16"/>
        <v>29</v>
      </c>
      <c r="Q184">
        <f t="shared" si="16"/>
        <v>0</v>
      </c>
      <c r="R184">
        <f t="shared" si="16"/>
        <v>0</v>
      </c>
      <c r="S184">
        <f t="shared" si="15"/>
        <v>0</v>
      </c>
      <c r="T184">
        <f t="shared" si="15"/>
        <v>0</v>
      </c>
      <c r="U184">
        <f t="shared" si="15"/>
        <v>0</v>
      </c>
      <c r="V184">
        <f t="shared" si="15"/>
        <v>0</v>
      </c>
      <c r="W184">
        <f t="shared" si="15"/>
        <v>0</v>
      </c>
    </row>
    <row r="185" spans="2:23">
      <c r="B185" s="228" t="s">
        <v>958</v>
      </c>
      <c r="C185" s="228" t="s">
        <v>925</v>
      </c>
      <c r="D185" s="228" t="s">
        <v>959</v>
      </c>
      <c r="E185" s="228" t="s">
        <v>960</v>
      </c>
      <c r="F185" s="228" t="s">
        <v>961</v>
      </c>
      <c r="G185" s="228" t="s">
        <v>232</v>
      </c>
      <c r="H185" s="228" t="s">
        <v>232</v>
      </c>
      <c r="I185" s="228" t="s">
        <v>232</v>
      </c>
      <c r="J185" s="228" t="s">
        <v>232</v>
      </c>
      <c r="K185" s="228" t="s">
        <v>232</v>
      </c>
      <c r="L185" s="228" t="s">
        <v>232</v>
      </c>
      <c r="M185" s="228" t="s">
        <v>232</v>
      </c>
      <c r="N185">
        <f t="shared" si="16"/>
        <v>19</v>
      </c>
      <c r="O185">
        <f t="shared" si="16"/>
        <v>20</v>
      </c>
      <c r="P185">
        <f t="shared" si="16"/>
        <v>18</v>
      </c>
      <c r="Q185">
        <f t="shared" si="16"/>
        <v>0</v>
      </c>
      <c r="R185">
        <f t="shared" si="16"/>
        <v>0</v>
      </c>
      <c r="S185">
        <f t="shared" si="15"/>
        <v>0</v>
      </c>
      <c r="T185">
        <f t="shared" si="15"/>
        <v>0</v>
      </c>
      <c r="U185">
        <f t="shared" si="15"/>
        <v>0</v>
      </c>
      <c r="V185">
        <f t="shared" si="15"/>
        <v>0</v>
      </c>
      <c r="W185">
        <f t="shared" si="15"/>
        <v>0</v>
      </c>
    </row>
    <row r="186" spans="2:23">
      <c r="B186" s="228" t="s">
        <v>962</v>
      </c>
      <c r="C186" s="228" t="s">
        <v>925</v>
      </c>
      <c r="D186" s="228" t="s">
        <v>963</v>
      </c>
      <c r="E186" s="228" t="s">
        <v>964</v>
      </c>
      <c r="F186" s="228" t="s">
        <v>965</v>
      </c>
      <c r="G186" s="228" t="s">
        <v>966</v>
      </c>
      <c r="H186" s="228" t="s">
        <v>967</v>
      </c>
      <c r="I186" s="228" t="s">
        <v>968</v>
      </c>
      <c r="J186" s="228" t="s">
        <v>969</v>
      </c>
      <c r="K186" s="228" t="s">
        <v>232</v>
      </c>
      <c r="L186" s="228" t="s">
        <v>232</v>
      </c>
      <c r="M186" s="228" t="s">
        <v>232</v>
      </c>
      <c r="N186">
        <f t="shared" si="16"/>
        <v>17</v>
      </c>
      <c r="O186">
        <f t="shared" si="16"/>
        <v>12</v>
      </c>
      <c r="P186">
        <f t="shared" si="16"/>
        <v>19</v>
      </c>
      <c r="Q186">
        <f t="shared" si="16"/>
        <v>18</v>
      </c>
      <c r="R186">
        <f t="shared" si="16"/>
        <v>12</v>
      </c>
      <c r="S186">
        <f t="shared" si="15"/>
        <v>21</v>
      </c>
      <c r="T186">
        <f t="shared" si="15"/>
        <v>9</v>
      </c>
      <c r="U186">
        <f t="shared" si="15"/>
        <v>0</v>
      </c>
      <c r="V186">
        <f t="shared" si="15"/>
        <v>0</v>
      </c>
      <c r="W186">
        <f t="shared" si="15"/>
        <v>0</v>
      </c>
    </row>
    <row r="187" spans="2:23">
      <c r="B187" s="228" t="s">
        <v>970</v>
      </c>
      <c r="C187" s="228" t="s">
        <v>925</v>
      </c>
      <c r="D187" s="228" t="s">
        <v>938</v>
      </c>
      <c r="E187" s="228" t="s">
        <v>971</v>
      </c>
      <c r="F187" s="228" t="s">
        <v>972</v>
      </c>
      <c r="G187" s="228" t="s">
        <v>973</v>
      </c>
      <c r="H187" s="228" t="s">
        <v>974</v>
      </c>
      <c r="I187" s="228" t="s">
        <v>975</v>
      </c>
      <c r="J187" s="228" t="s">
        <v>232</v>
      </c>
      <c r="K187" s="228" t="s">
        <v>232</v>
      </c>
      <c r="L187" s="228" t="s">
        <v>232</v>
      </c>
      <c r="M187" s="228" t="s">
        <v>232</v>
      </c>
      <c r="N187">
        <f t="shared" si="16"/>
        <v>14</v>
      </c>
      <c r="O187">
        <f t="shared" si="16"/>
        <v>24</v>
      </c>
      <c r="P187">
        <f t="shared" si="16"/>
        <v>9</v>
      </c>
      <c r="Q187">
        <f t="shared" si="16"/>
        <v>22</v>
      </c>
      <c r="R187">
        <f t="shared" si="16"/>
        <v>22</v>
      </c>
      <c r="S187">
        <f t="shared" si="15"/>
        <v>15</v>
      </c>
      <c r="T187">
        <f t="shared" si="15"/>
        <v>0</v>
      </c>
      <c r="U187">
        <f t="shared" si="15"/>
        <v>0</v>
      </c>
      <c r="V187">
        <f t="shared" si="15"/>
        <v>0</v>
      </c>
      <c r="W187">
        <f t="shared" si="15"/>
        <v>0</v>
      </c>
    </row>
    <row r="188" spans="2:23" ht="11.5" thickBot="1">
      <c r="B188" s="231" t="s">
        <v>976</v>
      </c>
      <c r="C188" s="231" t="s">
        <v>925</v>
      </c>
      <c r="D188" s="231" t="s">
        <v>951</v>
      </c>
      <c r="E188" s="231" t="s">
        <v>977</v>
      </c>
      <c r="F188" s="231" t="s">
        <v>978</v>
      </c>
      <c r="G188" s="231" t="s">
        <v>979</v>
      </c>
      <c r="H188" s="231" t="s">
        <v>232</v>
      </c>
      <c r="I188" s="231" t="s">
        <v>232</v>
      </c>
      <c r="J188" s="231" t="s">
        <v>232</v>
      </c>
      <c r="K188" s="231" t="s">
        <v>232</v>
      </c>
      <c r="L188" s="231" t="s">
        <v>232</v>
      </c>
      <c r="M188" s="231" t="s">
        <v>232</v>
      </c>
      <c r="N188">
        <f t="shared" si="16"/>
        <v>16</v>
      </c>
      <c r="O188">
        <f t="shared" si="16"/>
        <v>16</v>
      </c>
      <c r="P188">
        <f t="shared" si="16"/>
        <v>17</v>
      </c>
      <c r="Q188">
        <f t="shared" si="16"/>
        <v>16</v>
      </c>
      <c r="R188">
        <f t="shared" si="16"/>
        <v>0</v>
      </c>
      <c r="S188">
        <f t="shared" si="15"/>
        <v>0</v>
      </c>
      <c r="T188">
        <f t="shared" si="15"/>
        <v>0</v>
      </c>
      <c r="U188">
        <f t="shared" si="15"/>
        <v>0</v>
      </c>
      <c r="V188">
        <f t="shared" si="15"/>
        <v>0</v>
      </c>
      <c r="W188">
        <f t="shared" si="15"/>
        <v>0</v>
      </c>
    </row>
    <row r="189" spans="2:23">
      <c r="B189" s="227" t="s">
        <v>980</v>
      </c>
      <c r="C189" s="227" t="s">
        <v>981</v>
      </c>
      <c r="D189" s="227" t="s">
        <v>982</v>
      </c>
      <c r="E189" s="227" t="s">
        <v>983</v>
      </c>
      <c r="F189" s="227" t="s">
        <v>232</v>
      </c>
      <c r="G189" s="227" t="s">
        <v>232</v>
      </c>
      <c r="H189" s="227" t="s">
        <v>232</v>
      </c>
      <c r="I189" s="227" t="s">
        <v>232</v>
      </c>
      <c r="J189" s="227" t="s">
        <v>232</v>
      </c>
      <c r="K189" s="227" t="s">
        <v>232</v>
      </c>
      <c r="L189" s="227" t="s">
        <v>232</v>
      </c>
      <c r="M189" s="227" t="s">
        <v>232</v>
      </c>
      <c r="N189">
        <f t="shared" si="16"/>
        <v>14</v>
      </c>
      <c r="O189">
        <f t="shared" si="16"/>
        <v>20</v>
      </c>
      <c r="P189">
        <f t="shared" si="16"/>
        <v>0</v>
      </c>
      <c r="Q189">
        <f t="shared" si="16"/>
        <v>0</v>
      </c>
      <c r="R189">
        <f t="shared" si="16"/>
        <v>0</v>
      </c>
      <c r="S189">
        <f t="shared" si="15"/>
        <v>0</v>
      </c>
      <c r="T189">
        <f t="shared" si="15"/>
        <v>0</v>
      </c>
      <c r="U189">
        <f t="shared" si="15"/>
        <v>0</v>
      </c>
      <c r="V189">
        <f t="shared" si="15"/>
        <v>0</v>
      </c>
      <c r="W189">
        <f t="shared" si="15"/>
        <v>0</v>
      </c>
    </row>
    <row r="190" spans="2:23">
      <c r="B190" s="228" t="s">
        <v>984</v>
      </c>
      <c r="C190" s="228" t="s">
        <v>981</v>
      </c>
      <c r="D190" s="228" t="s">
        <v>985</v>
      </c>
      <c r="E190" s="228" t="s">
        <v>232</v>
      </c>
      <c r="F190" s="228" t="s">
        <v>232</v>
      </c>
      <c r="G190" s="228" t="s">
        <v>232</v>
      </c>
      <c r="H190" s="228" t="s">
        <v>232</v>
      </c>
      <c r="I190" s="228" t="s">
        <v>232</v>
      </c>
      <c r="J190" s="228" t="s">
        <v>232</v>
      </c>
      <c r="K190" s="228" t="s">
        <v>232</v>
      </c>
      <c r="L190" s="228" t="s">
        <v>232</v>
      </c>
      <c r="M190" s="228" t="s">
        <v>232</v>
      </c>
      <c r="N190">
        <f t="shared" si="16"/>
        <v>20</v>
      </c>
      <c r="O190">
        <f t="shared" si="16"/>
        <v>0</v>
      </c>
      <c r="P190">
        <f t="shared" si="16"/>
        <v>0</v>
      </c>
      <c r="Q190">
        <f t="shared" si="16"/>
        <v>0</v>
      </c>
      <c r="R190">
        <f t="shared" si="16"/>
        <v>0</v>
      </c>
      <c r="S190">
        <f t="shared" si="15"/>
        <v>0</v>
      </c>
      <c r="T190">
        <f t="shared" si="15"/>
        <v>0</v>
      </c>
      <c r="U190">
        <f t="shared" si="15"/>
        <v>0</v>
      </c>
      <c r="V190">
        <f t="shared" si="15"/>
        <v>0</v>
      </c>
      <c r="W190">
        <f t="shared" si="15"/>
        <v>0</v>
      </c>
    </row>
    <row r="191" spans="2:23">
      <c r="B191" s="228" t="s">
        <v>986</v>
      </c>
      <c r="C191" s="228" t="s">
        <v>981</v>
      </c>
      <c r="D191" s="228" t="s">
        <v>987</v>
      </c>
      <c r="E191" s="228" t="s">
        <v>988</v>
      </c>
      <c r="F191" s="228" t="s">
        <v>989</v>
      </c>
      <c r="G191" s="228" t="s">
        <v>232</v>
      </c>
      <c r="H191" s="228" t="s">
        <v>232</v>
      </c>
      <c r="I191" s="228" t="s">
        <v>232</v>
      </c>
      <c r="J191" s="228" t="s">
        <v>232</v>
      </c>
      <c r="K191" s="228" t="s">
        <v>232</v>
      </c>
      <c r="L191" s="228" t="s">
        <v>232</v>
      </c>
      <c r="M191" s="228" t="s">
        <v>232</v>
      </c>
      <c r="N191">
        <f t="shared" si="16"/>
        <v>8</v>
      </c>
      <c r="O191">
        <f t="shared" si="16"/>
        <v>23</v>
      </c>
      <c r="P191">
        <f t="shared" si="16"/>
        <v>11</v>
      </c>
      <c r="Q191">
        <f t="shared" si="16"/>
        <v>0</v>
      </c>
      <c r="R191">
        <f t="shared" si="16"/>
        <v>0</v>
      </c>
      <c r="S191">
        <f t="shared" si="15"/>
        <v>0</v>
      </c>
      <c r="T191">
        <f t="shared" si="15"/>
        <v>0</v>
      </c>
      <c r="U191">
        <f t="shared" si="15"/>
        <v>0</v>
      </c>
      <c r="V191">
        <f t="shared" si="15"/>
        <v>0</v>
      </c>
      <c r="W191">
        <f t="shared" si="15"/>
        <v>0</v>
      </c>
    </row>
    <row r="192" spans="2:23">
      <c r="B192" s="228" t="s">
        <v>990</v>
      </c>
      <c r="C192" s="228" t="s">
        <v>981</v>
      </c>
      <c r="D192" s="228" t="s">
        <v>991</v>
      </c>
      <c r="E192" s="228" t="s">
        <v>992</v>
      </c>
      <c r="F192" s="228" t="s">
        <v>232</v>
      </c>
      <c r="G192" s="228" t="s">
        <v>232</v>
      </c>
      <c r="H192" s="228" t="s">
        <v>232</v>
      </c>
      <c r="I192" s="228" t="s">
        <v>232</v>
      </c>
      <c r="J192" s="228" t="s">
        <v>232</v>
      </c>
      <c r="K192" s="228" t="s">
        <v>232</v>
      </c>
      <c r="L192" s="228" t="s">
        <v>232</v>
      </c>
      <c r="M192" s="228" t="s">
        <v>232</v>
      </c>
      <c r="N192">
        <f t="shared" si="16"/>
        <v>17</v>
      </c>
      <c r="O192">
        <f t="shared" si="16"/>
        <v>29</v>
      </c>
      <c r="P192">
        <f t="shared" si="16"/>
        <v>0</v>
      </c>
      <c r="Q192">
        <f t="shared" si="16"/>
        <v>0</v>
      </c>
      <c r="R192">
        <f t="shared" si="16"/>
        <v>0</v>
      </c>
      <c r="S192">
        <f t="shared" si="15"/>
        <v>0</v>
      </c>
      <c r="T192">
        <f t="shared" si="15"/>
        <v>0</v>
      </c>
      <c r="U192">
        <f t="shared" si="15"/>
        <v>0</v>
      </c>
      <c r="V192">
        <f t="shared" si="15"/>
        <v>0</v>
      </c>
      <c r="W192">
        <f t="shared" si="15"/>
        <v>0</v>
      </c>
    </row>
    <row r="193" spans="2:23">
      <c r="B193" s="228" t="s">
        <v>993</v>
      </c>
      <c r="C193" s="228" t="s">
        <v>981</v>
      </c>
      <c r="D193" s="228" t="s">
        <v>994</v>
      </c>
      <c r="E193" s="228" t="s">
        <v>964</v>
      </c>
      <c r="F193" s="228" t="s">
        <v>232</v>
      </c>
      <c r="G193" s="228" t="s">
        <v>232</v>
      </c>
      <c r="H193" s="228" t="s">
        <v>232</v>
      </c>
      <c r="I193" s="228" t="s">
        <v>232</v>
      </c>
      <c r="J193" s="228" t="s">
        <v>232</v>
      </c>
      <c r="K193" s="228" t="s">
        <v>232</v>
      </c>
      <c r="L193" s="228" t="s">
        <v>232</v>
      </c>
      <c r="M193" s="228" t="s">
        <v>232</v>
      </c>
      <c r="N193">
        <f t="shared" si="16"/>
        <v>28</v>
      </c>
      <c r="O193">
        <f t="shared" si="16"/>
        <v>12</v>
      </c>
      <c r="P193">
        <f t="shared" si="16"/>
        <v>0</v>
      </c>
      <c r="Q193">
        <f t="shared" si="16"/>
        <v>0</v>
      </c>
      <c r="R193">
        <f t="shared" si="16"/>
        <v>0</v>
      </c>
      <c r="S193">
        <f t="shared" si="15"/>
        <v>0</v>
      </c>
      <c r="T193">
        <f t="shared" si="15"/>
        <v>0</v>
      </c>
      <c r="U193">
        <f t="shared" si="15"/>
        <v>0</v>
      </c>
      <c r="V193">
        <f t="shared" si="15"/>
        <v>0</v>
      </c>
      <c r="W193">
        <f t="shared" si="15"/>
        <v>0</v>
      </c>
    </row>
    <row r="194" spans="2:23" ht="11.5" thickBot="1">
      <c r="B194" s="229" t="s">
        <v>995</v>
      </c>
      <c r="C194" s="229" t="s">
        <v>981</v>
      </c>
      <c r="D194" s="229" t="s">
        <v>996</v>
      </c>
      <c r="E194" s="229" t="s">
        <v>232</v>
      </c>
      <c r="F194" s="229" t="s">
        <v>232</v>
      </c>
      <c r="G194" s="229" t="s">
        <v>232</v>
      </c>
      <c r="H194" s="229" t="s">
        <v>232</v>
      </c>
      <c r="I194" s="229" t="s">
        <v>232</v>
      </c>
      <c r="J194" s="229" t="s">
        <v>232</v>
      </c>
      <c r="K194" s="229" t="s">
        <v>232</v>
      </c>
      <c r="L194" s="229" t="s">
        <v>232</v>
      </c>
      <c r="M194" s="229" t="s">
        <v>232</v>
      </c>
      <c r="N194">
        <f t="shared" si="16"/>
        <v>19</v>
      </c>
      <c r="O194">
        <f t="shared" si="16"/>
        <v>0</v>
      </c>
      <c r="P194">
        <f t="shared" si="16"/>
        <v>0</v>
      </c>
      <c r="Q194">
        <f t="shared" si="16"/>
        <v>0</v>
      </c>
      <c r="R194">
        <f t="shared" si="16"/>
        <v>0</v>
      </c>
      <c r="S194">
        <f t="shared" si="15"/>
        <v>0</v>
      </c>
      <c r="T194">
        <f t="shared" si="15"/>
        <v>0</v>
      </c>
      <c r="U194">
        <f t="shared" si="15"/>
        <v>0</v>
      </c>
      <c r="V194">
        <f t="shared" si="15"/>
        <v>0</v>
      </c>
      <c r="W194">
        <f t="shared" si="15"/>
        <v>0</v>
      </c>
    </row>
    <row r="195" spans="2:23">
      <c r="B195" s="230" t="s">
        <v>997</v>
      </c>
      <c r="C195" s="230" t="s">
        <v>998</v>
      </c>
      <c r="D195" s="230" t="s">
        <v>999</v>
      </c>
      <c r="E195" s="230" t="s">
        <v>1000</v>
      </c>
      <c r="F195" s="230" t="s">
        <v>1001</v>
      </c>
      <c r="G195" s="230" t="s">
        <v>232</v>
      </c>
      <c r="H195" s="230" t="s">
        <v>232</v>
      </c>
      <c r="I195" s="230" t="s">
        <v>232</v>
      </c>
      <c r="J195" s="230" t="s">
        <v>232</v>
      </c>
      <c r="K195" s="230" t="s">
        <v>232</v>
      </c>
      <c r="L195" s="230" t="s">
        <v>232</v>
      </c>
      <c r="M195" s="230" t="s">
        <v>232</v>
      </c>
      <c r="N195">
        <f t="shared" si="16"/>
        <v>17</v>
      </c>
      <c r="O195">
        <f t="shared" si="16"/>
        <v>19</v>
      </c>
      <c r="P195">
        <f t="shared" si="16"/>
        <v>12</v>
      </c>
      <c r="Q195">
        <f t="shared" si="16"/>
        <v>0</v>
      </c>
      <c r="R195">
        <f t="shared" si="16"/>
        <v>0</v>
      </c>
      <c r="S195">
        <f t="shared" si="15"/>
        <v>0</v>
      </c>
      <c r="T195">
        <f t="shared" si="15"/>
        <v>0</v>
      </c>
      <c r="U195">
        <f t="shared" si="15"/>
        <v>0</v>
      </c>
      <c r="V195">
        <f t="shared" si="15"/>
        <v>0</v>
      </c>
      <c r="W195">
        <f t="shared" si="15"/>
        <v>0</v>
      </c>
    </row>
    <row r="196" spans="2:23">
      <c r="B196" s="228" t="s">
        <v>1002</v>
      </c>
      <c r="C196" s="228" t="s">
        <v>998</v>
      </c>
      <c r="D196" s="228" t="s">
        <v>206</v>
      </c>
      <c r="E196" s="228" t="s">
        <v>207</v>
      </c>
      <c r="F196" s="228" t="s">
        <v>208</v>
      </c>
      <c r="G196" s="228" t="s">
        <v>209</v>
      </c>
      <c r="H196" s="228" t="s">
        <v>232</v>
      </c>
      <c r="I196" s="228" t="s">
        <v>232</v>
      </c>
      <c r="J196" s="228" t="s">
        <v>232</v>
      </c>
      <c r="K196" s="228" t="s">
        <v>232</v>
      </c>
      <c r="L196" s="228" t="s">
        <v>232</v>
      </c>
      <c r="M196" s="228" t="s">
        <v>232</v>
      </c>
      <c r="N196">
        <f t="shared" si="16"/>
        <v>14</v>
      </c>
      <c r="O196">
        <f t="shared" si="16"/>
        <v>19</v>
      </c>
      <c r="P196">
        <f t="shared" si="16"/>
        <v>22</v>
      </c>
      <c r="Q196">
        <f t="shared" si="16"/>
        <v>23</v>
      </c>
      <c r="R196">
        <f t="shared" si="16"/>
        <v>0</v>
      </c>
      <c r="S196">
        <f t="shared" si="15"/>
        <v>0</v>
      </c>
      <c r="T196">
        <f t="shared" si="15"/>
        <v>0</v>
      </c>
      <c r="U196">
        <f t="shared" si="15"/>
        <v>0</v>
      </c>
      <c r="V196">
        <f t="shared" si="15"/>
        <v>0</v>
      </c>
      <c r="W196">
        <f t="shared" si="15"/>
        <v>0</v>
      </c>
    </row>
    <row r="197" spans="2:23">
      <c r="B197" s="228" t="s">
        <v>1003</v>
      </c>
      <c r="C197" s="228" t="s">
        <v>998</v>
      </c>
      <c r="D197" s="228" t="s">
        <v>1004</v>
      </c>
      <c r="E197" s="228" t="s">
        <v>1005</v>
      </c>
      <c r="F197" s="228" t="s">
        <v>232</v>
      </c>
      <c r="G197" s="228" t="s">
        <v>232</v>
      </c>
      <c r="H197" s="228" t="s">
        <v>232</v>
      </c>
      <c r="I197" s="228" t="s">
        <v>232</v>
      </c>
      <c r="J197" s="228" t="s">
        <v>232</v>
      </c>
      <c r="K197" s="228" t="s">
        <v>232</v>
      </c>
      <c r="L197" s="228" t="s">
        <v>232</v>
      </c>
      <c r="M197" s="228" t="s">
        <v>232</v>
      </c>
      <c r="N197">
        <f t="shared" si="16"/>
        <v>14</v>
      </c>
      <c r="O197">
        <f t="shared" si="16"/>
        <v>16</v>
      </c>
      <c r="P197">
        <f t="shared" si="16"/>
        <v>0</v>
      </c>
      <c r="Q197">
        <f t="shared" si="16"/>
        <v>0</v>
      </c>
      <c r="R197">
        <f t="shared" si="16"/>
        <v>0</v>
      </c>
      <c r="S197">
        <f t="shared" si="15"/>
        <v>0</v>
      </c>
      <c r="T197">
        <f t="shared" si="15"/>
        <v>0</v>
      </c>
      <c r="U197">
        <f t="shared" si="15"/>
        <v>0</v>
      </c>
      <c r="V197">
        <f t="shared" si="15"/>
        <v>0</v>
      </c>
      <c r="W197">
        <f t="shared" si="15"/>
        <v>0</v>
      </c>
    </row>
    <row r="198" spans="2:23">
      <c r="B198" s="228" t="s">
        <v>1006</v>
      </c>
      <c r="C198" s="228" t="s">
        <v>998</v>
      </c>
      <c r="D198" s="228" t="s">
        <v>1007</v>
      </c>
      <c r="E198" s="228" t="s">
        <v>1008</v>
      </c>
      <c r="F198" s="228" t="s">
        <v>232</v>
      </c>
      <c r="G198" s="228" t="s">
        <v>232</v>
      </c>
      <c r="H198" s="228" t="s">
        <v>232</v>
      </c>
      <c r="I198" s="228" t="s">
        <v>232</v>
      </c>
      <c r="J198" s="228" t="s">
        <v>232</v>
      </c>
      <c r="K198" s="228" t="s">
        <v>232</v>
      </c>
      <c r="L198" s="228" t="s">
        <v>232</v>
      </c>
      <c r="M198" s="228" t="s">
        <v>232</v>
      </c>
      <c r="N198">
        <f t="shared" si="16"/>
        <v>21</v>
      </c>
      <c r="O198">
        <f t="shared" si="16"/>
        <v>19</v>
      </c>
      <c r="P198">
        <f t="shared" si="16"/>
        <v>0</v>
      </c>
      <c r="Q198">
        <f t="shared" si="16"/>
        <v>0</v>
      </c>
      <c r="R198">
        <f t="shared" si="16"/>
        <v>0</v>
      </c>
      <c r="S198">
        <f t="shared" si="15"/>
        <v>0</v>
      </c>
      <c r="T198">
        <f t="shared" si="15"/>
        <v>0</v>
      </c>
      <c r="U198">
        <f t="shared" si="15"/>
        <v>0</v>
      </c>
      <c r="V198">
        <f t="shared" si="15"/>
        <v>0</v>
      </c>
      <c r="W198">
        <f t="shared" si="15"/>
        <v>0</v>
      </c>
    </row>
    <row r="199" spans="2:23">
      <c r="B199" s="228" t="s">
        <v>1009</v>
      </c>
      <c r="C199" s="228" t="s">
        <v>998</v>
      </c>
      <c r="D199" s="228" t="s">
        <v>1010</v>
      </c>
      <c r="E199" s="228" t="s">
        <v>1011</v>
      </c>
      <c r="F199" s="228" t="s">
        <v>377</v>
      </c>
      <c r="G199" s="228" t="s">
        <v>232</v>
      </c>
      <c r="H199" s="228" t="s">
        <v>232</v>
      </c>
      <c r="I199" s="228" t="s">
        <v>232</v>
      </c>
      <c r="J199" s="228" t="s">
        <v>232</v>
      </c>
      <c r="K199" s="228" t="s">
        <v>232</v>
      </c>
      <c r="L199" s="228" t="s">
        <v>232</v>
      </c>
      <c r="M199" s="228" t="s">
        <v>232</v>
      </c>
      <c r="N199">
        <f t="shared" si="16"/>
        <v>17</v>
      </c>
      <c r="O199">
        <f t="shared" si="16"/>
        <v>25</v>
      </c>
      <c r="P199">
        <f t="shared" si="16"/>
        <v>12</v>
      </c>
      <c r="Q199">
        <f t="shared" si="16"/>
        <v>0</v>
      </c>
      <c r="R199">
        <f t="shared" si="16"/>
        <v>0</v>
      </c>
      <c r="S199">
        <f t="shared" si="15"/>
        <v>0</v>
      </c>
      <c r="T199">
        <f t="shared" si="15"/>
        <v>0</v>
      </c>
      <c r="U199">
        <f t="shared" si="15"/>
        <v>0</v>
      </c>
      <c r="V199">
        <f t="shared" si="15"/>
        <v>0</v>
      </c>
      <c r="W199">
        <f t="shared" si="15"/>
        <v>0</v>
      </c>
    </row>
    <row r="200" spans="2:23">
      <c r="B200" s="228" t="s">
        <v>1012</v>
      </c>
      <c r="C200" s="228" t="s">
        <v>998</v>
      </c>
      <c r="D200" s="228" t="s">
        <v>1013</v>
      </c>
      <c r="E200" s="228" t="s">
        <v>260</v>
      </c>
      <c r="F200" s="228" t="s">
        <v>261</v>
      </c>
      <c r="G200" s="228" t="s">
        <v>232</v>
      </c>
      <c r="H200" s="228" t="s">
        <v>232</v>
      </c>
      <c r="I200" s="228" t="s">
        <v>232</v>
      </c>
      <c r="J200" s="228" t="s">
        <v>232</v>
      </c>
      <c r="K200" s="228" t="s">
        <v>232</v>
      </c>
      <c r="L200" s="228" t="s">
        <v>232</v>
      </c>
      <c r="M200" s="228" t="s">
        <v>232</v>
      </c>
      <c r="N200">
        <f t="shared" si="16"/>
        <v>28</v>
      </c>
      <c r="O200">
        <f t="shared" si="16"/>
        <v>14</v>
      </c>
      <c r="P200">
        <f t="shared" si="16"/>
        <v>25</v>
      </c>
      <c r="Q200">
        <f t="shared" si="16"/>
        <v>0</v>
      </c>
      <c r="R200">
        <f t="shared" si="16"/>
        <v>0</v>
      </c>
      <c r="S200">
        <f t="shared" ref="S200:W250" si="17">LEN(I200)</f>
        <v>0</v>
      </c>
      <c r="T200">
        <f t="shared" si="17"/>
        <v>0</v>
      </c>
      <c r="U200">
        <f t="shared" si="17"/>
        <v>0</v>
      </c>
      <c r="V200">
        <f t="shared" si="17"/>
        <v>0</v>
      </c>
      <c r="W200">
        <f t="shared" si="17"/>
        <v>0</v>
      </c>
    </row>
    <row r="201" spans="2:23">
      <c r="B201" s="228" t="s">
        <v>1014</v>
      </c>
      <c r="C201" s="228" t="s">
        <v>998</v>
      </c>
      <c r="D201" s="228" t="s">
        <v>1015</v>
      </c>
      <c r="E201" s="228" t="s">
        <v>1016</v>
      </c>
      <c r="F201" s="228" t="s">
        <v>232</v>
      </c>
      <c r="G201" s="228" t="s">
        <v>232</v>
      </c>
      <c r="H201" s="228" t="s">
        <v>232</v>
      </c>
      <c r="I201" s="228" t="s">
        <v>232</v>
      </c>
      <c r="J201" s="228" t="s">
        <v>232</v>
      </c>
      <c r="K201" s="228" t="s">
        <v>232</v>
      </c>
      <c r="L201" s="228" t="s">
        <v>232</v>
      </c>
      <c r="M201" s="228" t="s">
        <v>232</v>
      </c>
      <c r="N201">
        <f t="shared" ref="N201:R251" si="18">LEN(D201)</f>
        <v>25</v>
      </c>
      <c r="O201">
        <f t="shared" si="18"/>
        <v>27</v>
      </c>
      <c r="P201">
        <f t="shared" si="18"/>
        <v>0</v>
      </c>
      <c r="Q201">
        <f t="shared" si="18"/>
        <v>0</v>
      </c>
      <c r="R201">
        <f t="shared" si="18"/>
        <v>0</v>
      </c>
      <c r="S201">
        <f t="shared" si="17"/>
        <v>0</v>
      </c>
      <c r="T201">
        <f t="shared" si="17"/>
        <v>0</v>
      </c>
      <c r="U201">
        <f t="shared" si="17"/>
        <v>0</v>
      </c>
      <c r="V201">
        <f t="shared" si="17"/>
        <v>0</v>
      </c>
      <c r="W201">
        <f t="shared" si="17"/>
        <v>0</v>
      </c>
    </row>
    <row r="202" spans="2:23">
      <c r="B202" s="228" t="s">
        <v>1498</v>
      </c>
      <c r="C202" s="228" t="s">
        <v>998</v>
      </c>
      <c r="D202" s="228" t="s">
        <v>1017</v>
      </c>
      <c r="E202" s="228" t="s">
        <v>1018</v>
      </c>
      <c r="F202" s="228" t="s">
        <v>1019</v>
      </c>
      <c r="G202" s="228" t="s">
        <v>1020</v>
      </c>
      <c r="H202" s="228" t="s">
        <v>232</v>
      </c>
      <c r="I202" s="228" t="s">
        <v>232</v>
      </c>
      <c r="J202" s="228" t="s">
        <v>232</v>
      </c>
      <c r="K202" s="228" t="s">
        <v>232</v>
      </c>
      <c r="L202" s="228" t="s">
        <v>232</v>
      </c>
      <c r="M202" s="228" t="s">
        <v>232</v>
      </c>
      <c r="N202">
        <f t="shared" si="18"/>
        <v>16</v>
      </c>
      <c r="O202">
        <f t="shared" si="18"/>
        <v>22</v>
      </c>
      <c r="P202">
        <f t="shared" si="18"/>
        <v>25</v>
      </c>
      <c r="Q202">
        <f t="shared" si="18"/>
        <v>10</v>
      </c>
      <c r="R202">
        <f t="shared" si="18"/>
        <v>0</v>
      </c>
      <c r="S202">
        <f t="shared" si="17"/>
        <v>0</v>
      </c>
      <c r="T202">
        <f t="shared" si="17"/>
        <v>0</v>
      </c>
      <c r="U202">
        <f t="shared" si="17"/>
        <v>0</v>
      </c>
      <c r="V202">
        <f t="shared" si="17"/>
        <v>0</v>
      </c>
      <c r="W202">
        <f t="shared" si="17"/>
        <v>0</v>
      </c>
    </row>
    <row r="203" spans="2:23">
      <c r="B203" s="228" t="s">
        <v>1021</v>
      </c>
      <c r="C203" s="228" t="s">
        <v>998</v>
      </c>
      <c r="D203" s="228" t="s">
        <v>1022</v>
      </c>
      <c r="E203" s="228" t="s">
        <v>230</v>
      </c>
      <c r="F203" s="228" t="s">
        <v>231</v>
      </c>
      <c r="G203" s="228" t="s">
        <v>232</v>
      </c>
      <c r="H203" s="228" t="s">
        <v>232</v>
      </c>
      <c r="I203" s="228" t="s">
        <v>232</v>
      </c>
      <c r="J203" s="228" t="s">
        <v>232</v>
      </c>
      <c r="K203" s="228" t="s">
        <v>232</v>
      </c>
      <c r="L203" s="228" t="s">
        <v>232</v>
      </c>
      <c r="M203" s="228" t="s">
        <v>232</v>
      </c>
      <c r="N203">
        <f t="shared" si="18"/>
        <v>25</v>
      </c>
      <c r="O203">
        <f t="shared" si="18"/>
        <v>23</v>
      </c>
      <c r="P203">
        <f t="shared" si="18"/>
        <v>27</v>
      </c>
      <c r="Q203">
        <f t="shared" si="18"/>
        <v>0</v>
      </c>
      <c r="R203">
        <f t="shared" si="18"/>
        <v>0</v>
      </c>
      <c r="S203">
        <f t="shared" si="17"/>
        <v>0</v>
      </c>
      <c r="T203">
        <f t="shared" si="17"/>
        <v>0</v>
      </c>
      <c r="U203">
        <f t="shared" si="17"/>
        <v>0</v>
      </c>
      <c r="V203">
        <f t="shared" si="17"/>
        <v>0</v>
      </c>
      <c r="W203">
        <f t="shared" si="17"/>
        <v>0</v>
      </c>
    </row>
    <row r="204" spans="2:23">
      <c r="B204" s="228" t="s">
        <v>1023</v>
      </c>
      <c r="C204" s="228" t="s">
        <v>998</v>
      </c>
      <c r="D204" s="228" t="s">
        <v>1024</v>
      </c>
      <c r="E204" s="228" t="s">
        <v>1025</v>
      </c>
      <c r="F204" s="228" t="s">
        <v>1026</v>
      </c>
      <c r="G204" s="228" t="s">
        <v>232</v>
      </c>
      <c r="H204" s="228" t="s">
        <v>232</v>
      </c>
      <c r="I204" s="228" t="s">
        <v>232</v>
      </c>
      <c r="J204" s="228" t="s">
        <v>232</v>
      </c>
      <c r="K204" s="228" t="s">
        <v>232</v>
      </c>
      <c r="L204" s="228" t="s">
        <v>232</v>
      </c>
      <c r="M204" s="228" t="s">
        <v>232</v>
      </c>
      <c r="N204">
        <f t="shared" si="18"/>
        <v>29</v>
      </c>
      <c r="O204">
        <f t="shared" si="18"/>
        <v>14</v>
      </c>
      <c r="P204">
        <f t="shared" si="18"/>
        <v>25</v>
      </c>
      <c r="Q204">
        <f t="shared" si="18"/>
        <v>0</v>
      </c>
      <c r="R204">
        <f t="shared" si="18"/>
        <v>0</v>
      </c>
      <c r="S204">
        <f t="shared" si="17"/>
        <v>0</v>
      </c>
      <c r="T204">
        <f t="shared" si="17"/>
        <v>0</v>
      </c>
      <c r="U204">
        <f t="shared" si="17"/>
        <v>0</v>
      </c>
      <c r="V204">
        <f t="shared" si="17"/>
        <v>0</v>
      </c>
      <c r="W204">
        <f t="shared" si="17"/>
        <v>0</v>
      </c>
    </row>
    <row r="205" spans="2:23">
      <c r="B205" s="228" t="s">
        <v>1027</v>
      </c>
      <c r="C205" s="228" t="s">
        <v>998</v>
      </c>
      <c r="D205" s="228" t="s">
        <v>1028</v>
      </c>
      <c r="E205" s="228" t="s">
        <v>1029</v>
      </c>
      <c r="F205" s="228" t="s">
        <v>1030</v>
      </c>
      <c r="G205" s="228" t="s">
        <v>1031</v>
      </c>
      <c r="H205" s="228" t="s">
        <v>232</v>
      </c>
      <c r="I205" s="228" t="s">
        <v>232</v>
      </c>
      <c r="J205" s="228" t="s">
        <v>232</v>
      </c>
      <c r="K205" s="228" t="s">
        <v>232</v>
      </c>
      <c r="L205" s="228" t="s">
        <v>232</v>
      </c>
      <c r="M205" s="228" t="s">
        <v>232</v>
      </c>
      <c r="N205">
        <f t="shared" si="18"/>
        <v>14</v>
      </c>
      <c r="O205">
        <f t="shared" si="18"/>
        <v>24</v>
      </c>
      <c r="P205">
        <f t="shared" si="18"/>
        <v>29</v>
      </c>
      <c r="Q205">
        <f t="shared" si="18"/>
        <v>23</v>
      </c>
      <c r="R205">
        <f t="shared" si="18"/>
        <v>0</v>
      </c>
      <c r="S205">
        <f t="shared" si="17"/>
        <v>0</v>
      </c>
      <c r="T205">
        <f t="shared" si="17"/>
        <v>0</v>
      </c>
      <c r="U205">
        <f t="shared" si="17"/>
        <v>0</v>
      </c>
      <c r="V205">
        <f t="shared" si="17"/>
        <v>0</v>
      </c>
      <c r="W205">
        <f t="shared" si="17"/>
        <v>0</v>
      </c>
    </row>
    <row r="206" spans="2:23">
      <c r="B206" s="228" t="s">
        <v>1032</v>
      </c>
      <c r="C206" s="228" t="s">
        <v>998</v>
      </c>
      <c r="D206" s="228" t="s">
        <v>1028</v>
      </c>
      <c r="E206" s="228" t="s">
        <v>1033</v>
      </c>
      <c r="F206" s="228" t="s">
        <v>1034</v>
      </c>
      <c r="G206" s="228" t="s">
        <v>1031</v>
      </c>
      <c r="H206" s="228" t="s">
        <v>232</v>
      </c>
      <c r="I206" s="228" t="s">
        <v>232</v>
      </c>
      <c r="J206" s="228" t="s">
        <v>232</v>
      </c>
      <c r="K206" s="228" t="s">
        <v>232</v>
      </c>
      <c r="L206" s="228" t="s">
        <v>232</v>
      </c>
      <c r="M206" s="228" t="s">
        <v>232</v>
      </c>
      <c r="N206">
        <f t="shared" si="18"/>
        <v>14</v>
      </c>
      <c r="O206">
        <f t="shared" si="18"/>
        <v>30</v>
      </c>
      <c r="P206">
        <f t="shared" si="18"/>
        <v>17</v>
      </c>
      <c r="Q206">
        <f t="shared" si="18"/>
        <v>23</v>
      </c>
      <c r="R206">
        <f t="shared" si="18"/>
        <v>0</v>
      </c>
      <c r="S206">
        <f t="shared" si="17"/>
        <v>0</v>
      </c>
      <c r="T206">
        <f t="shared" si="17"/>
        <v>0</v>
      </c>
      <c r="U206">
        <f t="shared" si="17"/>
        <v>0</v>
      </c>
      <c r="V206">
        <f t="shared" si="17"/>
        <v>0</v>
      </c>
      <c r="W206">
        <f t="shared" si="17"/>
        <v>0</v>
      </c>
    </row>
    <row r="207" spans="2:23">
      <c r="B207" s="228" t="s">
        <v>1035</v>
      </c>
      <c r="C207" s="228" t="s">
        <v>998</v>
      </c>
      <c r="D207" s="228" t="s">
        <v>1036</v>
      </c>
      <c r="E207" s="228" t="s">
        <v>260</v>
      </c>
      <c r="F207" s="228" t="s">
        <v>261</v>
      </c>
      <c r="G207" s="228" t="s">
        <v>232</v>
      </c>
      <c r="H207" s="228" t="s">
        <v>232</v>
      </c>
      <c r="I207" s="228" t="s">
        <v>232</v>
      </c>
      <c r="J207" s="228" t="s">
        <v>232</v>
      </c>
      <c r="K207" s="228" t="s">
        <v>232</v>
      </c>
      <c r="L207" s="228" t="s">
        <v>232</v>
      </c>
      <c r="M207" s="228" t="s">
        <v>232</v>
      </c>
      <c r="N207">
        <f t="shared" si="18"/>
        <v>19</v>
      </c>
      <c r="O207">
        <f t="shared" si="18"/>
        <v>14</v>
      </c>
      <c r="P207">
        <f t="shared" si="18"/>
        <v>25</v>
      </c>
      <c r="Q207">
        <f t="shared" si="18"/>
        <v>0</v>
      </c>
      <c r="R207">
        <f t="shared" si="18"/>
        <v>0</v>
      </c>
      <c r="S207">
        <f t="shared" si="17"/>
        <v>0</v>
      </c>
      <c r="T207">
        <f t="shared" si="17"/>
        <v>0</v>
      </c>
      <c r="U207">
        <f t="shared" si="17"/>
        <v>0</v>
      </c>
      <c r="V207">
        <f t="shared" si="17"/>
        <v>0</v>
      </c>
      <c r="W207">
        <f t="shared" si="17"/>
        <v>0</v>
      </c>
    </row>
    <row r="208" spans="2:23">
      <c r="B208" s="228" t="s">
        <v>1037</v>
      </c>
      <c r="C208" s="228" t="s">
        <v>998</v>
      </c>
      <c r="D208" s="228" t="s">
        <v>1038</v>
      </c>
      <c r="E208" s="228" t="s">
        <v>499</v>
      </c>
      <c r="F208" s="228" t="s">
        <v>1039</v>
      </c>
      <c r="G208" s="228" t="s">
        <v>1040</v>
      </c>
      <c r="H208" s="228" t="s">
        <v>232</v>
      </c>
      <c r="I208" s="228" t="s">
        <v>232</v>
      </c>
      <c r="J208" s="228" t="s">
        <v>232</v>
      </c>
      <c r="K208" s="228" t="s">
        <v>232</v>
      </c>
      <c r="L208" s="228" t="s">
        <v>232</v>
      </c>
      <c r="M208" s="228" t="s">
        <v>232</v>
      </c>
      <c r="N208">
        <f t="shared" si="18"/>
        <v>18</v>
      </c>
      <c r="O208">
        <f t="shared" si="18"/>
        <v>21</v>
      </c>
      <c r="P208">
        <f t="shared" si="18"/>
        <v>17</v>
      </c>
      <c r="Q208">
        <f t="shared" si="18"/>
        <v>20</v>
      </c>
      <c r="R208">
        <f t="shared" si="18"/>
        <v>0</v>
      </c>
      <c r="S208">
        <f t="shared" si="17"/>
        <v>0</v>
      </c>
      <c r="T208">
        <f t="shared" si="17"/>
        <v>0</v>
      </c>
      <c r="U208">
        <f t="shared" si="17"/>
        <v>0</v>
      </c>
      <c r="V208">
        <f t="shared" si="17"/>
        <v>0</v>
      </c>
      <c r="W208">
        <f t="shared" si="17"/>
        <v>0</v>
      </c>
    </row>
    <row r="209" spans="2:23">
      <c r="B209" s="228" t="s">
        <v>1041</v>
      </c>
      <c r="C209" s="228" t="s">
        <v>998</v>
      </c>
      <c r="D209" s="228" t="s">
        <v>1017</v>
      </c>
      <c r="E209" s="228" t="s">
        <v>428</v>
      </c>
      <c r="F209" s="228" t="s">
        <v>1042</v>
      </c>
      <c r="G209" s="228" t="s">
        <v>574</v>
      </c>
      <c r="H209" s="228" t="s">
        <v>232</v>
      </c>
      <c r="I209" s="228" t="s">
        <v>232</v>
      </c>
      <c r="J209" s="228" t="s">
        <v>232</v>
      </c>
      <c r="K209" s="228" t="s">
        <v>232</v>
      </c>
      <c r="L209" s="228" t="s">
        <v>232</v>
      </c>
      <c r="M209" s="228" t="s">
        <v>232</v>
      </c>
      <c r="N209">
        <f t="shared" si="18"/>
        <v>16</v>
      </c>
      <c r="O209">
        <f t="shared" si="18"/>
        <v>13</v>
      </c>
      <c r="P209">
        <f t="shared" si="18"/>
        <v>18</v>
      </c>
      <c r="Q209">
        <f t="shared" si="18"/>
        <v>8</v>
      </c>
      <c r="R209">
        <f t="shared" si="18"/>
        <v>0</v>
      </c>
      <c r="S209">
        <f t="shared" si="17"/>
        <v>0</v>
      </c>
      <c r="T209">
        <f t="shared" si="17"/>
        <v>0</v>
      </c>
      <c r="U209">
        <f t="shared" si="17"/>
        <v>0</v>
      </c>
      <c r="V209">
        <f t="shared" si="17"/>
        <v>0</v>
      </c>
      <c r="W209">
        <f t="shared" si="17"/>
        <v>0</v>
      </c>
    </row>
    <row r="210" spans="2:23">
      <c r="B210" s="228" t="s">
        <v>1043</v>
      </c>
      <c r="C210" s="228" t="s">
        <v>998</v>
      </c>
      <c r="D210" s="228" t="s">
        <v>1028</v>
      </c>
      <c r="E210" s="228" t="s">
        <v>1044</v>
      </c>
      <c r="F210" s="228" t="s">
        <v>1045</v>
      </c>
      <c r="G210" s="228" t="s">
        <v>232</v>
      </c>
      <c r="H210" s="228" t="s">
        <v>232</v>
      </c>
      <c r="I210" s="228" t="s">
        <v>232</v>
      </c>
      <c r="J210" s="228" t="s">
        <v>232</v>
      </c>
      <c r="K210" s="228" t="s">
        <v>232</v>
      </c>
      <c r="L210" s="228" t="s">
        <v>232</v>
      </c>
      <c r="M210" s="228" t="s">
        <v>232</v>
      </c>
      <c r="N210">
        <f t="shared" si="18"/>
        <v>14</v>
      </c>
      <c r="O210">
        <f t="shared" si="18"/>
        <v>28</v>
      </c>
      <c r="P210">
        <f t="shared" si="18"/>
        <v>13</v>
      </c>
      <c r="Q210">
        <f t="shared" si="18"/>
        <v>0</v>
      </c>
      <c r="R210">
        <f t="shared" si="18"/>
        <v>0</v>
      </c>
      <c r="S210">
        <f t="shared" si="17"/>
        <v>0</v>
      </c>
      <c r="T210">
        <f t="shared" si="17"/>
        <v>0</v>
      </c>
      <c r="U210">
        <f t="shared" si="17"/>
        <v>0</v>
      </c>
      <c r="V210">
        <f t="shared" si="17"/>
        <v>0</v>
      </c>
      <c r="W210">
        <f t="shared" si="17"/>
        <v>0</v>
      </c>
    </row>
    <row r="211" spans="2:23">
      <c r="B211" s="228" t="s">
        <v>1046</v>
      </c>
      <c r="C211" s="228" t="s">
        <v>998</v>
      </c>
      <c r="D211" s="228" t="s">
        <v>1028</v>
      </c>
      <c r="E211" s="228" t="s">
        <v>1047</v>
      </c>
      <c r="F211" s="228" t="s">
        <v>1048</v>
      </c>
      <c r="G211" s="228" t="s">
        <v>1049</v>
      </c>
      <c r="H211" s="228" t="s">
        <v>1050</v>
      </c>
      <c r="I211" s="228" t="s">
        <v>232</v>
      </c>
      <c r="J211" s="228" t="s">
        <v>232</v>
      </c>
      <c r="K211" s="228" t="s">
        <v>232</v>
      </c>
      <c r="L211" s="228" t="s">
        <v>232</v>
      </c>
      <c r="M211" s="228" t="s">
        <v>232</v>
      </c>
      <c r="N211">
        <f t="shared" si="18"/>
        <v>14</v>
      </c>
      <c r="O211">
        <f t="shared" si="18"/>
        <v>22</v>
      </c>
      <c r="P211">
        <f t="shared" si="18"/>
        <v>13</v>
      </c>
      <c r="Q211">
        <f t="shared" si="18"/>
        <v>21</v>
      </c>
      <c r="R211">
        <f t="shared" si="18"/>
        <v>19</v>
      </c>
      <c r="S211">
        <f t="shared" si="17"/>
        <v>0</v>
      </c>
      <c r="T211">
        <f t="shared" si="17"/>
        <v>0</v>
      </c>
      <c r="U211">
        <f t="shared" si="17"/>
        <v>0</v>
      </c>
      <c r="V211">
        <f t="shared" si="17"/>
        <v>0</v>
      </c>
      <c r="W211">
        <f t="shared" si="17"/>
        <v>0</v>
      </c>
    </row>
    <row r="212" spans="2:23">
      <c r="B212" s="228" t="s">
        <v>1051</v>
      </c>
      <c r="C212" s="228" t="s">
        <v>998</v>
      </c>
      <c r="D212" s="228" t="s">
        <v>1028</v>
      </c>
      <c r="E212" s="228" t="s">
        <v>1052</v>
      </c>
      <c r="F212" s="228" t="s">
        <v>1053</v>
      </c>
      <c r="G212" s="228" t="s">
        <v>1054</v>
      </c>
      <c r="H212" s="228" t="s">
        <v>1055</v>
      </c>
      <c r="I212" s="228" t="s">
        <v>232</v>
      </c>
      <c r="J212" s="228" t="s">
        <v>232</v>
      </c>
      <c r="K212" s="228" t="s">
        <v>232</v>
      </c>
      <c r="L212" s="228" t="s">
        <v>232</v>
      </c>
      <c r="M212" s="228" t="s">
        <v>232</v>
      </c>
      <c r="N212">
        <f t="shared" si="18"/>
        <v>14</v>
      </c>
      <c r="O212">
        <f t="shared" si="18"/>
        <v>29</v>
      </c>
      <c r="P212">
        <f t="shared" si="18"/>
        <v>24</v>
      </c>
      <c r="Q212">
        <f t="shared" si="18"/>
        <v>12</v>
      </c>
      <c r="R212">
        <f t="shared" si="18"/>
        <v>17</v>
      </c>
      <c r="S212">
        <f t="shared" si="17"/>
        <v>0</v>
      </c>
      <c r="T212">
        <f t="shared" si="17"/>
        <v>0</v>
      </c>
      <c r="U212">
        <f t="shared" si="17"/>
        <v>0</v>
      </c>
      <c r="V212">
        <f t="shared" si="17"/>
        <v>0</v>
      </c>
      <c r="W212">
        <f t="shared" si="17"/>
        <v>0</v>
      </c>
    </row>
    <row r="213" spans="2:23">
      <c r="B213" s="228" t="s">
        <v>1056</v>
      </c>
      <c r="C213" s="228" t="s">
        <v>998</v>
      </c>
      <c r="D213" s="228" t="s">
        <v>1057</v>
      </c>
      <c r="E213" s="228" t="s">
        <v>1058</v>
      </c>
      <c r="F213" s="228" t="s">
        <v>232</v>
      </c>
      <c r="G213" s="228" t="s">
        <v>232</v>
      </c>
      <c r="H213" s="228" t="s">
        <v>232</v>
      </c>
      <c r="I213" s="228" t="s">
        <v>232</v>
      </c>
      <c r="J213" s="228" t="s">
        <v>232</v>
      </c>
      <c r="K213" s="228" t="s">
        <v>232</v>
      </c>
      <c r="L213" s="228" t="s">
        <v>232</v>
      </c>
      <c r="M213" s="228" t="s">
        <v>232</v>
      </c>
      <c r="N213">
        <f t="shared" si="18"/>
        <v>20</v>
      </c>
      <c r="O213">
        <f t="shared" si="18"/>
        <v>29</v>
      </c>
      <c r="P213">
        <f t="shared" si="18"/>
        <v>0</v>
      </c>
      <c r="Q213">
        <f t="shared" si="18"/>
        <v>0</v>
      </c>
      <c r="R213">
        <f t="shared" si="18"/>
        <v>0</v>
      </c>
      <c r="S213">
        <f t="shared" si="17"/>
        <v>0</v>
      </c>
      <c r="T213">
        <f t="shared" si="17"/>
        <v>0</v>
      </c>
      <c r="U213">
        <f t="shared" si="17"/>
        <v>0</v>
      </c>
      <c r="V213">
        <f t="shared" si="17"/>
        <v>0</v>
      </c>
      <c r="W213">
        <f t="shared" si="17"/>
        <v>0</v>
      </c>
    </row>
    <row r="214" spans="2:23">
      <c r="B214" s="228" t="s">
        <v>1059</v>
      </c>
      <c r="C214" s="228" t="s">
        <v>998</v>
      </c>
      <c r="D214" s="228" t="s">
        <v>1060</v>
      </c>
      <c r="E214" s="228" t="s">
        <v>1061</v>
      </c>
      <c r="F214" s="228" t="s">
        <v>1062</v>
      </c>
      <c r="G214" s="228" t="s">
        <v>232</v>
      </c>
      <c r="H214" s="228" t="s">
        <v>232</v>
      </c>
      <c r="I214" s="228" t="s">
        <v>232</v>
      </c>
      <c r="J214" s="228" t="s">
        <v>232</v>
      </c>
      <c r="K214" s="228" t="s">
        <v>232</v>
      </c>
      <c r="L214" s="228" t="s">
        <v>232</v>
      </c>
      <c r="M214" s="228" t="s">
        <v>232</v>
      </c>
      <c r="N214">
        <f t="shared" si="18"/>
        <v>23</v>
      </c>
      <c r="O214">
        <f t="shared" si="18"/>
        <v>18</v>
      </c>
      <c r="P214">
        <f t="shared" si="18"/>
        <v>15</v>
      </c>
      <c r="Q214">
        <f t="shared" si="18"/>
        <v>0</v>
      </c>
      <c r="R214">
        <f t="shared" si="18"/>
        <v>0</v>
      </c>
      <c r="S214">
        <f t="shared" si="17"/>
        <v>0</v>
      </c>
      <c r="T214">
        <f t="shared" si="17"/>
        <v>0</v>
      </c>
      <c r="U214">
        <f t="shared" si="17"/>
        <v>0</v>
      </c>
      <c r="V214">
        <f t="shared" si="17"/>
        <v>0</v>
      </c>
      <c r="W214">
        <f t="shared" si="17"/>
        <v>0</v>
      </c>
    </row>
    <row r="215" spans="2:23">
      <c r="B215" s="228" t="s">
        <v>1063</v>
      </c>
      <c r="C215" s="228" t="s">
        <v>998</v>
      </c>
      <c r="D215" s="228" t="s">
        <v>1010</v>
      </c>
      <c r="E215" s="228" t="s">
        <v>1064</v>
      </c>
      <c r="F215" s="228" t="s">
        <v>1065</v>
      </c>
      <c r="G215" s="228" t="s">
        <v>870</v>
      </c>
      <c r="H215" s="228" t="s">
        <v>232</v>
      </c>
      <c r="I215" s="228" t="s">
        <v>232</v>
      </c>
      <c r="J215" s="228" t="s">
        <v>232</v>
      </c>
      <c r="K215" s="228" t="s">
        <v>232</v>
      </c>
      <c r="L215" s="228" t="s">
        <v>232</v>
      </c>
      <c r="M215" s="228" t="s">
        <v>232</v>
      </c>
      <c r="N215">
        <f t="shared" si="18"/>
        <v>17</v>
      </c>
      <c r="O215">
        <f t="shared" si="18"/>
        <v>16</v>
      </c>
      <c r="P215">
        <f t="shared" si="18"/>
        <v>18</v>
      </c>
      <c r="Q215">
        <f t="shared" si="18"/>
        <v>13</v>
      </c>
      <c r="R215">
        <f t="shared" si="18"/>
        <v>0</v>
      </c>
      <c r="S215">
        <f t="shared" si="17"/>
        <v>0</v>
      </c>
      <c r="T215">
        <f t="shared" si="17"/>
        <v>0</v>
      </c>
      <c r="U215">
        <f t="shared" si="17"/>
        <v>0</v>
      </c>
      <c r="V215">
        <f t="shared" si="17"/>
        <v>0</v>
      </c>
      <c r="W215">
        <f t="shared" si="17"/>
        <v>0</v>
      </c>
    </row>
    <row r="216" spans="2:23">
      <c r="B216" s="228" t="s">
        <v>1066</v>
      </c>
      <c r="C216" s="228" t="s">
        <v>998</v>
      </c>
      <c r="D216" s="228" t="s">
        <v>1067</v>
      </c>
      <c r="E216" s="228" t="s">
        <v>1068</v>
      </c>
      <c r="F216" s="228" t="s">
        <v>1069</v>
      </c>
      <c r="G216" s="228" t="s">
        <v>232</v>
      </c>
      <c r="H216" s="228" t="s">
        <v>232</v>
      </c>
      <c r="I216" s="228" t="s">
        <v>232</v>
      </c>
      <c r="J216" s="228" t="s">
        <v>232</v>
      </c>
      <c r="K216" s="228" t="s">
        <v>232</v>
      </c>
      <c r="L216" s="228" t="s">
        <v>232</v>
      </c>
      <c r="M216" s="228" t="s">
        <v>232</v>
      </c>
      <c r="N216">
        <f t="shared" si="18"/>
        <v>20</v>
      </c>
      <c r="O216">
        <f t="shared" si="18"/>
        <v>16</v>
      </c>
      <c r="P216">
        <f t="shared" si="18"/>
        <v>26</v>
      </c>
      <c r="Q216">
        <f t="shared" si="18"/>
        <v>0</v>
      </c>
      <c r="R216">
        <f t="shared" si="18"/>
        <v>0</v>
      </c>
      <c r="S216">
        <f t="shared" si="17"/>
        <v>0</v>
      </c>
      <c r="T216">
        <f t="shared" si="17"/>
        <v>0</v>
      </c>
      <c r="U216">
        <f t="shared" si="17"/>
        <v>0</v>
      </c>
      <c r="V216">
        <f t="shared" si="17"/>
        <v>0</v>
      </c>
      <c r="W216">
        <f t="shared" si="17"/>
        <v>0</v>
      </c>
    </row>
    <row r="217" spans="2:23">
      <c r="B217" s="228" t="s">
        <v>1070</v>
      </c>
      <c r="C217" s="228" t="s">
        <v>998</v>
      </c>
      <c r="D217" s="228" t="s">
        <v>1071</v>
      </c>
      <c r="E217" s="228" t="s">
        <v>1072</v>
      </c>
      <c r="F217" s="228" t="s">
        <v>1073</v>
      </c>
      <c r="G217" s="228" t="s">
        <v>1074</v>
      </c>
      <c r="H217" s="228" t="s">
        <v>1075</v>
      </c>
      <c r="I217" s="228" t="s">
        <v>1076</v>
      </c>
      <c r="J217" s="228" t="s">
        <v>232</v>
      </c>
      <c r="K217" s="228" t="s">
        <v>232</v>
      </c>
      <c r="L217" s="228" t="s">
        <v>232</v>
      </c>
      <c r="M217" s="228" t="s">
        <v>232</v>
      </c>
      <c r="N217">
        <f t="shared" si="18"/>
        <v>17</v>
      </c>
      <c r="O217">
        <f t="shared" si="18"/>
        <v>11</v>
      </c>
      <c r="P217">
        <f t="shared" si="18"/>
        <v>17</v>
      </c>
      <c r="Q217">
        <f t="shared" si="18"/>
        <v>18</v>
      </c>
      <c r="R217">
        <f t="shared" si="18"/>
        <v>20</v>
      </c>
      <c r="S217">
        <f t="shared" si="17"/>
        <v>13</v>
      </c>
      <c r="T217">
        <f t="shared" si="17"/>
        <v>0</v>
      </c>
      <c r="U217">
        <f t="shared" si="17"/>
        <v>0</v>
      </c>
      <c r="V217">
        <f t="shared" si="17"/>
        <v>0</v>
      </c>
      <c r="W217">
        <f t="shared" si="17"/>
        <v>0</v>
      </c>
    </row>
    <row r="218" spans="2:23">
      <c r="B218" s="228" t="s">
        <v>1077</v>
      </c>
      <c r="C218" s="228" t="s">
        <v>998</v>
      </c>
      <c r="D218" s="228" t="s">
        <v>1078</v>
      </c>
      <c r="E218" s="228" t="s">
        <v>1079</v>
      </c>
      <c r="F218" s="228" t="s">
        <v>1080</v>
      </c>
      <c r="G218" s="228" t="s">
        <v>1081</v>
      </c>
      <c r="H218" s="228" t="s">
        <v>232</v>
      </c>
      <c r="I218" s="228" t="s">
        <v>232</v>
      </c>
      <c r="J218" s="228" t="s">
        <v>232</v>
      </c>
      <c r="K218" s="228" t="s">
        <v>232</v>
      </c>
      <c r="L218" s="228" t="s">
        <v>232</v>
      </c>
      <c r="M218" s="228" t="s">
        <v>232</v>
      </c>
      <c r="N218">
        <f t="shared" si="18"/>
        <v>23</v>
      </c>
      <c r="O218">
        <f t="shared" si="18"/>
        <v>30</v>
      </c>
      <c r="P218">
        <f t="shared" si="18"/>
        <v>21</v>
      </c>
      <c r="Q218">
        <f t="shared" si="18"/>
        <v>23</v>
      </c>
      <c r="R218">
        <f t="shared" si="18"/>
        <v>0</v>
      </c>
      <c r="S218">
        <f t="shared" si="17"/>
        <v>0</v>
      </c>
      <c r="T218">
        <f t="shared" si="17"/>
        <v>0</v>
      </c>
      <c r="U218">
        <f t="shared" si="17"/>
        <v>0</v>
      </c>
      <c r="V218">
        <f t="shared" si="17"/>
        <v>0</v>
      </c>
      <c r="W218">
        <f t="shared" si="17"/>
        <v>0</v>
      </c>
    </row>
    <row r="219" spans="2:23">
      <c r="B219" s="228" t="s">
        <v>1082</v>
      </c>
      <c r="C219" s="228" t="s">
        <v>998</v>
      </c>
      <c r="D219" s="228" t="s">
        <v>1083</v>
      </c>
      <c r="E219" s="228" t="s">
        <v>1018</v>
      </c>
      <c r="F219" s="228" t="s">
        <v>1084</v>
      </c>
      <c r="G219" s="228" t="s">
        <v>1085</v>
      </c>
      <c r="H219" s="228" t="s">
        <v>232</v>
      </c>
      <c r="I219" s="228" t="s">
        <v>232</v>
      </c>
      <c r="J219" s="228" t="s">
        <v>232</v>
      </c>
      <c r="K219" s="228" t="s">
        <v>232</v>
      </c>
      <c r="L219" s="228" t="s">
        <v>232</v>
      </c>
      <c r="M219" s="228" t="s">
        <v>232</v>
      </c>
      <c r="N219">
        <f t="shared" si="18"/>
        <v>17</v>
      </c>
      <c r="O219">
        <f t="shared" si="18"/>
        <v>22</v>
      </c>
      <c r="P219">
        <f t="shared" si="18"/>
        <v>20</v>
      </c>
      <c r="Q219">
        <f t="shared" si="18"/>
        <v>19</v>
      </c>
      <c r="R219">
        <f t="shared" si="18"/>
        <v>0</v>
      </c>
      <c r="S219">
        <f t="shared" si="17"/>
        <v>0</v>
      </c>
      <c r="T219">
        <f t="shared" si="17"/>
        <v>0</v>
      </c>
      <c r="U219">
        <f t="shared" si="17"/>
        <v>0</v>
      </c>
      <c r="V219">
        <f t="shared" si="17"/>
        <v>0</v>
      </c>
      <c r="W219">
        <f t="shared" si="17"/>
        <v>0</v>
      </c>
    </row>
    <row r="220" spans="2:23">
      <c r="B220" s="228" t="s">
        <v>1086</v>
      </c>
      <c r="C220" s="228" t="s">
        <v>998</v>
      </c>
      <c r="D220" s="228" t="s">
        <v>1087</v>
      </c>
      <c r="E220" s="228" t="s">
        <v>1088</v>
      </c>
      <c r="F220" s="228" t="s">
        <v>1089</v>
      </c>
      <c r="G220" s="228" t="s">
        <v>1090</v>
      </c>
      <c r="H220" s="228" t="s">
        <v>1091</v>
      </c>
      <c r="I220" s="228" t="s">
        <v>232</v>
      </c>
      <c r="J220" s="228" t="s">
        <v>232</v>
      </c>
      <c r="K220" s="228" t="s">
        <v>232</v>
      </c>
      <c r="L220" s="228" t="s">
        <v>232</v>
      </c>
      <c r="M220" s="228" t="s">
        <v>232</v>
      </c>
      <c r="N220">
        <f t="shared" si="18"/>
        <v>29</v>
      </c>
      <c r="O220">
        <f t="shared" si="18"/>
        <v>22</v>
      </c>
      <c r="P220">
        <f t="shared" si="18"/>
        <v>10</v>
      </c>
      <c r="Q220">
        <f t="shared" si="18"/>
        <v>20</v>
      </c>
      <c r="R220">
        <f t="shared" si="18"/>
        <v>17</v>
      </c>
      <c r="S220">
        <f t="shared" si="17"/>
        <v>0</v>
      </c>
      <c r="T220">
        <f t="shared" si="17"/>
        <v>0</v>
      </c>
      <c r="U220">
        <f t="shared" si="17"/>
        <v>0</v>
      </c>
      <c r="V220">
        <f t="shared" si="17"/>
        <v>0</v>
      </c>
      <c r="W220">
        <f t="shared" si="17"/>
        <v>0</v>
      </c>
    </row>
    <row r="221" spans="2:23">
      <c r="B221" s="228" t="s">
        <v>1092</v>
      </c>
      <c r="C221" s="228" t="s">
        <v>998</v>
      </c>
      <c r="D221" s="228" t="s">
        <v>1093</v>
      </c>
      <c r="E221" s="228" t="s">
        <v>1094</v>
      </c>
      <c r="F221" s="228" t="s">
        <v>1095</v>
      </c>
      <c r="G221" s="228" t="s">
        <v>232</v>
      </c>
      <c r="H221" s="228" t="s">
        <v>232</v>
      </c>
      <c r="I221" s="228" t="s">
        <v>232</v>
      </c>
      <c r="J221" s="228" t="s">
        <v>232</v>
      </c>
      <c r="K221" s="228" t="s">
        <v>232</v>
      </c>
      <c r="L221" s="228" t="s">
        <v>232</v>
      </c>
      <c r="M221" s="228" t="s">
        <v>232</v>
      </c>
      <c r="N221">
        <f t="shared" si="18"/>
        <v>16</v>
      </c>
      <c r="O221">
        <f t="shared" si="18"/>
        <v>28</v>
      </c>
      <c r="P221">
        <f t="shared" si="18"/>
        <v>13</v>
      </c>
      <c r="Q221">
        <f t="shared" si="18"/>
        <v>0</v>
      </c>
      <c r="R221">
        <f t="shared" si="18"/>
        <v>0</v>
      </c>
      <c r="S221">
        <f t="shared" si="17"/>
        <v>0</v>
      </c>
      <c r="T221">
        <f t="shared" si="17"/>
        <v>0</v>
      </c>
      <c r="U221">
        <f t="shared" si="17"/>
        <v>0</v>
      </c>
      <c r="V221">
        <f t="shared" si="17"/>
        <v>0</v>
      </c>
      <c r="W221">
        <f t="shared" si="17"/>
        <v>0</v>
      </c>
    </row>
    <row r="222" spans="2:23">
      <c r="B222" s="228" t="s">
        <v>1096</v>
      </c>
      <c r="C222" s="228" t="s">
        <v>998</v>
      </c>
      <c r="D222" s="228" t="s">
        <v>1097</v>
      </c>
      <c r="E222" s="228" t="s">
        <v>1098</v>
      </c>
      <c r="F222" s="228" t="s">
        <v>232</v>
      </c>
      <c r="G222" s="228" t="s">
        <v>232</v>
      </c>
      <c r="H222" s="228" t="s">
        <v>232</v>
      </c>
      <c r="I222" s="228" t="s">
        <v>232</v>
      </c>
      <c r="J222" s="228" t="s">
        <v>232</v>
      </c>
      <c r="K222" s="228" t="s">
        <v>232</v>
      </c>
      <c r="L222" s="228" t="s">
        <v>232</v>
      </c>
      <c r="M222" s="228" t="s">
        <v>232</v>
      </c>
      <c r="N222">
        <f t="shared" si="18"/>
        <v>28</v>
      </c>
      <c r="O222">
        <f t="shared" si="18"/>
        <v>26</v>
      </c>
      <c r="P222">
        <f t="shared" si="18"/>
        <v>0</v>
      </c>
      <c r="Q222">
        <f t="shared" si="18"/>
        <v>0</v>
      </c>
      <c r="R222">
        <f t="shared" si="18"/>
        <v>0</v>
      </c>
      <c r="S222">
        <f t="shared" si="17"/>
        <v>0</v>
      </c>
      <c r="T222">
        <f t="shared" si="17"/>
        <v>0</v>
      </c>
      <c r="U222">
        <f t="shared" si="17"/>
        <v>0</v>
      </c>
      <c r="V222">
        <f t="shared" si="17"/>
        <v>0</v>
      </c>
      <c r="W222">
        <f t="shared" si="17"/>
        <v>0</v>
      </c>
    </row>
    <row r="223" spans="2:23">
      <c r="B223" s="228" t="s">
        <v>1099</v>
      </c>
      <c r="C223" s="228" t="s">
        <v>998</v>
      </c>
      <c r="D223" s="228" t="s">
        <v>1100</v>
      </c>
      <c r="E223" s="228" t="s">
        <v>1101</v>
      </c>
      <c r="F223" s="228" t="s">
        <v>1102</v>
      </c>
      <c r="G223" s="228" t="s">
        <v>1103</v>
      </c>
      <c r="H223" s="228" t="s">
        <v>1104</v>
      </c>
      <c r="I223" s="228" t="s">
        <v>1105</v>
      </c>
      <c r="J223" s="228" t="s">
        <v>1106</v>
      </c>
      <c r="K223" s="228" t="s">
        <v>1107</v>
      </c>
      <c r="L223" s="228" t="s">
        <v>1108</v>
      </c>
      <c r="M223" s="228" t="s">
        <v>232</v>
      </c>
      <c r="N223">
        <f t="shared" si="18"/>
        <v>15</v>
      </c>
      <c r="O223">
        <f t="shared" si="18"/>
        <v>13</v>
      </c>
      <c r="P223">
        <f t="shared" si="18"/>
        <v>17</v>
      </c>
      <c r="Q223">
        <f t="shared" si="18"/>
        <v>16</v>
      </c>
      <c r="R223">
        <f t="shared" si="18"/>
        <v>22</v>
      </c>
      <c r="S223">
        <f t="shared" si="17"/>
        <v>12</v>
      </c>
      <c r="T223">
        <f t="shared" si="17"/>
        <v>28</v>
      </c>
      <c r="U223">
        <f t="shared" si="17"/>
        <v>28</v>
      </c>
      <c r="V223">
        <f t="shared" si="17"/>
        <v>28</v>
      </c>
      <c r="W223">
        <f t="shared" si="17"/>
        <v>0</v>
      </c>
    </row>
    <row r="224" spans="2:23">
      <c r="B224" s="228" t="s">
        <v>1109</v>
      </c>
      <c r="C224" s="228" t="s">
        <v>998</v>
      </c>
      <c r="D224" s="228" t="s">
        <v>1110</v>
      </c>
      <c r="E224" s="228" t="s">
        <v>1111</v>
      </c>
      <c r="F224" s="228" t="s">
        <v>1112</v>
      </c>
      <c r="G224" s="228" t="s">
        <v>1113</v>
      </c>
      <c r="H224" s="228" t="s">
        <v>1114</v>
      </c>
      <c r="I224" s="228" t="s">
        <v>1115</v>
      </c>
      <c r="J224" s="228" t="s">
        <v>1116</v>
      </c>
      <c r="K224" s="228" t="s">
        <v>1117</v>
      </c>
      <c r="L224" s="228" t="s">
        <v>232</v>
      </c>
      <c r="M224" s="228" t="s">
        <v>232</v>
      </c>
      <c r="N224">
        <f t="shared" si="18"/>
        <v>22</v>
      </c>
      <c r="O224">
        <f t="shared" si="18"/>
        <v>17</v>
      </c>
      <c r="P224">
        <f t="shared" si="18"/>
        <v>28</v>
      </c>
      <c r="Q224">
        <f t="shared" si="18"/>
        <v>17</v>
      </c>
      <c r="R224">
        <f t="shared" si="18"/>
        <v>30</v>
      </c>
      <c r="S224">
        <f t="shared" si="17"/>
        <v>29</v>
      </c>
      <c r="T224">
        <f t="shared" si="17"/>
        <v>30</v>
      </c>
      <c r="U224">
        <f t="shared" si="17"/>
        <v>30</v>
      </c>
      <c r="V224">
        <f t="shared" si="17"/>
        <v>0</v>
      </c>
      <c r="W224">
        <f t="shared" si="17"/>
        <v>0</v>
      </c>
    </row>
    <row r="225" spans="2:23">
      <c r="B225" s="228" t="s">
        <v>1118</v>
      </c>
      <c r="C225" s="228" t="s">
        <v>998</v>
      </c>
      <c r="D225" s="228" t="s">
        <v>1119</v>
      </c>
      <c r="E225" s="228" t="s">
        <v>1120</v>
      </c>
      <c r="F225" s="228" t="s">
        <v>1121</v>
      </c>
      <c r="G225" s="228" t="s">
        <v>1122</v>
      </c>
      <c r="H225" s="228" t="s">
        <v>232</v>
      </c>
      <c r="I225" s="228" t="s">
        <v>232</v>
      </c>
      <c r="J225" s="228" t="s">
        <v>232</v>
      </c>
      <c r="K225" s="228" t="s">
        <v>232</v>
      </c>
      <c r="L225" s="228" t="s">
        <v>232</v>
      </c>
      <c r="M225" s="228" t="s">
        <v>232</v>
      </c>
      <c r="N225">
        <f t="shared" si="18"/>
        <v>23</v>
      </c>
      <c r="O225">
        <f t="shared" si="18"/>
        <v>21</v>
      </c>
      <c r="P225">
        <f t="shared" si="18"/>
        <v>21</v>
      </c>
      <c r="Q225">
        <f t="shared" si="18"/>
        <v>24</v>
      </c>
      <c r="R225">
        <f t="shared" si="18"/>
        <v>0</v>
      </c>
      <c r="S225">
        <f t="shared" si="17"/>
        <v>0</v>
      </c>
      <c r="T225">
        <f t="shared" si="17"/>
        <v>0</v>
      </c>
      <c r="U225">
        <f t="shared" si="17"/>
        <v>0</v>
      </c>
      <c r="V225">
        <f t="shared" si="17"/>
        <v>0</v>
      </c>
      <c r="W225">
        <f t="shared" si="17"/>
        <v>0</v>
      </c>
    </row>
    <row r="226" spans="2:23" ht="11.5" thickBot="1">
      <c r="B226" s="231" t="s">
        <v>1123</v>
      </c>
      <c r="C226" s="231" t="s">
        <v>998</v>
      </c>
      <c r="D226" s="231" t="s">
        <v>1124</v>
      </c>
      <c r="E226" s="231" t="s">
        <v>1125</v>
      </c>
      <c r="F226" s="231" t="s">
        <v>232</v>
      </c>
      <c r="G226" s="231" t="s">
        <v>232</v>
      </c>
      <c r="H226" s="231" t="s">
        <v>232</v>
      </c>
      <c r="I226" s="231" t="s">
        <v>232</v>
      </c>
      <c r="J226" s="231" t="s">
        <v>232</v>
      </c>
      <c r="K226" s="231" t="s">
        <v>232</v>
      </c>
      <c r="L226" s="231" t="s">
        <v>232</v>
      </c>
      <c r="M226" s="231" t="s">
        <v>232</v>
      </c>
      <c r="N226">
        <f t="shared" si="18"/>
        <v>19</v>
      </c>
      <c r="O226">
        <f t="shared" si="18"/>
        <v>26</v>
      </c>
      <c r="P226">
        <f t="shared" si="18"/>
        <v>0</v>
      </c>
      <c r="Q226">
        <f t="shared" si="18"/>
        <v>0</v>
      </c>
      <c r="R226">
        <f t="shared" si="18"/>
        <v>0</v>
      </c>
      <c r="S226">
        <f t="shared" si="17"/>
        <v>0</v>
      </c>
      <c r="T226">
        <f t="shared" si="17"/>
        <v>0</v>
      </c>
      <c r="U226">
        <f t="shared" si="17"/>
        <v>0</v>
      </c>
      <c r="V226">
        <f t="shared" si="17"/>
        <v>0</v>
      </c>
      <c r="W226">
        <f t="shared" si="17"/>
        <v>0</v>
      </c>
    </row>
    <row r="227" spans="2:23">
      <c r="B227" s="227" t="s">
        <v>1126</v>
      </c>
      <c r="C227" s="227" t="s">
        <v>1127</v>
      </c>
      <c r="D227" s="227" t="s">
        <v>1128</v>
      </c>
      <c r="E227" s="227" t="s">
        <v>1129</v>
      </c>
      <c r="F227" s="227" t="s">
        <v>415</v>
      </c>
      <c r="G227" s="227" t="s">
        <v>1130</v>
      </c>
      <c r="H227" s="227" t="s">
        <v>232</v>
      </c>
      <c r="I227" s="227" t="s">
        <v>232</v>
      </c>
      <c r="J227" s="227" t="s">
        <v>232</v>
      </c>
      <c r="K227" s="227" t="s">
        <v>232</v>
      </c>
      <c r="L227" s="227" t="s">
        <v>232</v>
      </c>
      <c r="M227" s="227" t="s">
        <v>232</v>
      </c>
      <c r="N227">
        <f t="shared" si="18"/>
        <v>14</v>
      </c>
      <c r="O227">
        <f t="shared" si="18"/>
        <v>19</v>
      </c>
      <c r="P227">
        <f t="shared" si="18"/>
        <v>13</v>
      </c>
      <c r="Q227">
        <f t="shared" si="18"/>
        <v>29</v>
      </c>
      <c r="R227">
        <f t="shared" si="18"/>
        <v>0</v>
      </c>
      <c r="S227">
        <f t="shared" si="17"/>
        <v>0</v>
      </c>
      <c r="T227">
        <f t="shared" si="17"/>
        <v>0</v>
      </c>
      <c r="U227">
        <f t="shared" si="17"/>
        <v>0</v>
      </c>
      <c r="V227">
        <f t="shared" si="17"/>
        <v>0</v>
      </c>
      <c r="W227">
        <f t="shared" si="17"/>
        <v>0</v>
      </c>
    </row>
    <row r="228" spans="2:23">
      <c r="B228" s="228" t="s">
        <v>1131</v>
      </c>
      <c r="C228" s="228" t="s">
        <v>1127</v>
      </c>
      <c r="D228" s="228" t="s">
        <v>1132</v>
      </c>
      <c r="E228" s="228" t="s">
        <v>1133</v>
      </c>
      <c r="F228" s="228" t="s">
        <v>1134</v>
      </c>
      <c r="G228" s="228" t="s">
        <v>1135</v>
      </c>
      <c r="H228" s="228" t="s">
        <v>232</v>
      </c>
      <c r="I228" s="228" t="s">
        <v>232</v>
      </c>
      <c r="J228" s="228" t="s">
        <v>232</v>
      </c>
      <c r="K228" s="228" t="s">
        <v>232</v>
      </c>
      <c r="L228" s="228" t="s">
        <v>232</v>
      </c>
      <c r="M228" s="228" t="s">
        <v>232</v>
      </c>
      <c r="N228">
        <f t="shared" si="18"/>
        <v>16</v>
      </c>
      <c r="O228">
        <f t="shared" si="18"/>
        <v>22</v>
      </c>
      <c r="P228">
        <f t="shared" si="18"/>
        <v>14</v>
      </c>
      <c r="Q228">
        <f t="shared" si="18"/>
        <v>18</v>
      </c>
      <c r="R228">
        <f t="shared" si="18"/>
        <v>0</v>
      </c>
      <c r="S228">
        <f t="shared" si="17"/>
        <v>0</v>
      </c>
      <c r="T228">
        <f t="shared" si="17"/>
        <v>0</v>
      </c>
      <c r="U228">
        <f t="shared" si="17"/>
        <v>0</v>
      </c>
      <c r="V228">
        <f t="shared" si="17"/>
        <v>0</v>
      </c>
      <c r="W228">
        <f t="shared" si="17"/>
        <v>0</v>
      </c>
    </row>
    <row r="229" spans="2:23">
      <c r="B229" s="228" t="s">
        <v>1136</v>
      </c>
      <c r="C229" s="228" t="s">
        <v>1127</v>
      </c>
      <c r="D229" s="228" t="s">
        <v>1137</v>
      </c>
      <c r="E229" s="228" t="s">
        <v>1138</v>
      </c>
      <c r="F229" s="228" t="s">
        <v>1139</v>
      </c>
      <c r="G229" s="228" t="s">
        <v>232</v>
      </c>
      <c r="H229" s="228" t="s">
        <v>232</v>
      </c>
      <c r="I229" s="228" t="s">
        <v>232</v>
      </c>
      <c r="J229" s="228" t="s">
        <v>232</v>
      </c>
      <c r="K229" s="228" t="s">
        <v>232</v>
      </c>
      <c r="L229" s="228" t="s">
        <v>232</v>
      </c>
      <c r="M229" s="228" t="s">
        <v>232</v>
      </c>
      <c r="N229">
        <f t="shared" si="18"/>
        <v>17</v>
      </c>
      <c r="O229">
        <f t="shared" si="18"/>
        <v>28</v>
      </c>
      <c r="P229">
        <f t="shared" si="18"/>
        <v>21</v>
      </c>
      <c r="Q229">
        <f t="shared" si="18"/>
        <v>0</v>
      </c>
      <c r="R229">
        <f t="shared" si="18"/>
        <v>0</v>
      </c>
      <c r="S229">
        <f t="shared" si="17"/>
        <v>0</v>
      </c>
      <c r="T229">
        <f t="shared" si="17"/>
        <v>0</v>
      </c>
      <c r="U229">
        <f t="shared" si="17"/>
        <v>0</v>
      </c>
      <c r="V229">
        <f t="shared" si="17"/>
        <v>0</v>
      </c>
      <c r="W229">
        <f t="shared" si="17"/>
        <v>0</v>
      </c>
    </row>
    <row r="230" spans="2:23">
      <c r="B230" s="228" t="s">
        <v>1140</v>
      </c>
      <c r="C230" s="228" t="s">
        <v>1127</v>
      </c>
      <c r="D230" s="228" t="s">
        <v>1141</v>
      </c>
      <c r="E230" s="228" t="s">
        <v>1142</v>
      </c>
      <c r="F230" s="228" t="s">
        <v>1143</v>
      </c>
      <c r="G230" s="228" t="s">
        <v>232</v>
      </c>
      <c r="H230" s="228" t="s">
        <v>232</v>
      </c>
      <c r="I230" s="228" t="s">
        <v>232</v>
      </c>
      <c r="J230" s="228" t="s">
        <v>232</v>
      </c>
      <c r="K230" s="228" t="s">
        <v>232</v>
      </c>
      <c r="L230" s="228" t="s">
        <v>232</v>
      </c>
      <c r="M230" s="228" t="s">
        <v>232</v>
      </c>
      <c r="N230">
        <f t="shared" si="18"/>
        <v>18</v>
      </c>
      <c r="O230">
        <f t="shared" si="18"/>
        <v>23</v>
      </c>
      <c r="P230">
        <f t="shared" si="18"/>
        <v>20</v>
      </c>
      <c r="Q230">
        <f t="shared" si="18"/>
        <v>0</v>
      </c>
      <c r="R230">
        <f t="shared" si="18"/>
        <v>0</v>
      </c>
      <c r="S230">
        <f t="shared" si="17"/>
        <v>0</v>
      </c>
      <c r="T230">
        <f t="shared" si="17"/>
        <v>0</v>
      </c>
      <c r="U230">
        <f t="shared" si="17"/>
        <v>0</v>
      </c>
      <c r="V230">
        <f t="shared" si="17"/>
        <v>0</v>
      </c>
      <c r="W230">
        <f t="shared" si="17"/>
        <v>0</v>
      </c>
    </row>
    <row r="231" spans="2:23">
      <c r="B231" s="228" t="s">
        <v>1144</v>
      </c>
      <c r="C231" s="228" t="s">
        <v>1127</v>
      </c>
      <c r="D231" s="228" t="s">
        <v>1145</v>
      </c>
      <c r="E231" s="228" t="s">
        <v>1146</v>
      </c>
      <c r="F231" s="228" t="s">
        <v>232</v>
      </c>
      <c r="G231" s="228" t="s">
        <v>232</v>
      </c>
      <c r="H231" s="228" t="s">
        <v>232</v>
      </c>
      <c r="I231" s="228" t="s">
        <v>232</v>
      </c>
      <c r="J231" s="228" t="s">
        <v>232</v>
      </c>
      <c r="K231" s="228" t="s">
        <v>232</v>
      </c>
      <c r="L231" s="228" t="s">
        <v>232</v>
      </c>
      <c r="M231" s="228" t="s">
        <v>232</v>
      </c>
      <c r="N231">
        <f t="shared" si="18"/>
        <v>22</v>
      </c>
      <c r="O231">
        <f t="shared" si="18"/>
        <v>19</v>
      </c>
      <c r="P231">
        <f t="shared" si="18"/>
        <v>0</v>
      </c>
      <c r="Q231">
        <f t="shared" si="18"/>
        <v>0</v>
      </c>
      <c r="R231">
        <f t="shared" si="18"/>
        <v>0</v>
      </c>
      <c r="S231">
        <f t="shared" si="17"/>
        <v>0</v>
      </c>
      <c r="T231">
        <f t="shared" si="17"/>
        <v>0</v>
      </c>
      <c r="U231">
        <f t="shared" si="17"/>
        <v>0</v>
      </c>
      <c r="V231">
        <f t="shared" si="17"/>
        <v>0</v>
      </c>
      <c r="W231">
        <f t="shared" si="17"/>
        <v>0</v>
      </c>
    </row>
    <row r="232" spans="2:23">
      <c r="B232" s="228" t="s">
        <v>1147</v>
      </c>
      <c r="C232" s="228" t="s">
        <v>1127</v>
      </c>
      <c r="D232" s="228" t="s">
        <v>1148</v>
      </c>
      <c r="E232" s="228" t="s">
        <v>1149</v>
      </c>
      <c r="F232" s="228" t="s">
        <v>470</v>
      </c>
      <c r="G232" s="228" t="s">
        <v>232</v>
      </c>
      <c r="H232" s="228" t="s">
        <v>232</v>
      </c>
      <c r="I232" s="228" t="s">
        <v>232</v>
      </c>
      <c r="J232" s="228" t="s">
        <v>232</v>
      </c>
      <c r="K232" s="228" t="s">
        <v>232</v>
      </c>
      <c r="L232" s="228" t="s">
        <v>232</v>
      </c>
      <c r="M232" s="228" t="s">
        <v>232</v>
      </c>
      <c r="N232">
        <f t="shared" si="18"/>
        <v>24</v>
      </c>
      <c r="O232">
        <f t="shared" si="18"/>
        <v>20</v>
      </c>
      <c r="P232">
        <f t="shared" si="18"/>
        <v>10</v>
      </c>
      <c r="Q232">
        <f t="shared" si="18"/>
        <v>0</v>
      </c>
      <c r="R232">
        <f t="shared" si="18"/>
        <v>0</v>
      </c>
      <c r="S232">
        <f t="shared" si="17"/>
        <v>0</v>
      </c>
      <c r="T232">
        <f t="shared" si="17"/>
        <v>0</v>
      </c>
      <c r="U232">
        <f t="shared" si="17"/>
        <v>0</v>
      </c>
      <c r="V232">
        <f t="shared" si="17"/>
        <v>0</v>
      </c>
      <c r="W232">
        <f t="shared" si="17"/>
        <v>0</v>
      </c>
    </row>
    <row r="233" spans="2:23">
      <c r="B233" s="236" t="s">
        <v>1150</v>
      </c>
      <c r="C233" s="236" t="s">
        <v>1127</v>
      </c>
      <c r="D233" s="236" t="s">
        <v>1151</v>
      </c>
      <c r="E233" s="236" t="s">
        <v>1045</v>
      </c>
      <c r="F233" s="236" t="s">
        <v>1149</v>
      </c>
      <c r="G233" s="236" t="s">
        <v>470</v>
      </c>
      <c r="H233" s="236" t="s">
        <v>232</v>
      </c>
      <c r="I233" s="236" t="s">
        <v>232</v>
      </c>
      <c r="J233" s="236" t="s">
        <v>232</v>
      </c>
      <c r="K233" s="236" t="s">
        <v>232</v>
      </c>
      <c r="L233" s="236" t="s">
        <v>232</v>
      </c>
      <c r="M233" s="236" t="s">
        <v>232</v>
      </c>
      <c r="N233">
        <f t="shared" si="18"/>
        <v>19</v>
      </c>
      <c r="O233">
        <f t="shared" si="18"/>
        <v>13</v>
      </c>
      <c r="P233">
        <f t="shared" si="18"/>
        <v>20</v>
      </c>
      <c r="Q233">
        <f t="shared" si="18"/>
        <v>10</v>
      </c>
      <c r="R233">
        <f t="shared" si="18"/>
        <v>0</v>
      </c>
      <c r="S233">
        <f t="shared" si="17"/>
        <v>0</v>
      </c>
      <c r="T233">
        <f t="shared" si="17"/>
        <v>0</v>
      </c>
      <c r="U233">
        <f t="shared" si="17"/>
        <v>0</v>
      </c>
      <c r="V233">
        <f t="shared" si="17"/>
        <v>0</v>
      </c>
      <c r="W233">
        <f t="shared" si="17"/>
        <v>0</v>
      </c>
    </row>
    <row r="234" spans="2:23">
      <c r="B234" s="228" t="s">
        <v>1152</v>
      </c>
      <c r="C234" s="234" t="s">
        <v>1127</v>
      </c>
      <c r="D234" s="234" t="s">
        <v>1153</v>
      </c>
      <c r="E234" s="234" t="s">
        <v>1154</v>
      </c>
      <c r="F234" s="234"/>
      <c r="G234" s="234"/>
      <c r="H234" s="234"/>
      <c r="I234" s="234"/>
      <c r="J234" s="234"/>
      <c r="K234" s="234"/>
      <c r="L234" s="234"/>
      <c r="M234" s="234"/>
      <c r="N234">
        <f t="shared" si="18"/>
        <v>14</v>
      </c>
      <c r="O234">
        <f t="shared" si="18"/>
        <v>17</v>
      </c>
      <c r="P234">
        <f t="shared" si="18"/>
        <v>0</v>
      </c>
      <c r="Q234">
        <f t="shared" si="18"/>
        <v>0</v>
      </c>
      <c r="R234">
        <f t="shared" si="18"/>
        <v>0</v>
      </c>
      <c r="S234">
        <f t="shared" si="17"/>
        <v>0</v>
      </c>
      <c r="T234">
        <f t="shared" si="17"/>
        <v>0</v>
      </c>
      <c r="U234">
        <f t="shared" si="17"/>
        <v>0</v>
      </c>
      <c r="V234">
        <f t="shared" si="17"/>
        <v>0</v>
      </c>
      <c r="W234">
        <f t="shared" si="17"/>
        <v>0</v>
      </c>
    </row>
    <row r="235" spans="2:23">
      <c r="B235" s="236" t="s">
        <v>1155</v>
      </c>
      <c r="C235" s="234" t="s">
        <v>1127</v>
      </c>
      <c r="D235" s="234" t="s">
        <v>1153</v>
      </c>
      <c r="E235" s="234" t="s">
        <v>1156</v>
      </c>
      <c r="F235" s="234"/>
      <c r="G235" s="234"/>
      <c r="H235" s="234"/>
      <c r="I235" s="234"/>
      <c r="J235" s="234"/>
      <c r="K235" s="234"/>
      <c r="L235" s="234"/>
      <c r="M235" s="234"/>
      <c r="N235">
        <f t="shared" si="18"/>
        <v>14</v>
      </c>
      <c r="O235">
        <f t="shared" si="18"/>
        <v>23</v>
      </c>
      <c r="P235">
        <f t="shared" si="18"/>
        <v>0</v>
      </c>
      <c r="Q235">
        <f t="shared" si="18"/>
        <v>0</v>
      </c>
      <c r="R235">
        <f t="shared" si="18"/>
        <v>0</v>
      </c>
      <c r="S235">
        <f t="shared" si="17"/>
        <v>0</v>
      </c>
      <c r="T235">
        <f t="shared" si="17"/>
        <v>0</v>
      </c>
      <c r="U235">
        <f t="shared" si="17"/>
        <v>0</v>
      </c>
      <c r="V235">
        <f t="shared" si="17"/>
        <v>0</v>
      </c>
      <c r="W235">
        <f t="shared" si="17"/>
        <v>0</v>
      </c>
    </row>
    <row r="236" spans="2:23">
      <c r="B236" s="228" t="s">
        <v>1157</v>
      </c>
      <c r="C236" s="234" t="s">
        <v>1127</v>
      </c>
      <c r="D236" s="234" t="s">
        <v>1158</v>
      </c>
      <c r="E236" s="234" t="s">
        <v>1159</v>
      </c>
      <c r="F236" s="234"/>
      <c r="G236" s="234"/>
      <c r="H236" s="234"/>
      <c r="I236" s="234"/>
      <c r="J236" s="234"/>
      <c r="K236" s="234"/>
      <c r="L236" s="234"/>
      <c r="M236" s="234"/>
      <c r="N236">
        <f t="shared" si="18"/>
        <v>22</v>
      </c>
      <c r="O236">
        <f t="shared" si="18"/>
        <v>18</v>
      </c>
      <c r="P236">
        <f t="shared" si="18"/>
        <v>0</v>
      </c>
      <c r="Q236">
        <f t="shared" si="18"/>
        <v>0</v>
      </c>
      <c r="R236">
        <f t="shared" si="18"/>
        <v>0</v>
      </c>
      <c r="S236">
        <f t="shared" si="17"/>
        <v>0</v>
      </c>
      <c r="T236">
        <f t="shared" si="17"/>
        <v>0</v>
      </c>
      <c r="U236">
        <f t="shared" si="17"/>
        <v>0</v>
      </c>
      <c r="V236">
        <f t="shared" si="17"/>
        <v>0</v>
      </c>
      <c r="W236">
        <f t="shared" si="17"/>
        <v>0</v>
      </c>
    </row>
    <row r="237" spans="2:23">
      <c r="B237" s="236" t="s">
        <v>1160</v>
      </c>
      <c r="C237" s="234" t="s">
        <v>1127</v>
      </c>
      <c r="D237" s="234" t="s">
        <v>1153</v>
      </c>
      <c r="E237" s="234" t="s">
        <v>1161</v>
      </c>
      <c r="F237" s="234" t="s">
        <v>1162</v>
      </c>
      <c r="G237" s="234"/>
      <c r="H237" s="234"/>
      <c r="I237" s="234"/>
      <c r="J237" s="234"/>
      <c r="K237" s="234"/>
      <c r="L237" s="234"/>
      <c r="M237" s="234"/>
      <c r="N237">
        <f t="shared" si="18"/>
        <v>14</v>
      </c>
      <c r="O237">
        <f t="shared" si="18"/>
        <v>21</v>
      </c>
      <c r="P237">
        <f t="shared" si="18"/>
        <v>30</v>
      </c>
      <c r="Q237">
        <f t="shared" si="18"/>
        <v>0</v>
      </c>
      <c r="R237">
        <f t="shared" si="18"/>
        <v>0</v>
      </c>
      <c r="S237">
        <f t="shared" si="17"/>
        <v>0</v>
      </c>
      <c r="T237">
        <f t="shared" si="17"/>
        <v>0</v>
      </c>
      <c r="U237">
        <f t="shared" si="17"/>
        <v>0</v>
      </c>
      <c r="V237">
        <f t="shared" si="17"/>
        <v>0</v>
      </c>
      <c r="W237">
        <f t="shared" si="17"/>
        <v>0</v>
      </c>
    </row>
    <row r="238" spans="2:23" ht="11.5" thickBot="1">
      <c r="B238" s="229" t="s">
        <v>1163</v>
      </c>
      <c r="C238" s="235" t="s">
        <v>1127</v>
      </c>
      <c r="D238" s="235" t="s">
        <v>1164</v>
      </c>
      <c r="E238" s="235" t="s">
        <v>1165</v>
      </c>
      <c r="F238" s="235" t="s">
        <v>1166</v>
      </c>
      <c r="G238" s="235"/>
      <c r="H238" s="235"/>
      <c r="I238" s="235"/>
      <c r="J238" s="235"/>
      <c r="K238" s="235"/>
      <c r="L238" s="235"/>
      <c r="M238" s="235"/>
      <c r="N238">
        <f t="shared" si="18"/>
        <v>16</v>
      </c>
      <c r="O238">
        <f t="shared" si="18"/>
        <v>19</v>
      </c>
      <c r="P238">
        <f t="shared" si="18"/>
        <v>22</v>
      </c>
      <c r="Q238">
        <f t="shared" si="18"/>
        <v>0</v>
      </c>
      <c r="R238">
        <f t="shared" si="18"/>
        <v>0</v>
      </c>
      <c r="S238">
        <f t="shared" si="17"/>
        <v>0</v>
      </c>
      <c r="T238">
        <f t="shared" si="17"/>
        <v>0</v>
      </c>
      <c r="U238">
        <f t="shared" si="17"/>
        <v>0</v>
      </c>
      <c r="V238">
        <f t="shared" si="17"/>
        <v>0</v>
      </c>
      <c r="W238">
        <f t="shared" si="17"/>
        <v>0</v>
      </c>
    </row>
    <row r="239" spans="2:23">
      <c r="B239" s="227" t="s">
        <v>1167</v>
      </c>
      <c r="C239" s="227" t="s">
        <v>1168</v>
      </c>
      <c r="D239" s="227" t="s">
        <v>1169</v>
      </c>
      <c r="E239" s="227" t="s">
        <v>1170</v>
      </c>
      <c r="F239" s="227" t="s">
        <v>1171</v>
      </c>
      <c r="G239" s="227" t="s">
        <v>1172</v>
      </c>
      <c r="H239" s="227" t="s">
        <v>1173</v>
      </c>
      <c r="I239" s="227" t="s">
        <v>232</v>
      </c>
      <c r="J239" s="227" t="s">
        <v>232</v>
      </c>
      <c r="K239" s="227" t="s">
        <v>232</v>
      </c>
      <c r="L239" s="227" t="s">
        <v>232</v>
      </c>
      <c r="M239" s="227" t="s">
        <v>232</v>
      </c>
      <c r="N239">
        <f t="shared" si="18"/>
        <v>24</v>
      </c>
      <c r="O239">
        <f t="shared" si="18"/>
        <v>15</v>
      </c>
      <c r="P239">
        <f t="shared" si="18"/>
        <v>25</v>
      </c>
      <c r="Q239">
        <f t="shared" si="18"/>
        <v>25</v>
      </c>
      <c r="R239">
        <f t="shared" si="18"/>
        <v>15</v>
      </c>
      <c r="S239">
        <f t="shared" si="17"/>
        <v>0</v>
      </c>
      <c r="T239">
        <f t="shared" si="17"/>
        <v>0</v>
      </c>
      <c r="U239">
        <f t="shared" si="17"/>
        <v>0</v>
      </c>
      <c r="V239">
        <f t="shared" si="17"/>
        <v>0</v>
      </c>
      <c r="W239">
        <f t="shared" si="17"/>
        <v>0</v>
      </c>
    </row>
    <row r="240" spans="2:23">
      <c r="B240" s="228" t="s">
        <v>1174</v>
      </c>
      <c r="C240" s="228" t="s">
        <v>1168</v>
      </c>
      <c r="D240" s="228" t="s">
        <v>1175</v>
      </c>
      <c r="E240" s="228" t="s">
        <v>1176</v>
      </c>
      <c r="F240" s="228" t="s">
        <v>1177</v>
      </c>
      <c r="G240" s="228" t="s">
        <v>1178</v>
      </c>
      <c r="H240" s="228" t="s">
        <v>232</v>
      </c>
      <c r="I240" s="228" t="s">
        <v>232</v>
      </c>
      <c r="J240" s="228" t="s">
        <v>232</v>
      </c>
      <c r="K240" s="228" t="s">
        <v>232</v>
      </c>
      <c r="L240" s="228" t="s">
        <v>232</v>
      </c>
      <c r="M240" s="228" t="s">
        <v>232</v>
      </c>
      <c r="N240">
        <f t="shared" si="18"/>
        <v>25</v>
      </c>
      <c r="O240">
        <f t="shared" si="18"/>
        <v>26</v>
      </c>
      <c r="P240">
        <f t="shared" si="18"/>
        <v>24</v>
      </c>
      <c r="Q240">
        <f t="shared" si="18"/>
        <v>21</v>
      </c>
      <c r="R240">
        <f t="shared" si="18"/>
        <v>0</v>
      </c>
      <c r="S240">
        <f t="shared" si="17"/>
        <v>0</v>
      </c>
      <c r="T240">
        <f t="shared" si="17"/>
        <v>0</v>
      </c>
      <c r="U240">
        <f t="shared" si="17"/>
        <v>0</v>
      </c>
      <c r="V240">
        <f t="shared" si="17"/>
        <v>0</v>
      </c>
      <c r="W240">
        <f t="shared" si="17"/>
        <v>0</v>
      </c>
    </row>
    <row r="241" spans="2:23" ht="11.5" thickBot="1">
      <c r="B241" s="229" t="s">
        <v>1179</v>
      </c>
      <c r="C241" s="229" t="s">
        <v>1168</v>
      </c>
      <c r="D241" s="229" t="s">
        <v>1180</v>
      </c>
      <c r="E241" s="229" t="s">
        <v>1181</v>
      </c>
      <c r="F241" s="229" t="s">
        <v>1182</v>
      </c>
      <c r="G241" s="229" t="s">
        <v>1183</v>
      </c>
      <c r="H241" s="229" t="s">
        <v>1184</v>
      </c>
      <c r="I241" s="229" t="s">
        <v>1185</v>
      </c>
      <c r="J241" s="229" t="s">
        <v>232</v>
      </c>
      <c r="K241" s="229" t="s">
        <v>232</v>
      </c>
      <c r="L241" s="229" t="s">
        <v>232</v>
      </c>
      <c r="M241" s="229" t="s">
        <v>232</v>
      </c>
      <c r="N241">
        <f t="shared" si="18"/>
        <v>29</v>
      </c>
      <c r="O241">
        <f t="shared" si="18"/>
        <v>30</v>
      </c>
      <c r="P241">
        <f t="shared" si="18"/>
        <v>29</v>
      </c>
      <c r="Q241">
        <f t="shared" si="18"/>
        <v>15</v>
      </c>
      <c r="R241">
        <f t="shared" si="18"/>
        <v>14</v>
      </c>
      <c r="S241">
        <f t="shared" si="17"/>
        <v>17</v>
      </c>
      <c r="T241">
        <f t="shared" si="17"/>
        <v>0</v>
      </c>
      <c r="U241">
        <f t="shared" si="17"/>
        <v>0</v>
      </c>
      <c r="V241">
        <f t="shared" si="17"/>
        <v>0</v>
      </c>
      <c r="W241">
        <f t="shared" si="17"/>
        <v>0</v>
      </c>
    </row>
    <row r="242" spans="2:23">
      <c r="B242" s="230" t="s">
        <v>1186</v>
      </c>
      <c r="C242" s="230" t="s">
        <v>1187</v>
      </c>
      <c r="D242" s="230" t="s">
        <v>1188</v>
      </c>
      <c r="E242" s="230" t="s">
        <v>1189</v>
      </c>
      <c r="F242" s="230" t="s">
        <v>232</v>
      </c>
      <c r="G242" s="230" t="s">
        <v>232</v>
      </c>
      <c r="H242" s="230" t="s">
        <v>232</v>
      </c>
      <c r="I242" s="230" t="s">
        <v>232</v>
      </c>
      <c r="J242" s="230" t="s">
        <v>232</v>
      </c>
      <c r="K242" s="230" t="s">
        <v>232</v>
      </c>
      <c r="L242" s="230" t="s">
        <v>232</v>
      </c>
      <c r="M242" s="230" t="s">
        <v>232</v>
      </c>
      <c r="N242">
        <f t="shared" si="18"/>
        <v>22</v>
      </c>
      <c r="O242">
        <f t="shared" si="18"/>
        <v>19</v>
      </c>
      <c r="P242">
        <f t="shared" si="18"/>
        <v>0</v>
      </c>
      <c r="Q242">
        <f t="shared" si="18"/>
        <v>0</v>
      </c>
      <c r="R242">
        <f t="shared" si="18"/>
        <v>0</v>
      </c>
      <c r="S242">
        <f t="shared" si="17"/>
        <v>0</v>
      </c>
      <c r="T242">
        <f t="shared" si="17"/>
        <v>0</v>
      </c>
      <c r="U242">
        <f t="shared" si="17"/>
        <v>0</v>
      </c>
      <c r="V242">
        <f t="shared" si="17"/>
        <v>0</v>
      </c>
      <c r="W242">
        <f t="shared" si="17"/>
        <v>0</v>
      </c>
    </row>
    <row r="243" spans="2:23">
      <c r="B243" s="228" t="s">
        <v>1190</v>
      </c>
      <c r="C243" s="228" t="s">
        <v>1187</v>
      </c>
      <c r="D243" s="228" t="s">
        <v>1188</v>
      </c>
      <c r="E243" s="228" t="s">
        <v>1191</v>
      </c>
      <c r="F243" s="228" t="s">
        <v>232</v>
      </c>
      <c r="G243" s="228" t="s">
        <v>232</v>
      </c>
      <c r="H243" s="228" t="s">
        <v>232</v>
      </c>
      <c r="I243" s="228" t="s">
        <v>232</v>
      </c>
      <c r="J243" s="228" t="s">
        <v>232</v>
      </c>
      <c r="K243" s="228" t="s">
        <v>232</v>
      </c>
      <c r="L243" s="228" t="s">
        <v>232</v>
      </c>
      <c r="M243" s="228" t="s">
        <v>232</v>
      </c>
      <c r="N243">
        <f t="shared" si="18"/>
        <v>22</v>
      </c>
      <c r="O243">
        <f t="shared" si="18"/>
        <v>25</v>
      </c>
      <c r="P243">
        <f t="shared" si="18"/>
        <v>0</v>
      </c>
      <c r="Q243">
        <f t="shared" si="18"/>
        <v>0</v>
      </c>
      <c r="R243">
        <f t="shared" si="18"/>
        <v>0</v>
      </c>
      <c r="S243">
        <f t="shared" si="17"/>
        <v>0</v>
      </c>
      <c r="T243">
        <f t="shared" si="17"/>
        <v>0</v>
      </c>
      <c r="U243">
        <f t="shared" si="17"/>
        <v>0</v>
      </c>
      <c r="V243">
        <f t="shared" si="17"/>
        <v>0</v>
      </c>
      <c r="W243">
        <f t="shared" si="17"/>
        <v>0</v>
      </c>
    </row>
    <row r="244" spans="2:23">
      <c r="B244" s="228" t="s">
        <v>1192</v>
      </c>
      <c r="C244" s="228" t="s">
        <v>1187</v>
      </c>
      <c r="D244" s="228" t="s">
        <v>1193</v>
      </c>
      <c r="E244" s="228" t="s">
        <v>1194</v>
      </c>
      <c r="F244" s="228" t="s">
        <v>1195</v>
      </c>
      <c r="G244" s="228" t="s">
        <v>232</v>
      </c>
      <c r="H244" s="228" t="s">
        <v>232</v>
      </c>
      <c r="I244" s="228" t="s">
        <v>232</v>
      </c>
      <c r="J244" s="228" t="s">
        <v>232</v>
      </c>
      <c r="K244" s="228" t="s">
        <v>232</v>
      </c>
      <c r="L244" s="228" t="s">
        <v>232</v>
      </c>
      <c r="M244" s="228" t="s">
        <v>232</v>
      </c>
      <c r="N244">
        <f t="shared" si="18"/>
        <v>15</v>
      </c>
      <c r="O244">
        <f t="shared" si="18"/>
        <v>16</v>
      </c>
      <c r="P244">
        <f t="shared" si="18"/>
        <v>24</v>
      </c>
      <c r="Q244">
        <f t="shared" si="18"/>
        <v>0</v>
      </c>
      <c r="R244">
        <f t="shared" si="18"/>
        <v>0</v>
      </c>
      <c r="S244">
        <f t="shared" si="17"/>
        <v>0</v>
      </c>
      <c r="T244">
        <f t="shared" si="17"/>
        <v>0</v>
      </c>
      <c r="U244">
        <f t="shared" si="17"/>
        <v>0</v>
      </c>
      <c r="V244">
        <f t="shared" si="17"/>
        <v>0</v>
      </c>
      <c r="W244">
        <f t="shared" si="17"/>
        <v>0</v>
      </c>
    </row>
    <row r="245" spans="2:23">
      <c r="B245" s="228" t="s">
        <v>1196</v>
      </c>
      <c r="C245" s="228" t="s">
        <v>1187</v>
      </c>
      <c r="D245" s="228" t="s">
        <v>1197</v>
      </c>
      <c r="E245" s="228" t="s">
        <v>1198</v>
      </c>
      <c r="F245" s="228" t="s">
        <v>470</v>
      </c>
      <c r="G245" s="228" t="s">
        <v>232</v>
      </c>
      <c r="H245" s="228" t="s">
        <v>232</v>
      </c>
      <c r="I245" s="228" t="s">
        <v>232</v>
      </c>
      <c r="J245" s="228" t="s">
        <v>232</v>
      </c>
      <c r="K245" s="228" t="s">
        <v>232</v>
      </c>
      <c r="L245" s="228" t="s">
        <v>232</v>
      </c>
      <c r="M245" s="228" t="s">
        <v>232</v>
      </c>
      <c r="N245">
        <f t="shared" si="18"/>
        <v>23</v>
      </c>
      <c r="O245">
        <f t="shared" si="18"/>
        <v>19</v>
      </c>
      <c r="P245">
        <f t="shared" si="18"/>
        <v>10</v>
      </c>
      <c r="Q245">
        <f t="shared" si="18"/>
        <v>0</v>
      </c>
      <c r="R245">
        <f t="shared" si="18"/>
        <v>0</v>
      </c>
      <c r="S245">
        <f t="shared" si="17"/>
        <v>0</v>
      </c>
      <c r="T245">
        <f t="shared" si="17"/>
        <v>0</v>
      </c>
      <c r="U245">
        <f t="shared" si="17"/>
        <v>0</v>
      </c>
      <c r="V245">
        <f t="shared" si="17"/>
        <v>0</v>
      </c>
      <c r="W245">
        <f t="shared" si="17"/>
        <v>0</v>
      </c>
    </row>
    <row r="246" spans="2:23">
      <c r="B246" s="228" t="s">
        <v>1199</v>
      </c>
      <c r="C246" s="228" t="s">
        <v>1187</v>
      </c>
      <c r="D246" s="228" t="s">
        <v>1200</v>
      </c>
      <c r="E246" s="228" t="s">
        <v>415</v>
      </c>
      <c r="F246" s="228" t="s">
        <v>1201</v>
      </c>
      <c r="G246" s="228" t="s">
        <v>1202</v>
      </c>
      <c r="H246" s="228" t="s">
        <v>232</v>
      </c>
      <c r="I246" s="228" t="s">
        <v>232</v>
      </c>
      <c r="J246" s="228" t="s">
        <v>232</v>
      </c>
      <c r="K246" s="228" t="s">
        <v>232</v>
      </c>
      <c r="L246" s="228" t="s">
        <v>232</v>
      </c>
      <c r="M246" s="228" t="s">
        <v>232</v>
      </c>
      <c r="N246">
        <f t="shared" si="18"/>
        <v>10</v>
      </c>
      <c r="O246">
        <f t="shared" si="18"/>
        <v>13</v>
      </c>
      <c r="P246">
        <f t="shared" si="18"/>
        <v>20</v>
      </c>
      <c r="Q246">
        <f t="shared" si="18"/>
        <v>16</v>
      </c>
      <c r="R246">
        <f t="shared" si="18"/>
        <v>0</v>
      </c>
      <c r="S246">
        <f t="shared" si="17"/>
        <v>0</v>
      </c>
      <c r="T246">
        <f t="shared" si="17"/>
        <v>0</v>
      </c>
      <c r="U246">
        <f t="shared" si="17"/>
        <v>0</v>
      </c>
      <c r="V246">
        <f t="shared" si="17"/>
        <v>0</v>
      </c>
      <c r="W246">
        <f t="shared" si="17"/>
        <v>0</v>
      </c>
    </row>
    <row r="247" spans="2:23">
      <c r="B247" s="228" t="s">
        <v>1203</v>
      </c>
      <c r="C247" s="228" t="s">
        <v>1187</v>
      </c>
      <c r="D247" s="228" t="s">
        <v>1204</v>
      </c>
      <c r="E247" s="228" t="s">
        <v>1205</v>
      </c>
      <c r="F247" s="228" t="s">
        <v>1206</v>
      </c>
      <c r="G247" s="228" t="s">
        <v>232</v>
      </c>
      <c r="H247" s="228" t="s">
        <v>232</v>
      </c>
      <c r="I247" s="228" t="s">
        <v>232</v>
      </c>
      <c r="J247" s="228" t="s">
        <v>232</v>
      </c>
      <c r="K247" s="228" t="s">
        <v>232</v>
      </c>
      <c r="L247" s="228" t="s">
        <v>232</v>
      </c>
      <c r="M247" s="228" t="s">
        <v>232</v>
      </c>
      <c r="N247">
        <f t="shared" si="18"/>
        <v>21</v>
      </c>
      <c r="O247">
        <f t="shared" si="18"/>
        <v>19</v>
      </c>
      <c r="P247">
        <f t="shared" si="18"/>
        <v>20</v>
      </c>
      <c r="Q247">
        <f t="shared" si="18"/>
        <v>0</v>
      </c>
      <c r="R247">
        <f t="shared" si="18"/>
        <v>0</v>
      </c>
      <c r="S247">
        <f t="shared" si="17"/>
        <v>0</v>
      </c>
      <c r="T247">
        <f t="shared" si="17"/>
        <v>0</v>
      </c>
      <c r="U247">
        <f t="shared" si="17"/>
        <v>0</v>
      </c>
      <c r="V247">
        <f t="shared" si="17"/>
        <v>0</v>
      </c>
      <c r="W247">
        <f t="shared" si="17"/>
        <v>0</v>
      </c>
    </row>
    <row r="248" spans="2:23">
      <c r="B248" s="228" t="s">
        <v>1207</v>
      </c>
      <c r="C248" s="228" t="s">
        <v>1187</v>
      </c>
      <c r="D248" s="228" t="s">
        <v>1208</v>
      </c>
      <c r="E248" s="228" t="s">
        <v>1209</v>
      </c>
      <c r="F248" s="228" t="s">
        <v>1210</v>
      </c>
      <c r="G248" s="228" t="s">
        <v>1211</v>
      </c>
      <c r="H248" s="228" t="s">
        <v>232</v>
      </c>
      <c r="I248" s="228" t="s">
        <v>232</v>
      </c>
      <c r="J248" s="228" t="s">
        <v>232</v>
      </c>
      <c r="K248" s="228" t="s">
        <v>232</v>
      </c>
      <c r="L248" s="228" t="s">
        <v>232</v>
      </c>
      <c r="M248" s="228" t="s">
        <v>232</v>
      </c>
      <c r="N248">
        <f t="shared" si="18"/>
        <v>17</v>
      </c>
      <c r="O248">
        <f t="shared" si="18"/>
        <v>14</v>
      </c>
      <c r="P248">
        <f t="shared" si="18"/>
        <v>14</v>
      </c>
      <c r="Q248">
        <f t="shared" si="18"/>
        <v>22</v>
      </c>
      <c r="R248">
        <f t="shared" si="18"/>
        <v>0</v>
      </c>
      <c r="S248">
        <f t="shared" si="17"/>
        <v>0</v>
      </c>
      <c r="T248">
        <f t="shared" si="17"/>
        <v>0</v>
      </c>
      <c r="U248">
        <f t="shared" si="17"/>
        <v>0</v>
      </c>
      <c r="V248">
        <f t="shared" si="17"/>
        <v>0</v>
      </c>
      <c r="W248">
        <f t="shared" si="17"/>
        <v>0</v>
      </c>
    </row>
    <row r="249" spans="2:23">
      <c r="B249" s="228" t="s">
        <v>1212</v>
      </c>
      <c r="C249" s="228" t="s">
        <v>1187</v>
      </c>
      <c r="D249" s="228" t="s">
        <v>1213</v>
      </c>
      <c r="E249" s="228" t="s">
        <v>1214</v>
      </c>
      <c r="F249" s="228" t="s">
        <v>1215</v>
      </c>
      <c r="G249" s="228" t="s">
        <v>232</v>
      </c>
      <c r="H249" s="228" t="s">
        <v>232</v>
      </c>
      <c r="I249" s="228" t="s">
        <v>232</v>
      </c>
      <c r="J249" s="228" t="s">
        <v>232</v>
      </c>
      <c r="K249" s="228" t="s">
        <v>232</v>
      </c>
      <c r="L249" s="228" t="s">
        <v>232</v>
      </c>
      <c r="M249" s="228" t="s">
        <v>232</v>
      </c>
      <c r="N249">
        <f t="shared" si="18"/>
        <v>20</v>
      </c>
      <c r="O249">
        <f t="shared" si="18"/>
        <v>17</v>
      </c>
      <c r="P249">
        <f t="shared" si="18"/>
        <v>21</v>
      </c>
      <c r="Q249">
        <f t="shared" si="18"/>
        <v>0</v>
      </c>
      <c r="R249">
        <f t="shared" si="18"/>
        <v>0</v>
      </c>
      <c r="S249">
        <f t="shared" si="17"/>
        <v>0</v>
      </c>
      <c r="T249">
        <f t="shared" si="17"/>
        <v>0</v>
      </c>
      <c r="U249">
        <f t="shared" si="17"/>
        <v>0</v>
      </c>
      <c r="V249">
        <f t="shared" si="17"/>
        <v>0</v>
      </c>
      <c r="W249">
        <f t="shared" si="17"/>
        <v>0</v>
      </c>
    </row>
    <row r="250" spans="2:23">
      <c r="B250" s="228" t="s">
        <v>1216</v>
      </c>
      <c r="C250" s="228" t="s">
        <v>1187</v>
      </c>
      <c r="D250" s="228" t="s">
        <v>1217</v>
      </c>
      <c r="E250" s="228" t="s">
        <v>1218</v>
      </c>
      <c r="F250" s="228" t="s">
        <v>1219</v>
      </c>
      <c r="G250" s="228" t="s">
        <v>232</v>
      </c>
      <c r="H250" s="228" t="s">
        <v>232</v>
      </c>
      <c r="I250" s="228" t="s">
        <v>232</v>
      </c>
      <c r="J250" s="228" t="s">
        <v>232</v>
      </c>
      <c r="K250" s="228" t="s">
        <v>232</v>
      </c>
      <c r="L250" s="228" t="s">
        <v>232</v>
      </c>
      <c r="M250" s="228" t="s">
        <v>232</v>
      </c>
      <c r="N250">
        <f t="shared" si="18"/>
        <v>23</v>
      </c>
      <c r="O250">
        <f t="shared" si="18"/>
        <v>28</v>
      </c>
      <c r="P250">
        <f t="shared" si="18"/>
        <v>20</v>
      </c>
      <c r="Q250">
        <f t="shared" si="18"/>
        <v>0</v>
      </c>
      <c r="R250">
        <f t="shared" si="18"/>
        <v>0</v>
      </c>
      <c r="S250">
        <f t="shared" si="17"/>
        <v>0</v>
      </c>
      <c r="T250">
        <f t="shared" si="17"/>
        <v>0</v>
      </c>
      <c r="U250">
        <f t="shared" si="17"/>
        <v>0</v>
      </c>
      <c r="V250">
        <f t="shared" si="17"/>
        <v>0</v>
      </c>
      <c r="W250">
        <f t="shared" si="17"/>
        <v>0</v>
      </c>
    </row>
    <row r="251" spans="2:23" ht="11.5" thickBot="1">
      <c r="B251" s="231" t="s">
        <v>1220</v>
      </c>
      <c r="C251" s="231" t="s">
        <v>1187</v>
      </c>
      <c r="D251" s="231" t="s">
        <v>1221</v>
      </c>
      <c r="E251" s="231" t="s">
        <v>1222</v>
      </c>
      <c r="F251" s="231" t="s">
        <v>1223</v>
      </c>
      <c r="G251" s="231" t="s">
        <v>1224</v>
      </c>
      <c r="H251" s="231" t="s">
        <v>1225</v>
      </c>
      <c r="I251" s="231" t="s">
        <v>1226</v>
      </c>
      <c r="J251" s="231" t="s">
        <v>232</v>
      </c>
      <c r="K251" s="231" t="s">
        <v>232</v>
      </c>
      <c r="L251" s="231" t="s">
        <v>232</v>
      </c>
      <c r="M251" s="231" t="s">
        <v>232</v>
      </c>
      <c r="N251">
        <f t="shared" si="18"/>
        <v>13</v>
      </c>
      <c r="O251">
        <f t="shared" si="18"/>
        <v>13</v>
      </c>
      <c r="P251">
        <f t="shared" si="18"/>
        <v>20</v>
      </c>
      <c r="Q251">
        <f t="shared" si="18"/>
        <v>26</v>
      </c>
      <c r="R251">
        <f t="shared" si="18"/>
        <v>28</v>
      </c>
      <c r="S251">
        <f t="shared" ref="S251:W298" si="19">LEN(I251)</f>
        <v>13</v>
      </c>
      <c r="T251">
        <f t="shared" si="19"/>
        <v>0</v>
      </c>
      <c r="U251">
        <f t="shared" si="19"/>
        <v>0</v>
      </c>
      <c r="V251">
        <f t="shared" si="19"/>
        <v>0</v>
      </c>
      <c r="W251">
        <f t="shared" si="19"/>
        <v>0</v>
      </c>
    </row>
    <row r="252" spans="2:23">
      <c r="B252" s="227" t="s">
        <v>1227</v>
      </c>
      <c r="C252" s="227" t="s">
        <v>1228</v>
      </c>
      <c r="D252" s="227" t="s">
        <v>1229</v>
      </c>
      <c r="E252" s="227" t="s">
        <v>1230</v>
      </c>
      <c r="F252" s="227" t="s">
        <v>236</v>
      </c>
      <c r="G252" s="227" t="s">
        <v>237</v>
      </c>
      <c r="H252" s="227" t="s">
        <v>232</v>
      </c>
      <c r="I252" s="227" t="s">
        <v>232</v>
      </c>
      <c r="J252" s="227" t="s">
        <v>232</v>
      </c>
      <c r="K252" s="227" t="s">
        <v>232</v>
      </c>
      <c r="L252" s="227" t="s">
        <v>232</v>
      </c>
      <c r="M252" s="227" t="s">
        <v>232</v>
      </c>
      <c r="N252">
        <f t="shared" ref="N252:R298" si="20">LEN(D252)</f>
        <v>19</v>
      </c>
      <c r="O252">
        <f t="shared" si="20"/>
        <v>29</v>
      </c>
      <c r="P252">
        <f t="shared" si="20"/>
        <v>21</v>
      </c>
      <c r="Q252">
        <f t="shared" si="20"/>
        <v>12</v>
      </c>
      <c r="R252">
        <f t="shared" si="20"/>
        <v>0</v>
      </c>
      <c r="S252">
        <f t="shared" si="19"/>
        <v>0</v>
      </c>
      <c r="T252">
        <f t="shared" si="19"/>
        <v>0</v>
      </c>
      <c r="U252">
        <f t="shared" si="19"/>
        <v>0</v>
      </c>
      <c r="V252">
        <f t="shared" si="19"/>
        <v>0</v>
      </c>
      <c r="W252">
        <f t="shared" si="19"/>
        <v>0</v>
      </c>
    </row>
    <row r="253" spans="2:23">
      <c r="B253" s="228" t="s">
        <v>1231</v>
      </c>
      <c r="C253" s="228" t="s">
        <v>1228</v>
      </c>
      <c r="D253" s="228" t="s">
        <v>1232</v>
      </c>
      <c r="E253" s="228" t="s">
        <v>1230</v>
      </c>
      <c r="F253" s="228" t="s">
        <v>1233</v>
      </c>
      <c r="G253" s="228" t="s">
        <v>1234</v>
      </c>
      <c r="H253" s="228" t="s">
        <v>232</v>
      </c>
      <c r="I253" s="228" t="s">
        <v>232</v>
      </c>
      <c r="J253" s="228" t="s">
        <v>232</v>
      </c>
      <c r="K253" s="228" t="s">
        <v>232</v>
      </c>
      <c r="L253" s="228" t="s">
        <v>232</v>
      </c>
      <c r="M253" s="228" t="s">
        <v>232</v>
      </c>
      <c r="N253">
        <f t="shared" si="20"/>
        <v>17</v>
      </c>
      <c r="O253">
        <f t="shared" si="20"/>
        <v>29</v>
      </c>
      <c r="P253">
        <f t="shared" si="20"/>
        <v>23</v>
      </c>
      <c r="Q253">
        <f t="shared" si="20"/>
        <v>10</v>
      </c>
      <c r="R253">
        <f t="shared" si="20"/>
        <v>0</v>
      </c>
      <c r="S253">
        <f t="shared" si="19"/>
        <v>0</v>
      </c>
      <c r="T253">
        <f t="shared" si="19"/>
        <v>0</v>
      </c>
      <c r="U253">
        <f t="shared" si="19"/>
        <v>0</v>
      </c>
      <c r="V253">
        <f t="shared" si="19"/>
        <v>0</v>
      </c>
      <c r="W253">
        <f t="shared" si="19"/>
        <v>0</v>
      </c>
    </row>
    <row r="254" spans="2:23">
      <c r="B254" s="228" t="s">
        <v>1235</v>
      </c>
      <c r="C254" s="228" t="s">
        <v>1228</v>
      </c>
      <c r="D254" s="228" t="s">
        <v>1236</v>
      </c>
      <c r="E254" s="228" t="s">
        <v>1237</v>
      </c>
      <c r="F254" s="228" t="s">
        <v>1238</v>
      </c>
      <c r="G254" s="228" t="s">
        <v>232</v>
      </c>
      <c r="H254" s="228" t="s">
        <v>232</v>
      </c>
      <c r="I254" s="228" t="s">
        <v>232</v>
      </c>
      <c r="J254" s="228" t="s">
        <v>232</v>
      </c>
      <c r="K254" s="228" t="s">
        <v>232</v>
      </c>
      <c r="L254" s="228" t="s">
        <v>232</v>
      </c>
      <c r="M254" s="228" t="s">
        <v>232</v>
      </c>
      <c r="N254">
        <f t="shared" si="20"/>
        <v>19</v>
      </c>
      <c r="O254">
        <f t="shared" si="20"/>
        <v>17</v>
      </c>
      <c r="P254">
        <f t="shared" si="20"/>
        <v>18</v>
      </c>
      <c r="Q254">
        <f t="shared" si="20"/>
        <v>0</v>
      </c>
      <c r="R254">
        <f t="shared" si="20"/>
        <v>0</v>
      </c>
      <c r="S254">
        <f t="shared" si="19"/>
        <v>0</v>
      </c>
      <c r="T254">
        <f t="shared" si="19"/>
        <v>0</v>
      </c>
      <c r="U254">
        <f t="shared" si="19"/>
        <v>0</v>
      </c>
      <c r="V254">
        <f t="shared" si="19"/>
        <v>0</v>
      </c>
      <c r="W254">
        <f t="shared" si="19"/>
        <v>0</v>
      </c>
    </row>
    <row r="255" spans="2:23">
      <c r="B255" s="228" t="s">
        <v>1239</v>
      </c>
      <c r="C255" s="228" t="s">
        <v>1228</v>
      </c>
      <c r="D255" s="228" t="s">
        <v>1240</v>
      </c>
      <c r="E255" s="228" t="s">
        <v>1241</v>
      </c>
      <c r="F255" s="228" t="s">
        <v>1242</v>
      </c>
      <c r="G255" s="228" t="s">
        <v>1243</v>
      </c>
      <c r="H255" s="228" t="s">
        <v>1244</v>
      </c>
      <c r="I255" s="228" t="s">
        <v>870</v>
      </c>
      <c r="J255" s="228" t="s">
        <v>232</v>
      </c>
      <c r="K255" s="228" t="s">
        <v>232</v>
      </c>
      <c r="L255" s="228" t="s">
        <v>232</v>
      </c>
      <c r="M255" s="228" t="s">
        <v>232</v>
      </c>
      <c r="N255">
        <f t="shared" si="20"/>
        <v>17</v>
      </c>
      <c r="O255">
        <f t="shared" si="20"/>
        <v>20</v>
      </c>
      <c r="P255">
        <f t="shared" si="20"/>
        <v>11</v>
      </c>
      <c r="Q255">
        <f t="shared" si="20"/>
        <v>19</v>
      </c>
      <c r="R255">
        <f t="shared" si="20"/>
        <v>17</v>
      </c>
      <c r="S255">
        <f t="shared" si="19"/>
        <v>13</v>
      </c>
      <c r="T255">
        <f t="shared" si="19"/>
        <v>0</v>
      </c>
      <c r="U255">
        <f t="shared" si="19"/>
        <v>0</v>
      </c>
      <c r="V255">
        <f t="shared" si="19"/>
        <v>0</v>
      </c>
      <c r="W255">
        <f t="shared" si="19"/>
        <v>0</v>
      </c>
    </row>
    <row r="256" spans="2:23">
      <c r="B256" s="228" t="s">
        <v>1245</v>
      </c>
      <c r="C256" s="228" t="s">
        <v>1228</v>
      </c>
      <c r="D256" s="228" t="s">
        <v>1232</v>
      </c>
      <c r="E256" s="228" t="s">
        <v>1246</v>
      </c>
      <c r="F256" s="228" t="s">
        <v>1247</v>
      </c>
      <c r="G256" s="228" t="s">
        <v>1248</v>
      </c>
      <c r="H256" s="228" t="s">
        <v>1249</v>
      </c>
      <c r="I256" s="228" t="s">
        <v>232</v>
      </c>
      <c r="J256" s="228" t="s">
        <v>232</v>
      </c>
      <c r="K256" s="228" t="s">
        <v>232</v>
      </c>
      <c r="L256" s="228" t="s">
        <v>232</v>
      </c>
      <c r="M256" s="228" t="s">
        <v>232</v>
      </c>
      <c r="N256">
        <f t="shared" si="20"/>
        <v>17</v>
      </c>
      <c r="O256">
        <f t="shared" si="20"/>
        <v>25</v>
      </c>
      <c r="P256">
        <f t="shared" si="20"/>
        <v>10</v>
      </c>
      <c r="Q256">
        <f t="shared" si="20"/>
        <v>25</v>
      </c>
      <c r="R256">
        <f t="shared" si="20"/>
        <v>20</v>
      </c>
      <c r="S256">
        <f t="shared" si="19"/>
        <v>0</v>
      </c>
      <c r="T256">
        <f t="shared" si="19"/>
        <v>0</v>
      </c>
      <c r="U256">
        <f t="shared" si="19"/>
        <v>0</v>
      </c>
      <c r="V256">
        <f t="shared" si="19"/>
        <v>0</v>
      </c>
      <c r="W256">
        <f t="shared" si="19"/>
        <v>0</v>
      </c>
    </row>
    <row r="257" spans="2:23">
      <c r="B257" s="228" t="s">
        <v>1250</v>
      </c>
      <c r="C257" s="228" t="s">
        <v>1228</v>
      </c>
      <c r="D257" s="228" t="s">
        <v>1251</v>
      </c>
      <c r="E257" s="228" t="s">
        <v>1244</v>
      </c>
      <c r="F257" s="228" t="s">
        <v>870</v>
      </c>
      <c r="G257" s="228" t="s">
        <v>232</v>
      </c>
      <c r="H257" s="228" t="s">
        <v>232</v>
      </c>
      <c r="I257" s="228" t="s">
        <v>232</v>
      </c>
      <c r="J257" s="228" t="s">
        <v>232</v>
      </c>
      <c r="K257" s="228" t="s">
        <v>232</v>
      </c>
      <c r="L257" s="228" t="s">
        <v>232</v>
      </c>
      <c r="M257" s="228" t="s">
        <v>232</v>
      </c>
      <c r="N257">
        <f t="shared" si="20"/>
        <v>20</v>
      </c>
      <c r="O257">
        <f t="shared" si="20"/>
        <v>17</v>
      </c>
      <c r="P257">
        <f t="shared" si="20"/>
        <v>13</v>
      </c>
      <c r="Q257">
        <f t="shared" si="20"/>
        <v>0</v>
      </c>
      <c r="R257">
        <f t="shared" si="20"/>
        <v>0</v>
      </c>
      <c r="S257">
        <f t="shared" si="19"/>
        <v>0</v>
      </c>
      <c r="T257">
        <f t="shared" si="19"/>
        <v>0</v>
      </c>
      <c r="U257">
        <f t="shared" si="19"/>
        <v>0</v>
      </c>
      <c r="V257">
        <f t="shared" si="19"/>
        <v>0</v>
      </c>
      <c r="W257">
        <f t="shared" si="19"/>
        <v>0</v>
      </c>
    </row>
    <row r="258" spans="2:23">
      <c r="B258" s="228" t="s">
        <v>1252</v>
      </c>
      <c r="C258" s="228" t="s">
        <v>1228</v>
      </c>
      <c r="D258" s="228" t="s">
        <v>1253</v>
      </c>
      <c r="E258" s="228" t="s">
        <v>1254</v>
      </c>
      <c r="F258" s="228" t="s">
        <v>1255</v>
      </c>
      <c r="G258" s="228" t="s">
        <v>1256</v>
      </c>
      <c r="H258" s="228" t="s">
        <v>232</v>
      </c>
      <c r="I258" s="228" t="s">
        <v>232</v>
      </c>
      <c r="J258" s="228" t="s">
        <v>232</v>
      </c>
      <c r="K258" s="228" t="s">
        <v>232</v>
      </c>
      <c r="L258" s="228" t="s">
        <v>232</v>
      </c>
      <c r="M258" s="228" t="s">
        <v>232</v>
      </c>
      <c r="N258">
        <f t="shared" si="20"/>
        <v>19</v>
      </c>
      <c r="O258">
        <f t="shared" si="20"/>
        <v>27</v>
      </c>
      <c r="P258">
        <f t="shared" si="20"/>
        <v>15</v>
      </c>
      <c r="Q258">
        <f t="shared" si="20"/>
        <v>22</v>
      </c>
      <c r="R258">
        <f t="shared" si="20"/>
        <v>0</v>
      </c>
      <c r="S258">
        <f t="shared" si="19"/>
        <v>0</v>
      </c>
      <c r="T258">
        <f t="shared" si="19"/>
        <v>0</v>
      </c>
      <c r="U258">
        <f t="shared" si="19"/>
        <v>0</v>
      </c>
      <c r="V258">
        <f t="shared" si="19"/>
        <v>0</v>
      </c>
      <c r="W258">
        <f t="shared" si="19"/>
        <v>0</v>
      </c>
    </row>
    <row r="259" spans="2:23">
      <c r="B259" s="228" t="s">
        <v>1257</v>
      </c>
      <c r="C259" s="228" t="s">
        <v>1228</v>
      </c>
      <c r="D259" s="228" t="s">
        <v>1253</v>
      </c>
      <c r="E259" s="228" t="s">
        <v>706</v>
      </c>
      <c r="F259" s="228" t="s">
        <v>1258</v>
      </c>
      <c r="G259" s="228" t="s">
        <v>1259</v>
      </c>
      <c r="H259" s="228" t="s">
        <v>1260</v>
      </c>
      <c r="I259" s="228" t="s">
        <v>232</v>
      </c>
      <c r="J259" s="228" t="s">
        <v>232</v>
      </c>
      <c r="K259" s="228" t="s">
        <v>232</v>
      </c>
      <c r="L259" s="228" t="s">
        <v>232</v>
      </c>
      <c r="M259" s="228" t="s">
        <v>232</v>
      </c>
      <c r="N259">
        <f t="shared" si="20"/>
        <v>19</v>
      </c>
      <c r="O259">
        <f t="shared" si="20"/>
        <v>16</v>
      </c>
      <c r="P259">
        <f t="shared" si="20"/>
        <v>22</v>
      </c>
      <c r="Q259">
        <f t="shared" si="20"/>
        <v>16</v>
      </c>
      <c r="R259">
        <f t="shared" si="20"/>
        <v>17</v>
      </c>
      <c r="S259">
        <f t="shared" si="19"/>
        <v>0</v>
      </c>
      <c r="T259">
        <f t="shared" si="19"/>
        <v>0</v>
      </c>
      <c r="U259">
        <f t="shared" si="19"/>
        <v>0</v>
      </c>
      <c r="V259">
        <f t="shared" si="19"/>
        <v>0</v>
      </c>
      <c r="W259">
        <f t="shared" si="19"/>
        <v>0</v>
      </c>
    </row>
    <row r="260" spans="2:23">
      <c r="B260" s="228" t="s">
        <v>1261</v>
      </c>
      <c r="C260" s="228" t="s">
        <v>1228</v>
      </c>
      <c r="D260" s="228" t="s">
        <v>1262</v>
      </c>
      <c r="E260" s="228" t="s">
        <v>1263</v>
      </c>
      <c r="F260" s="228" t="s">
        <v>1264</v>
      </c>
      <c r="G260" s="228" t="s">
        <v>1265</v>
      </c>
      <c r="H260" s="228" t="s">
        <v>870</v>
      </c>
      <c r="I260" s="228" t="s">
        <v>232</v>
      </c>
      <c r="J260" s="228" t="s">
        <v>232</v>
      </c>
      <c r="K260" s="228" t="s">
        <v>232</v>
      </c>
      <c r="L260" s="228" t="s">
        <v>232</v>
      </c>
      <c r="M260" s="228" t="s">
        <v>232</v>
      </c>
      <c r="N260">
        <f t="shared" si="20"/>
        <v>22</v>
      </c>
      <c r="O260">
        <f t="shared" si="20"/>
        <v>19</v>
      </c>
      <c r="P260">
        <f t="shared" si="20"/>
        <v>12</v>
      </c>
      <c r="Q260">
        <f t="shared" si="20"/>
        <v>17</v>
      </c>
      <c r="R260">
        <f t="shared" si="20"/>
        <v>13</v>
      </c>
      <c r="S260">
        <f t="shared" si="19"/>
        <v>0</v>
      </c>
      <c r="T260">
        <f t="shared" si="19"/>
        <v>0</v>
      </c>
      <c r="U260">
        <f t="shared" si="19"/>
        <v>0</v>
      </c>
      <c r="V260">
        <f t="shared" si="19"/>
        <v>0</v>
      </c>
      <c r="W260">
        <f t="shared" si="19"/>
        <v>0</v>
      </c>
    </row>
    <row r="261" spans="2:23" ht="11.5" thickBot="1">
      <c r="B261" s="229" t="s">
        <v>1266</v>
      </c>
      <c r="C261" s="229" t="s">
        <v>1228</v>
      </c>
      <c r="D261" s="229" t="s">
        <v>1267</v>
      </c>
      <c r="E261" s="229" t="s">
        <v>362</v>
      </c>
      <c r="F261" s="229" t="s">
        <v>1268</v>
      </c>
      <c r="G261" s="229" t="s">
        <v>1269</v>
      </c>
      <c r="H261" s="229" t="s">
        <v>1265</v>
      </c>
      <c r="I261" s="229" t="s">
        <v>870</v>
      </c>
      <c r="J261" s="229" t="s">
        <v>232</v>
      </c>
      <c r="K261" s="229" t="s">
        <v>232</v>
      </c>
      <c r="L261" s="229" t="s">
        <v>232</v>
      </c>
      <c r="M261" s="229" t="s">
        <v>232</v>
      </c>
      <c r="N261">
        <f t="shared" si="20"/>
        <v>13</v>
      </c>
      <c r="O261">
        <f t="shared" si="20"/>
        <v>13</v>
      </c>
      <c r="P261">
        <f t="shared" si="20"/>
        <v>24</v>
      </c>
      <c r="Q261">
        <f t="shared" si="20"/>
        <v>16</v>
      </c>
      <c r="R261">
        <f t="shared" si="20"/>
        <v>17</v>
      </c>
      <c r="S261">
        <f t="shared" si="19"/>
        <v>13</v>
      </c>
      <c r="T261">
        <f t="shared" si="19"/>
        <v>0</v>
      </c>
      <c r="U261">
        <f t="shared" si="19"/>
        <v>0</v>
      </c>
      <c r="V261">
        <f t="shared" si="19"/>
        <v>0</v>
      </c>
      <c r="W261">
        <f t="shared" si="19"/>
        <v>0</v>
      </c>
    </row>
    <row r="262" spans="2:23">
      <c r="B262" s="227" t="s">
        <v>1270</v>
      </c>
      <c r="C262" s="227" t="s">
        <v>1271</v>
      </c>
      <c r="D262" s="227" t="s">
        <v>1272</v>
      </c>
      <c r="E262" s="227" t="s">
        <v>1273</v>
      </c>
      <c r="F262" s="227" t="s">
        <v>232</v>
      </c>
      <c r="G262" s="227" t="s">
        <v>232</v>
      </c>
      <c r="H262" s="227" t="s">
        <v>232</v>
      </c>
      <c r="I262" s="227" t="s">
        <v>232</v>
      </c>
      <c r="J262" s="227" t="s">
        <v>232</v>
      </c>
      <c r="K262" s="227" t="s">
        <v>232</v>
      </c>
      <c r="L262" s="227" t="s">
        <v>232</v>
      </c>
      <c r="M262" s="227" t="s">
        <v>232</v>
      </c>
      <c r="N262">
        <f t="shared" si="20"/>
        <v>16</v>
      </c>
      <c r="O262">
        <f t="shared" si="20"/>
        <v>19</v>
      </c>
      <c r="P262">
        <f t="shared" si="20"/>
        <v>0</v>
      </c>
      <c r="Q262">
        <f t="shared" si="20"/>
        <v>0</v>
      </c>
      <c r="R262">
        <f t="shared" si="20"/>
        <v>0</v>
      </c>
      <c r="S262">
        <f t="shared" si="19"/>
        <v>0</v>
      </c>
      <c r="T262">
        <f t="shared" si="19"/>
        <v>0</v>
      </c>
      <c r="U262">
        <f t="shared" si="19"/>
        <v>0</v>
      </c>
      <c r="V262">
        <f t="shared" si="19"/>
        <v>0</v>
      </c>
      <c r="W262">
        <f t="shared" si="19"/>
        <v>0</v>
      </c>
    </row>
    <row r="263" spans="2:23">
      <c r="B263" s="228" t="s">
        <v>1274</v>
      </c>
      <c r="C263" s="228" t="s">
        <v>1271</v>
      </c>
      <c r="D263" s="228" t="s">
        <v>1275</v>
      </c>
      <c r="E263" s="228" t="s">
        <v>1276</v>
      </c>
      <c r="F263" s="228" t="s">
        <v>232</v>
      </c>
      <c r="G263" s="228" t="s">
        <v>232</v>
      </c>
      <c r="H263" s="228" t="s">
        <v>232</v>
      </c>
      <c r="I263" s="228" t="s">
        <v>232</v>
      </c>
      <c r="J263" s="228" t="s">
        <v>232</v>
      </c>
      <c r="K263" s="228" t="s">
        <v>232</v>
      </c>
      <c r="L263" s="228" t="s">
        <v>232</v>
      </c>
      <c r="M263" s="228" t="s">
        <v>232</v>
      </c>
      <c r="N263">
        <f t="shared" si="20"/>
        <v>26</v>
      </c>
      <c r="O263">
        <f t="shared" si="20"/>
        <v>24</v>
      </c>
      <c r="P263">
        <f t="shared" si="20"/>
        <v>0</v>
      </c>
      <c r="Q263">
        <f t="shared" si="20"/>
        <v>0</v>
      </c>
      <c r="R263">
        <f t="shared" si="20"/>
        <v>0</v>
      </c>
      <c r="S263">
        <f t="shared" si="19"/>
        <v>0</v>
      </c>
      <c r="T263">
        <f t="shared" si="19"/>
        <v>0</v>
      </c>
      <c r="U263">
        <f t="shared" si="19"/>
        <v>0</v>
      </c>
      <c r="V263">
        <f t="shared" si="19"/>
        <v>0</v>
      </c>
      <c r="W263">
        <f t="shared" si="19"/>
        <v>0</v>
      </c>
    </row>
    <row r="264" spans="2:23">
      <c r="B264" s="228" t="s">
        <v>1277</v>
      </c>
      <c r="C264" s="228" t="s">
        <v>1271</v>
      </c>
      <c r="D264" s="228" t="s">
        <v>1278</v>
      </c>
      <c r="E264" s="228" t="s">
        <v>1222</v>
      </c>
      <c r="F264" s="228" t="s">
        <v>1279</v>
      </c>
      <c r="G264" s="228" t="s">
        <v>232</v>
      </c>
      <c r="H264" s="228" t="s">
        <v>232</v>
      </c>
      <c r="I264" s="228" t="s">
        <v>232</v>
      </c>
      <c r="J264" s="228" t="s">
        <v>232</v>
      </c>
      <c r="K264" s="228" t="s">
        <v>232</v>
      </c>
      <c r="L264" s="228" t="s">
        <v>232</v>
      </c>
      <c r="M264" s="228" t="s">
        <v>232</v>
      </c>
      <c r="N264">
        <f t="shared" si="20"/>
        <v>14</v>
      </c>
      <c r="O264">
        <f t="shared" si="20"/>
        <v>13</v>
      </c>
      <c r="P264">
        <f t="shared" si="20"/>
        <v>25</v>
      </c>
      <c r="Q264">
        <f t="shared" si="20"/>
        <v>0</v>
      </c>
      <c r="R264">
        <f t="shared" si="20"/>
        <v>0</v>
      </c>
      <c r="S264">
        <f t="shared" si="19"/>
        <v>0</v>
      </c>
      <c r="T264">
        <f t="shared" si="19"/>
        <v>0</v>
      </c>
      <c r="U264">
        <f t="shared" si="19"/>
        <v>0</v>
      </c>
      <c r="V264">
        <f t="shared" si="19"/>
        <v>0</v>
      </c>
      <c r="W264">
        <f t="shared" si="19"/>
        <v>0</v>
      </c>
    </row>
    <row r="265" spans="2:23">
      <c r="B265" s="228" t="s">
        <v>1280</v>
      </c>
      <c r="C265" s="228" t="s">
        <v>1271</v>
      </c>
      <c r="D265" s="228" t="s">
        <v>1281</v>
      </c>
      <c r="E265" s="228" t="s">
        <v>1282</v>
      </c>
      <c r="F265" s="228" t="s">
        <v>1283</v>
      </c>
      <c r="G265" s="228" t="s">
        <v>232</v>
      </c>
      <c r="H265" s="228" t="s">
        <v>232</v>
      </c>
      <c r="I265" s="228" t="s">
        <v>232</v>
      </c>
      <c r="J265" s="228" t="s">
        <v>232</v>
      </c>
      <c r="K265" s="228" t="s">
        <v>232</v>
      </c>
      <c r="L265" s="228" t="s">
        <v>232</v>
      </c>
      <c r="M265" s="228" t="s">
        <v>232</v>
      </c>
      <c r="N265">
        <f t="shared" si="20"/>
        <v>22</v>
      </c>
      <c r="O265">
        <f t="shared" si="20"/>
        <v>22</v>
      </c>
      <c r="P265">
        <f t="shared" si="20"/>
        <v>20</v>
      </c>
      <c r="Q265">
        <f t="shared" si="20"/>
        <v>0</v>
      </c>
      <c r="R265">
        <f t="shared" si="20"/>
        <v>0</v>
      </c>
      <c r="S265">
        <f t="shared" si="19"/>
        <v>0</v>
      </c>
      <c r="T265">
        <f t="shared" si="19"/>
        <v>0</v>
      </c>
      <c r="U265">
        <f t="shared" si="19"/>
        <v>0</v>
      </c>
      <c r="V265">
        <f t="shared" si="19"/>
        <v>0</v>
      </c>
      <c r="W265">
        <f t="shared" si="19"/>
        <v>0</v>
      </c>
    </row>
    <row r="266" spans="2:23" ht="11.5" thickBot="1">
      <c r="B266" s="229" t="s">
        <v>1284</v>
      </c>
      <c r="C266" s="229" t="s">
        <v>1271</v>
      </c>
      <c r="D266" s="229" t="s">
        <v>1285</v>
      </c>
      <c r="E266" s="229" t="s">
        <v>1286</v>
      </c>
      <c r="F266" s="229" t="s">
        <v>232</v>
      </c>
      <c r="G266" s="229" t="s">
        <v>232</v>
      </c>
      <c r="H266" s="229" t="s">
        <v>232</v>
      </c>
      <c r="I266" s="229" t="s">
        <v>232</v>
      </c>
      <c r="J266" s="229" t="s">
        <v>232</v>
      </c>
      <c r="K266" s="229" t="s">
        <v>232</v>
      </c>
      <c r="L266" s="229" t="s">
        <v>232</v>
      </c>
      <c r="M266" s="229" t="s">
        <v>232</v>
      </c>
      <c r="N266">
        <f t="shared" si="20"/>
        <v>19</v>
      </c>
      <c r="O266">
        <f t="shared" si="20"/>
        <v>22</v>
      </c>
      <c r="P266">
        <f t="shared" si="20"/>
        <v>0</v>
      </c>
      <c r="Q266">
        <f t="shared" si="20"/>
        <v>0</v>
      </c>
      <c r="R266">
        <f t="shared" si="20"/>
        <v>0</v>
      </c>
      <c r="S266">
        <f t="shared" si="19"/>
        <v>0</v>
      </c>
      <c r="T266">
        <f t="shared" si="19"/>
        <v>0</v>
      </c>
      <c r="U266">
        <f t="shared" si="19"/>
        <v>0</v>
      </c>
      <c r="V266">
        <f t="shared" si="19"/>
        <v>0</v>
      </c>
      <c r="W266">
        <f t="shared" si="19"/>
        <v>0</v>
      </c>
    </row>
    <row r="267" spans="2:23">
      <c r="B267" s="227" t="s">
        <v>1287</v>
      </c>
      <c r="C267" s="227" t="s">
        <v>1288</v>
      </c>
      <c r="D267" s="227" t="s">
        <v>1289</v>
      </c>
      <c r="E267" s="227" t="s">
        <v>1290</v>
      </c>
      <c r="F267" s="227" t="s">
        <v>1291</v>
      </c>
      <c r="G267" s="227" t="s">
        <v>1292</v>
      </c>
      <c r="H267" s="227" t="s">
        <v>1293</v>
      </c>
      <c r="I267" s="227" t="s">
        <v>1294</v>
      </c>
      <c r="J267" s="227" t="s">
        <v>1295</v>
      </c>
      <c r="K267" s="227" t="s">
        <v>1296</v>
      </c>
      <c r="L267" s="227" t="s">
        <v>232</v>
      </c>
      <c r="M267" s="227" t="s">
        <v>232</v>
      </c>
      <c r="N267">
        <f t="shared" si="20"/>
        <v>27</v>
      </c>
      <c r="O267">
        <f t="shared" si="20"/>
        <v>16</v>
      </c>
      <c r="P267">
        <f t="shared" si="20"/>
        <v>11</v>
      </c>
      <c r="Q267">
        <f t="shared" si="20"/>
        <v>29</v>
      </c>
      <c r="R267">
        <f t="shared" si="20"/>
        <v>13</v>
      </c>
      <c r="S267">
        <f t="shared" si="19"/>
        <v>19</v>
      </c>
      <c r="T267">
        <f t="shared" si="19"/>
        <v>17</v>
      </c>
      <c r="U267">
        <f t="shared" si="19"/>
        <v>15</v>
      </c>
      <c r="V267">
        <f t="shared" si="19"/>
        <v>0</v>
      </c>
      <c r="W267">
        <f t="shared" si="19"/>
        <v>0</v>
      </c>
    </row>
    <row r="268" spans="2:23">
      <c r="B268" s="228" t="s">
        <v>1297</v>
      </c>
      <c r="C268" s="228" t="s">
        <v>1288</v>
      </c>
      <c r="D268" s="228" t="s">
        <v>1298</v>
      </c>
      <c r="E268" s="228" t="s">
        <v>1299</v>
      </c>
      <c r="F268" s="228" t="s">
        <v>1300</v>
      </c>
      <c r="G268" s="228" t="s">
        <v>1301</v>
      </c>
      <c r="H268" s="228" t="s">
        <v>1302</v>
      </c>
      <c r="I268" s="228" t="s">
        <v>1303</v>
      </c>
      <c r="J268" s="228" t="s">
        <v>1304</v>
      </c>
      <c r="K268" s="228" t="s">
        <v>1305</v>
      </c>
      <c r="L268" s="228" t="s">
        <v>1306</v>
      </c>
      <c r="M268" s="228" t="s">
        <v>232</v>
      </c>
      <c r="N268">
        <f t="shared" si="20"/>
        <v>21</v>
      </c>
      <c r="O268">
        <f t="shared" si="20"/>
        <v>16</v>
      </c>
      <c r="P268">
        <f t="shared" si="20"/>
        <v>8</v>
      </c>
      <c r="Q268">
        <f t="shared" si="20"/>
        <v>21</v>
      </c>
      <c r="R268">
        <f t="shared" si="20"/>
        <v>25</v>
      </c>
      <c r="S268">
        <f t="shared" si="19"/>
        <v>11</v>
      </c>
      <c r="T268">
        <f t="shared" si="19"/>
        <v>19</v>
      </c>
      <c r="U268">
        <f t="shared" si="19"/>
        <v>12</v>
      </c>
      <c r="V268">
        <f t="shared" si="19"/>
        <v>23</v>
      </c>
      <c r="W268">
        <f t="shared" si="19"/>
        <v>0</v>
      </c>
    </row>
    <row r="269" spans="2:23">
      <c r="B269" s="228" t="s">
        <v>1307</v>
      </c>
      <c r="C269" s="228" t="s">
        <v>1288</v>
      </c>
      <c r="D269" s="228" t="s">
        <v>1308</v>
      </c>
      <c r="E269" s="228" t="s">
        <v>1309</v>
      </c>
      <c r="F269" s="228" t="s">
        <v>1310</v>
      </c>
      <c r="G269" s="228" t="s">
        <v>1311</v>
      </c>
      <c r="H269" s="228" t="s">
        <v>1312</v>
      </c>
      <c r="I269" s="228" t="s">
        <v>1313</v>
      </c>
      <c r="J269" s="228" t="s">
        <v>1314</v>
      </c>
      <c r="K269" s="228" t="s">
        <v>1234</v>
      </c>
      <c r="L269" s="228" t="s">
        <v>232</v>
      </c>
      <c r="M269" s="228" t="s">
        <v>232</v>
      </c>
      <c r="N269">
        <f t="shared" si="20"/>
        <v>17</v>
      </c>
      <c r="O269">
        <f t="shared" si="20"/>
        <v>13</v>
      </c>
      <c r="P269">
        <f t="shared" si="20"/>
        <v>25</v>
      </c>
      <c r="Q269">
        <f t="shared" si="20"/>
        <v>22</v>
      </c>
      <c r="R269">
        <f t="shared" si="20"/>
        <v>24</v>
      </c>
      <c r="S269">
        <f t="shared" si="19"/>
        <v>20</v>
      </c>
      <c r="T269">
        <f t="shared" si="19"/>
        <v>18</v>
      </c>
      <c r="U269">
        <f t="shared" si="19"/>
        <v>10</v>
      </c>
      <c r="V269">
        <f t="shared" si="19"/>
        <v>0</v>
      </c>
      <c r="W269">
        <f t="shared" si="19"/>
        <v>0</v>
      </c>
    </row>
    <row r="270" spans="2:23">
      <c r="B270" s="228" t="s">
        <v>1315</v>
      </c>
      <c r="C270" s="228" t="s">
        <v>1288</v>
      </c>
      <c r="D270" s="228" t="s">
        <v>1316</v>
      </c>
      <c r="E270" s="228" t="s">
        <v>1317</v>
      </c>
      <c r="F270" s="228" t="s">
        <v>1318</v>
      </c>
      <c r="G270" s="228" t="s">
        <v>1319</v>
      </c>
      <c r="H270" s="228" t="s">
        <v>1320</v>
      </c>
      <c r="I270" s="228" t="s">
        <v>1321</v>
      </c>
      <c r="J270" s="228" t="s">
        <v>1322</v>
      </c>
      <c r="K270" s="228" t="s">
        <v>1296</v>
      </c>
      <c r="L270" s="228" t="s">
        <v>232</v>
      </c>
      <c r="M270" s="228" t="s">
        <v>232</v>
      </c>
      <c r="N270">
        <f t="shared" si="20"/>
        <v>23</v>
      </c>
      <c r="O270">
        <f t="shared" si="20"/>
        <v>19</v>
      </c>
      <c r="P270">
        <f t="shared" si="20"/>
        <v>13</v>
      </c>
      <c r="Q270">
        <f t="shared" si="20"/>
        <v>25</v>
      </c>
      <c r="R270">
        <f t="shared" si="20"/>
        <v>17</v>
      </c>
      <c r="S270">
        <f t="shared" si="19"/>
        <v>19</v>
      </c>
      <c r="T270">
        <f t="shared" si="19"/>
        <v>15</v>
      </c>
      <c r="U270">
        <f t="shared" si="19"/>
        <v>15</v>
      </c>
      <c r="V270">
        <f t="shared" si="19"/>
        <v>0</v>
      </c>
      <c r="W270">
        <f t="shared" si="19"/>
        <v>0</v>
      </c>
    </row>
    <row r="271" spans="2:23">
      <c r="B271" s="228" t="s">
        <v>1323</v>
      </c>
      <c r="C271" s="228" t="s">
        <v>1288</v>
      </c>
      <c r="D271" s="228" t="s">
        <v>1324</v>
      </c>
      <c r="E271" s="228" t="s">
        <v>1325</v>
      </c>
      <c r="F271" s="228" t="s">
        <v>1326</v>
      </c>
      <c r="G271" s="228" t="s">
        <v>1327</v>
      </c>
      <c r="H271" s="228" t="s">
        <v>1328</v>
      </c>
      <c r="I271" s="228" t="s">
        <v>1329</v>
      </c>
      <c r="J271" s="228" t="s">
        <v>1330</v>
      </c>
      <c r="K271" s="228" t="s">
        <v>1331</v>
      </c>
      <c r="L271" s="228" t="s">
        <v>1332</v>
      </c>
      <c r="M271" s="228" t="s">
        <v>1333</v>
      </c>
      <c r="N271">
        <f t="shared" si="20"/>
        <v>24</v>
      </c>
      <c r="O271">
        <f t="shared" si="20"/>
        <v>11</v>
      </c>
      <c r="P271">
        <f t="shared" si="20"/>
        <v>21</v>
      </c>
      <c r="Q271">
        <f t="shared" si="20"/>
        <v>15</v>
      </c>
      <c r="R271">
        <f t="shared" si="20"/>
        <v>18</v>
      </c>
      <c r="S271">
        <f t="shared" si="19"/>
        <v>20</v>
      </c>
      <c r="T271">
        <f t="shared" si="19"/>
        <v>26</v>
      </c>
      <c r="U271">
        <f t="shared" si="19"/>
        <v>13</v>
      </c>
      <c r="V271">
        <f t="shared" si="19"/>
        <v>22</v>
      </c>
      <c r="W271">
        <f t="shared" si="19"/>
        <v>23</v>
      </c>
    </row>
    <row r="272" spans="2:23">
      <c r="B272" s="228" t="s">
        <v>1334</v>
      </c>
      <c r="C272" s="228" t="s">
        <v>1288</v>
      </c>
      <c r="D272" s="228" t="s">
        <v>1335</v>
      </c>
      <c r="E272" s="228" t="s">
        <v>1309</v>
      </c>
      <c r="F272" s="228" t="s">
        <v>1336</v>
      </c>
      <c r="G272" s="228" t="s">
        <v>1337</v>
      </c>
      <c r="H272" s="228" t="s">
        <v>1338</v>
      </c>
      <c r="I272" s="228" t="s">
        <v>1339</v>
      </c>
      <c r="J272" s="228" t="s">
        <v>1340</v>
      </c>
      <c r="K272" s="228" t="s">
        <v>1341</v>
      </c>
      <c r="L272" s="228" t="s">
        <v>232</v>
      </c>
      <c r="M272" s="228" t="s">
        <v>232</v>
      </c>
      <c r="N272">
        <f t="shared" si="20"/>
        <v>20</v>
      </c>
      <c r="O272">
        <f t="shared" si="20"/>
        <v>13</v>
      </c>
      <c r="P272">
        <f t="shared" si="20"/>
        <v>21</v>
      </c>
      <c r="Q272">
        <f t="shared" si="20"/>
        <v>13</v>
      </c>
      <c r="R272">
        <f t="shared" si="20"/>
        <v>19</v>
      </c>
      <c r="S272">
        <f t="shared" si="19"/>
        <v>19</v>
      </c>
      <c r="T272">
        <f t="shared" si="19"/>
        <v>21</v>
      </c>
      <c r="U272">
        <f t="shared" si="19"/>
        <v>26</v>
      </c>
      <c r="V272">
        <f t="shared" si="19"/>
        <v>0</v>
      </c>
      <c r="W272">
        <f t="shared" si="19"/>
        <v>0</v>
      </c>
    </row>
    <row r="273" spans="2:23">
      <c r="B273" s="228" t="s">
        <v>1342</v>
      </c>
      <c r="C273" s="228" t="s">
        <v>1288</v>
      </c>
      <c r="D273" s="228" t="s">
        <v>1343</v>
      </c>
      <c r="E273" s="228" t="s">
        <v>1344</v>
      </c>
      <c r="F273" s="228" t="s">
        <v>1345</v>
      </c>
      <c r="G273" s="228" t="s">
        <v>1346</v>
      </c>
      <c r="H273" s="228" t="s">
        <v>1347</v>
      </c>
      <c r="I273" s="228" t="s">
        <v>1348</v>
      </c>
      <c r="J273" s="228" t="s">
        <v>1349</v>
      </c>
      <c r="K273" s="228" t="s">
        <v>1350</v>
      </c>
      <c r="L273" s="228" t="s">
        <v>1351</v>
      </c>
      <c r="M273" s="228" t="s">
        <v>232</v>
      </c>
      <c r="N273">
        <f t="shared" si="20"/>
        <v>29</v>
      </c>
      <c r="O273">
        <f t="shared" si="20"/>
        <v>15</v>
      </c>
      <c r="P273">
        <f t="shared" si="20"/>
        <v>13</v>
      </c>
      <c r="Q273">
        <f t="shared" si="20"/>
        <v>25</v>
      </c>
      <c r="R273">
        <f t="shared" si="20"/>
        <v>14</v>
      </c>
      <c r="S273">
        <f t="shared" si="19"/>
        <v>24</v>
      </c>
      <c r="T273">
        <f t="shared" si="19"/>
        <v>24</v>
      </c>
      <c r="U273">
        <f t="shared" si="19"/>
        <v>21</v>
      </c>
      <c r="V273">
        <f t="shared" si="19"/>
        <v>15</v>
      </c>
      <c r="W273">
        <f t="shared" si="19"/>
        <v>0</v>
      </c>
    </row>
    <row r="274" spans="2:23" ht="11.5" thickBot="1">
      <c r="B274" s="229" t="s">
        <v>1352</v>
      </c>
      <c r="C274" s="229" t="s">
        <v>1288</v>
      </c>
      <c r="D274" s="229" t="s">
        <v>1353</v>
      </c>
      <c r="E274" s="229" t="s">
        <v>1309</v>
      </c>
      <c r="F274" s="229" t="s">
        <v>1354</v>
      </c>
      <c r="G274" s="229" t="s">
        <v>1355</v>
      </c>
      <c r="H274" s="229" t="s">
        <v>1356</v>
      </c>
      <c r="I274" s="229" t="s">
        <v>1357</v>
      </c>
      <c r="J274" s="229" t="s">
        <v>1358</v>
      </c>
      <c r="K274" s="229" t="s">
        <v>1359</v>
      </c>
      <c r="L274" s="229" t="s">
        <v>1360</v>
      </c>
      <c r="M274" s="229" t="s">
        <v>232</v>
      </c>
      <c r="N274">
        <f t="shared" si="20"/>
        <v>20</v>
      </c>
      <c r="O274">
        <f t="shared" si="20"/>
        <v>13</v>
      </c>
      <c r="P274">
        <f t="shared" si="20"/>
        <v>17</v>
      </c>
      <c r="Q274">
        <f t="shared" si="20"/>
        <v>16</v>
      </c>
      <c r="R274">
        <f t="shared" si="20"/>
        <v>14</v>
      </c>
      <c r="S274">
        <f t="shared" si="19"/>
        <v>16</v>
      </c>
      <c r="T274">
        <f t="shared" si="19"/>
        <v>21</v>
      </c>
      <c r="U274">
        <f t="shared" si="19"/>
        <v>26</v>
      </c>
      <c r="V274">
        <f t="shared" si="19"/>
        <v>22</v>
      </c>
      <c r="W274">
        <f t="shared" si="19"/>
        <v>0</v>
      </c>
    </row>
    <row r="275" spans="2:23">
      <c r="B275" s="228" t="s">
        <v>1361</v>
      </c>
      <c r="C275" s="228" t="s">
        <v>1362</v>
      </c>
      <c r="D275" s="228" t="s">
        <v>1363</v>
      </c>
      <c r="E275" s="228" t="s">
        <v>1364</v>
      </c>
      <c r="F275" s="228" t="s">
        <v>1365</v>
      </c>
      <c r="G275" s="228" t="s">
        <v>232</v>
      </c>
      <c r="H275" s="228" t="s">
        <v>232</v>
      </c>
      <c r="I275" s="228" t="s">
        <v>232</v>
      </c>
      <c r="J275" s="228" t="s">
        <v>232</v>
      </c>
      <c r="K275" s="228" t="s">
        <v>232</v>
      </c>
      <c r="L275" s="228" t="s">
        <v>232</v>
      </c>
      <c r="M275" s="228" t="s">
        <v>232</v>
      </c>
      <c r="N275">
        <f t="shared" si="20"/>
        <v>14</v>
      </c>
      <c r="O275">
        <f t="shared" si="20"/>
        <v>24</v>
      </c>
      <c r="P275">
        <f t="shared" si="20"/>
        <v>27</v>
      </c>
      <c r="Q275">
        <f t="shared" si="20"/>
        <v>0</v>
      </c>
      <c r="R275">
        <f t="shared" si="20"/>
        <v>0</v>
      </c>
      <c r="S275">
        <f t="shared" si="19"/>
        <v>0</v>
      </c>
      <c r="T275">
        <f t="shared" si="19"/>
        <v>0</v>
      </c>
      <c r="U275">
        <f t="shared" si="19"/>
        <v>0</v>
      </c>
      <c r="V275">
        <f t="shared" si="19"/>
        <v>0</v>
      </c>
      <c r="W275">
        <f t="shared" si="19"/>
        <v>0</v>
      </c>
    </row>
    <row r="276" spans="2:23">
      <c r="B276" s="228" t="s">
        <v>1366</v>
      </c>
      <c r="C276" s="228" t="s">
        <v>1362</v>
      </c>
      <c r="D276" s="228" t="s">
        <v>1367</v>
      </c>
      <c r="E276" s="228" t="s">
        <v>1368</v>
      </c>
      <c r="F276" s="228" t="s">
        <v>1369</v>
      </c>
      <c r="G276" s="228" t="s">
        <v>232</v>
      </c>
      <c r="H276" s="228" t="s">
        <v>232</v>
      </c>
      <c r="I276" s="228" t="s">
        <v>232</v>
      </c>
      <c r="J276" s="228" t="s">
        <v>232</v>
      </c>
      <c r="K276" s="228" t="s">
        <v>232</v>
      </c>
      <c r="L276" s="228" t="s">
        <v>232</v>
      </c>
      <c r="M276" s="228" t="s">
        <v>232</v>
      </c>
      <c r="N276">
        <f t="shared" si="20"/>
        <v>17</v>
      </c>
      <c r="O276">
        <f t="shared" si="20"/>
        <v>28</v>
      </c>
      <c r="P276">
        <f t="shared" si="20"/>
        <v>28</v>
      </c>
      <c r="Q276">
        <f t="shared" si="20"/>
        <v>0</v>
      </c>
      <c r="R276">
        <f t="shared" si="20"/>
        <v>0</v>
      </c>
      <c r="S276">
        <f t="shared" si="19"/>
        <v>0</v>
      </c>
      <c r="T276">
        <f t="shared" si="19"/>
        <v>0</v>
      </c>
      <c r="U276">
        <f t="shared" si="19"/>
        <v>0</v>
      </c>
      <c r="V276">
        <f t="shared" si="19"/>
        <v>0</v>
      </c>
      <c r="W276">
        <f t="shared" si="19"/>
        <v>0</v>
      </c>
    </row>
    <row r="277" spans="2:23">
      <c r="B277" s="228" t="s">
        <v>1370</v>
      </c>
      <c r="C277" s="228" t="s">
        <v>1362</v>
      </c>
      <c r="D277" s="228" t="s">
        <v>1371</v>
      </c>
      <c r="E277" s="228" t="s">
        <v>1372</v>
      </c>
      <c r="F277" s="228" t="s">
        <v>232</v>
      </c>
      <c r="G277" s="228" t="s">
        <v>232</v>
      </c>
      <c r="H277" s="228" t="s">
        <v>232</v>
      </c>
      <c r="I277" s="228" t="s">
        <v>232</v>
      </c>
      <c r="J277" s="228" t="s">
        <v>232</v>
      </c>
      <c r="K277" s="228" t="s">
        <v>232</v>
      </c>
      <c r="L277" s="228" t="s">
        <v>232</v>
      </c>
      <c r="M277" s="228" t="s">
        <v>232</v>
      </c>
      <c r="N277">
        <f t="shared" si="20"/>
        <v>26</v>
      </c>
      <c r="O277">
        <f t="shared" si="20"/>
        <v>30</v>
      </c>
      <c r="P277">
        <f t="shared" si="20"/>
        <v>0</v>
      </c>
      <c r="Q277">
        <f t="shared" si="20"/>
        <v>0</v>
      </c>
      <c r="R277">
        <f t="shared" si="20"/>
        <v>0</v>
      </c>
      <c r="S277">
        <f t="shared" si="19"/>
        <v>0</v>
      </c>
      <c r="T277">
        <f t="shared" si="19"/>
        <v>0</v>
      </c>
      <c r="U277">
        <f t="shared" si="19"/>
        <v>0</v>
      </c>
      <c r="V277">
        <f t="shared" si="19"/>
        <v>0</v>
      </c>
      <c r="W277">
        <f t="shared" si="19"/>
        <v>0</v>
      </c>
    </row>
    <row r="278" spans="2:23">
      <c r="B278" s="228" t="s">
        <v>1373</v>
      </c>
      <c r="C278" s="228" t="s">
        <v>1362</v>
      </c>
      <c r="D278" s="228" t="s">
        <v>1363</v>
      </c>
      <c r="E278" s="228" t="s">
        <v>1374</v>
      </c>
      <c r="F278" s="228" t="s">
        <v>1375</v>
      </c>
      <c r="G278" s="228" t="s">
        <v>1376</v>
      </c>
      <c r="H278" s="228" t="s">
        <v>232</v>
      </c>
      <c r="I278" s="228" t="s">
        <v>232</v>
      </c>
      <c r="J278" s="228" t="s">
        <v>232</v>
      </c>
      <c r="K278" s="228" t="s">
        <v>232</v>
      </c>
      <c r="L278" s="228" t="s">
        <v>232</v>
      </c>
      <c r="M278" s="228" t="s">
        <v>232</v>
      </c>
      <c r="N278">
        <f t="shared" si="20"/>
        <v>14</v>
      </c>
      <c r="O278">
        <f t="shared" si="20"/>
        <v>22</v>
      </c>
      <c r="P278">
        <f t="shared" si="20"/>
        <v>10</v>
      </c>
      <c r="Q278">
        <f t="shared" si="20"/>
        <v>30</v>
      </c>
      <c r="R278">
        <f t="shared" si="20"/>
        <v>0</v>
      </c>
      <c r="S278">
        <f t="shared" si="19"/>
        <v>0</v>
      </c>
      <c r="T278">
        <f t="shared" si="19"/>
        <v>0</v>
      </c>
      <c r="U278">
        <f t="shared" si="19"/>
        <v>0</v>
      </c>
      <c r="V278">
        <f t="shared" si="19"/>
        <v>0</v>
      </c>
      <c r="W278">
        <f t="shared" si="19"/>
        <v>0</v>
      </c>
    </row>
    <row r="279" spans="2:23">
      <c r="B279" s="228" t="s">
        <v>1377</v>
      </c>
      <c r="C279" s="228" t="s">
        <v>1362</v>
      </c>
      <c r="D279" s="228" t="s">
        <v>1378</v>
      </c>
      <c r="E279" s="228" t="s">
        <v>1379</v>
      </c>
      <c r="F279" s="228" t="s">
        <v>1380</v>
      </c>
      <c r="G279" s="228" t="s">
        <v>232</v>
      </c>
      <c r="H279" s="228" t="s">
        <v>232</v>
      </c>
      <c r="I279" s="228" t="s">
        <v>232</v>
      </c>
      <c r="J279" s="228" t="s">
        <v>232</v>
      </c>
      <c r="K279" s="228" t="s">
        <v>232</v>
      </c>
      <c r="L279" s="228" t="s">
        <v>232</v>
      </c>
      <c r="M279" s="228" t="s">
        <v>232</v>
      </c>
      <c r="N279">
        <f t="shared" si="20"/>
        <v>16</v>
      </c>
      <c r="O279">
        <f t="shared" si="20"/>
        <v>27</v>
      </c>
      <c r="P279">
        <f t="shared" si="20"/>
        <v>13</v>
      </c>
      <c r="Q279">
        <f t="shared" si="20"/>
        <v>0</v>
      </c>
      <c r="R279">
        <f t="shared" si="20"/>
        <v>0</v>
      </c>
      <c r="S279">
        <f t="shared" si="19"/>
        <v>0</v>
      </c>
      <c r="T279">
        <f t="shared" si="19"/>
        <v>0</v>
      </c>
      <c r="U279">
        <f t="shared" si="19"/>
        <v>0</v>
      </c>
      <c r="V279">
        <f t="shared" si="19"/>
        <v>0</v>
      </c>
      <c r="W279">
        <f t="shared" si="19"/>
        <v>0</v>
      </c>
    </row>
    <row r="280" spans="2:23">
      <c r="B280" s="228" t="s">
        <v>1381</v>
      </c>
      <c r="C280" s="228" t="s">
        <v>1362</v>
      </c>
      <c r="D280" s="228" t="s">
        <v>1382</v>
      </c>
      <c r="E280" s="228" t="s">
        <v>1383</v>
      </c>
      <c r="F280" s="228" t="s">
        <v>1384</v>
      </c>
      <c r="G280" s="228" t="s">
        <v>232</v>
      </c>
      <c r="H280" s="228" t="s">
        <v>232</v>
      </c>
      <c r="I280" s="228" t="s">
        <v>232</v>
      </c>
      <c r="J280" s="228" t="s">
        <v>232</v>
      </c>
      <c r="K280" s="228" t="s">
        <v>232</v>
      </c>
      <c r="L280" s="228" t="s">
        <v>232</v>
      </c>
      <c r="M280" s="228" t="s">
        <v>232</v>
      </c>
      <c r="N280">
        <f t="shared" si="20"/>
        <v>22</v>
      </c>
      <c r="O280">
        <f t="shared" si="20"/>
        <v>27</v>
      </c>
      <c r="P280">
        <f t="shared" si="20"/>
        <v>27</v>
      </c>
      <c r="Q280">
        <f t="shared" si="20"/>
        <v>0</v>
      </c>
      <c r="R280">
        <f t="shared" si="20"/>
        <v>0</v>
      </c>
      <c r="S280">
        <f t="shared" si="19"/>
        <v>0</v>
      </c>
      <c r="T280">
        <f t="shared" si="19"/>
        <v>0</v>
      </c>
      <c r="U280">
        <f t="shared" si="19"/>
        <v>0</v>
      </c>
      <c r="V280">
        <f t="shared" si="19"/>
        <v>0</v>
      </c>
      <c r="W280">
        <f t="shared" si="19"/>
        <v>0</v>
      </c>
    </row>
    <row r="281" spans="2:23">
      <c r="B281" s="228" t="s">
        <v>1385</v>
      </c>
      <c r="C281" s="228" t="s">
        <v>1362</v>
      </c>
      <c r="D281" s="228" t="s">
        <v>1386</v>
      </c>
      <c r="E281" s="228" t="s">
        <v>428</v>
      </c>
      <c r="F281" s="228" t="s">
        <v>1387</v>
      </c>
      <c r="G281" s="228" t="s">
        <v>1388</v>
      </c>
      <c r="H281" s="228" t="s">
        <v>232</v>
      </c>
      <c r="I281" s="228" t="s">
        <v>232</v>
      </c>
      <c r="J281" s="228" t="s">
        <v>232</v>
      </c>
      <c r="K281" s="228" t="s">
        <v>232</v>
      </c>
      <c r="L281" s="228" t="s">
        <v>232</v>
      </c>
      <c r="M281" s="228" t="s">
        <v>232</v>
      </c>
      <c r="N281">
        <f t="shared" si="20"/>
        <v>20</v>
      </c>
      <c r="O281">
        <f t="shared" si="20"/>
        <v>13</v>
      </c>
      <c r="P281">
        <f t="shared" si="20"/>
        <v>19</v>
      </c>
      <c r="Q281">
        <f t="shared" si="20"/>
        <v>21</v>
      </c>
      <c r="R281">
        <f t="shared" si="20"/>
        <v>0</v>
      </c>
      <c r="S281">
        <f t="shared" si="19"/>
        <v>0</v>
      </c>
      <c r="T281">
        <f t="shared" si="19"/>
        <v>0</v>
      </c>
      <c r="U281">
        <f t="shared" si="19"/>
        <v>0</v>
      </c>
      <c r="V281">
        <f t="shared" si="19"/>
        <v>0</v>
      </c>
      <c r="W281">
        <f t="shared" si="19"/>
        <v>0</v>
      </c>
    </row>
    <row r="282" spans="2:23">
      <c r="B282" s="228" t="s">
        <v>1389</v>
      </c>
      <c r="C282" s="228" t="s">
        <v>1362</v>
      </c>
      <c r="D282" s="228" t="s">
        <v>1363</v>
      </c>
      <c r="E282" s="228" t="s">
        <v>1390</v>
      </c>
      <c r="F282" s="228" t="s">
        <v>1391</v>
      </c>
      <c r="G282" s="228" t="s">
        <v>1392</v>
      </c>
      <c r="H282" s="228" t="s">
        <v>232</v>
      </c>
      <c r="I282" s="228" t="s">
        <v>232</v>
      </c>
      <c r="J282" s="228" t="s">
        <v>232</v>
      </c>
      <c r="K282" s="228" t="s">
        <v>232</v>
      </c>
      <c r="L282" s="228" t="s">
        <v>232</v>
      </c>
      <c r="M282" s="228" t="s">
        <v>232</v>
      </c>
      <c r="N282">
        <f t="shared" si="20"/>
        <v>14</v>
      </c>
      <c r="O282">
        <f t="shared" si="20"/>
        <v>15</v>
      </c>
      <c r="P282">
        <f t="shared" si="20"/>
        <v>13</v>
      </c>
      <c r="Q282">
        <f t="shared" si="20"/>
        <v>13</v>
      </c>
      <c r="R282">
        <f t="shared" si="20"/>
        <v>0</v>
      </c>
      <c r="S282">
        <f t="shared" si="19"/>
        <v>0</v>
      </c>
      <c r="T282">
        <f t="shared" si="19"/>
        <v>0</v>
      </c>
      <c r="U282">
        <f t="shared" si="19"/>
        <v>0</v>
      </c>
      <c r="V282">
        <f t="shared" si="19"/>
        <v>0</v>
      </c>
      <c r="W282">
        <f t="shared" si="19"/>
        <v>0</v>
      </c>
    </row>
    <row r="283" spans="2:23">
      <c r="B283" s="228" t="s">
        <v>1393</v>
      </c>
      <c r="C283" s="228" t="s">
        <v>1362</v>
      </c>
      <c r="D283" s="228" t="s">
        <v>1394</v>
      </c>
      <c r="E283" s="228" t="s">
        <v>1395</v>
      </c>
      <c r="F283" s="228" t="s">
        <v>1396</v>
      </c>
      <c r="G283" s="228" t="s">
        <v>232</v>
      </c>
      <c r="H283" s="228" t="s">
        <v>232</v>
      </c>
      <c r="I283" s="228" t="s">
        <v>232</v>
      </c>
      <c r="J283" s="228" t="s">
        <v>232</v>
      </c>
      <c r="K283" s="228" t="s">
        <v>232</v>
      </c>
      <c r="L283" s="228" t="s">
        <v>232</v>
      </c>
      <c r="M283" s="228" t="s">
        <v>232</v>
      </c>
      <c r="N283">
        <f t="shared" si="20"/>
        <v>8</v>
      </c>
      <c r="O283">
        <f t="shared" si="20"/>
        <v>12</v>
      </c>
      <c r="P283">
        <f t="shared" si="20"/>
        <v>21</v>
      </c>
      <c r="Q283">
        <f t="shared" si="20"/>
        <v>0</v>
      </c>
      <c r="R283">
        <f t="shared" si="20"/>
        <v>0</v>
      </c>
      <c r="S283">
        <f t="shared" si="19"/>
        <v>0</v>
      </c>
      <c r="T283">
        <f t="shared" si="19"/>
        <v>0</v>
      </c>
      <c r="U283">
        <f t="shared" si="19"/>
        <v>0</v>
      </c>
      <c r="V283">
        <f t="shared" si="19"/>
        <v>0</v>
      </c>
      <c r="W283">
        <f t="shared" si="19"/>
        <v>0</v>
      </c>
    </row>
    <row r="284" spans="2:23" ht="11.5" thickBot="1">
      <c r="B284" s="229" t="s">
        <v>1397</v>
      </c>
      <c r="C284" s="229" t="s">
        <v>1362</v>
      </c>
      <c r="D284" s="229" t="s">
        <v>1394</v>
      </c>
      <c r="E284" s="229" t="s">
        <v>1398</v>
      </c>
      <c r="F284" s="229" t="s">
        <v>1399</v>
      </c>
      <c r="G284" s="229" t="s">
        <v>232</v>
      </c>
      <c r="H284" s="229" t="s">
        <v>232</v>
      </c>
      <c r="I284" s="229" t="s">
        <v>232</v>
      </c>
      <c r="J284" s="229" t="s">
        <v>232</v>
      </c>
      <c r="K284" s="229" t="s">
        <v>232</v>
      </c>
      <c r="L284" s="229" t="s">
        <v>232</v>
      </c>
      <c r="M284" s="229" t="s">
        <v>232</v>
      </c>
      <c r="N284">
        <f t="shared" si="20"/>
        <v>8</v>
      </c>
      <c r="O284">
        <f t="shared" si="20"/>
        <v>23</v>
      </c>
      <c r="P284">
        <f t="shared" si="20"/>
        <v>14</v>
      </c>
      <c r="Q284">
        <f t="shared" si="20"/>
        <v>0</v>
      </c>
      <c r="R284">
        <f t="shared" si="20"/>
        <v>0</v>
      </c>
      <c r="S284">
        <f t="shared" si="19"/>
        <v>0</v>
      </c>
      <c r="T284">
        <f t="shared" si="19"/>
        <v>0</v>
      </c>
      <c r="U284">
        <f t="shared" si="19"/>
        <v>0</v>
      </c>
      <c r="V284">
        <f t="shared" si="19"/>
        <v>0</v>
      </c>
      <c r="W284">
        <f t="shared" si="19"/>
        <v>0</v>
      </c>
    </row>
    <row r="285" spans="2:23">
      <c r="B285" s="227" t="s">
        <v>1400</v>
      </c>
      <c r="C285" s="227" t="s">
        <v>1401</v>
      </c>
      <c r="D285" s="227" t="s">
        <v>1402</v>
      </c>
      <c r="E285" s="227" t="s">
        <v>1403</v>
      </c>
      <c r="F285" s="227" t="s">
        <v>415</v>
      </c>
      <c r="G285" s="227" t="s">
        <v>1404</v>
      </c>
      <c r="H285" s="227" t="s">
        <v>1405</v>
      </c>
      <c r="I285" s="227" t="s">
        <v>232</v>
      </c>
      <c r="J285" s="227" t="s">
        <v>232</v>
      </c>
      <c r="K285" s="227" t="s">
        <v>232</v>
      </c>
      <c r="L285" s="227" t="s">
        <v>232</v>
      </c>
      <c r="M285" s="227" t="s">
        <v>232</v>
      </c>
      <c r="N285">
        <f t="shared" si="20"/>
        <v>22</v>
      </c>
      <c r="O285">
        <f t="shared" si="20"/>
        <v>17</v>
      </c>
      <c r="P285">
        <f t="shared" si="20"/>
        <v>13</v>
      </c>
      <c r="Q285">
        <f t="shared" si="20"/>
        <v>17</v>
      </c>
      <c r="R285">
        <f t="shared" si="20"/>
        <v>15</v>
      </c>
      <c r="S285">
        <f t="shared" si="19"/>
        <v>0</v>
      </c>
      <c r="T285">
        <f t="shared" si="19"/>
        <v>0</v>
      </c>
      <c r="U285">
        <f t="shared" si="19"/>
        <v>0</v>
      </c>
      <c r="V285">
        <f t="shared" si="19"/>
        <v>0</v>
      </c>
      <c r="W285">
        <f t="shared" si="19"/>
        <v>0</v>
      </c>
    </row>
    <row r="286" spans="2:23">
      <c r="B286" s="228" t="s">
        <v>1406</v>
      </c>
      <c r="C286" s="228" t="s">
        <v>1401</v>
      </c>
      <c r="D286" s="228" t="s">
        <v>1407</v>
      </c>
      <c r="E286" s="228" t="s">
        <v>1408</v>
      </c>
      <c r="F286" s="228" t="s">
        <v>1409</v>
      </c>
      <c r="G286" s="228" t="s">
        <v>232</v>
      </c>
      <c r="H286" s="228" t="s">
        <v>232</v>
      </c>
      <c r="I286" s="228" t="s">
        <v>232</v>
      </c>
      <c r="J286" s="228" t="s">
        <v>232</v>
      </c>
      <c r="K286" s="228" t="s">
        <v>232</v>
      </c>
      <c r="L286" s="228" t="s">
        <v>232</v>
      </c>
      <c r="M286" s="228" t="s">
        <v>232</v>
      </c>
      <c r="N286">
        <f t="shared" si="20"/>
        <v>16</v>
      </c>
      <c r="O286">
        <f t="shared" si="20"/>
        <v>10</v>
      </c>
      <c r="P286">
        <f t="shared" si="20"/>
        <v>23</v>
      </c>
      <c r="Q286">
        <f t="shared" si="20"/>
        <v>0</v>
      </c>
      <c r="R286">
        <f t="shared" si="20"/>
        <v>0</v>
      </c>
      <c r="S286">
        <f t="shared" si="19"/>
        <v>0</v>
      </c>
      <c r="T286">
        <f t="shared" si="19"/>
        <v>0</v>
      </c>
      <c r="U286">
        <f t="shared" si="19"/>
        <v>0</v>
      </c>
      <c r="V286">
        <f t="shared" si="19"/>
        <v>0</v>
      </c>
      <c r="W286">
        <f t="shared" si="19"/>
        <v>0</v>
      </c>
    </row>
    <row r="287" spans="2:23">
      <c r="B287" s="228" t="s">
        <v>1410</v>
      </c>
      <c r="C287" s="228" t="s">
        <v>1401</v>
      </c>
      <c r="D287" s="228" t="s">
        <v>1411</v>
      </c>
      <c r="E287" s="228" t="s">
        <v>1412</v>
      </c>
      <c r="F287" s="228" t="s">
        <v>1413</v>
      </c>
      <c r="G287" s="228" t="s">
        <v>232</v>
      </c>
      <c r="H287" s="228" t="s">
        <v>232</v>
      </c>
      <c r="I287" s="228" t="s">
        <v>232</v>
      </c>
      <c r="J287" s="228" t="s">
        <v>232</v>
      </c>
      <c r="K287" s="228" t="s">
        <v>232</v>
      </c>
      <c r="L287" s="228" t="s">
        <v>232</v>
      </c>
      <c r="M287" s="228" t="s">
        <v>232</v>
      </c>
      <c r="N287">
        <f t="shared" si="20"/>
        <v>21</v>
      </c>
      <c r="O287">
        <f t="shared" si="20"/>
        <v>17</v>
      </c>
      <c r="P287">
        <f t="shared" si="20"/>
        <v>19</v>
      </c>
      <c r="Q287">
        <f t="shared" si="20"/>
        <v>0</v>
      </c>
      <c r="R287">
        <f t="shared" si="20"/>
        <v>0</v>
      </c>
      <c r="S287">
        <f t="shared" si="19"/>
        <v>0</v>
      </c>
      <c r="T287">
        <f t="shared" si="19"/>
        <v>0</v>
      </c>
      <c r="U287">
        <f t="shared" si="19"/>
        <v>0</v>
      </c>
      <c r="V287">
        <f t="shared" si="19"/>
        <v>0</v>
      </c>
      <c r="W287">
        <f t="shared" si="19"/>
        <v>0</v>
      </c>
    </row>
    <row r="288" spans="2:23">
      <c r="B288" s="228" t="s">
        <v>1414</v>
      </c>
      <c r="C288" s="228" t="s">
        <v>1401</v>
      </c>
      <c r="D288" s="228" t="s">
        <v>1415</v>
      </c>
      <c r="E288" s="228" t="s">
        <v>1416</v>
      </c>
      <c r="F288" s="228" t="s">
        <v>1417</v>
      </c>
      <c r="G288" s="228" t="s">
        <v>232</v>
      </c>
      <c r="H288" s="228" t="s">
        <v>232</v>
      </c>
      <c r="I288" s="228" t="s">
        <v>232</v>
      </c>
      <c r="J288" s="228" t="s">
        <v>232</v>
      </c>
      <c r="K288" s="228" t="s">
        <v>232</v>
      </c>
      <c r="L288" s="228" t="s">
        <v>232</v>
      </c>
      <c r="M288" s="228" t="s">
        <v>232</v>
      </c>
      <c r="N288">
        <f t="shared" si="20"/>
        <v>20</v>
      </c>
      <c r="O288">
        <f t="shared" si="20"/>
        <v>21</v>
      </c>
      <c r="P288">
        <f t="shared" si="20"/>
        <v>22</v>
      </c>
      <c r="Q288">
        <f t="shared" si="20"/>
        <v>0</v>
      </c>
      <c r="R288">
        <f t="shared" si="20"/>
        <v>0</v>
      </c>
      <c r="S288">
        <f t="shared" si="19"/>
        <v>0</v>
      </c>
      <c r="T288">
        <f t="shared" si="19"/>
        <v>0</v>
      </c>
      <c r="U288">
        <f t="shared" si="19"/>
        <v>0</v>
      </c>
      <c r="V288">
        <f t="shared" si="19"/>
        <v>0</v>
      </c>
      <c r="W288">
        <f t="shared" si="19"/>
        <v>0</v>
      </c>
    </row>
    <row r="289" spans="2:23">
      <c r="B289" s="228" t="s">
        <v>1418</v>
      </c>
      <c r="C289" s="228" t="s">
        <v>1401</v>
      </c>
      <c r="D289" s="228" t="s">
        <v>1407</v>
      </c>
      <c r="E289" s="228" t="s">
        <v>1419</v>
      </c>
      <c r="F289" s="228" t="s">
        <v>1420</v>
      </c>
      <c r="G289" s="228" t="s">
        <v>232</v>
      </c>
      <c r="H289" s="228" t="s">
        <v>232</v>
      </c>
      <c r="I289" s="228" t="s">
        <v>232</v>
      </c>
      <c r="J289" s="228" t="s">
        <v>232</v>
      </c>
      <c r="K289" s="228" t="s">
        <v>232</v>
      </c>
      <c r="L289" s="228" t="s">
        <v>232</v>
      </c>
      <c r="M289" s="228" t="s">
        <v>232</v>
      </c>
      <c r="N289">
        <f t="shared" si="20"/>
        <v>16</v>
      </c>
      <c r="O289">
        <f t="shared" si="20"/>
        <v>22</v>
      </c>
      <c r="P289">
        <f t="shared" si="20"/>
        <v>19</v>
      </c>
      <c r="Q289">
        <f t="shared" si="20"/>
        <v>0</v>
      </c>
      <c r="R289">
        <f t="shared" si="20"/>
        <v>0</v>
      </c>
      <c r="S289">
        <f t="shared" si="19"/>
        <v>0</v>
      </c>
      <c r="T289">
        <f t="shared" si="19"/>
        <v>0</v>
      </c>
      <c r="U289">
        <f t="shared" si="19"/>
        <v>0</v>
      </c>
      <c r="V289">
        <f t="shared" si="19"/>
        <v>0</v>
      </c>
      <c r="W289">
        <f t="shared" si="19"/>
        <v>0</v>
      </c>
    </row>
    <row r="290" spans="2:23">
      <c r="B290" s="228" t="s">
        <v>1421</v>
      </c>
      <c r="C290" s="228" t="s">
        <v>1401</v>
      </c>
      <c r="D290" s="228" t="s">
        <v>1422</v>
      </c>
      <c r="E290" s="228" t="s">
        <v>1423</v>
      </c>
      <c r="F290" s="228" t="s">
        <v>1424</v>
      </c>
      <c r="G290" s="228" t="s">
        <v>1425</v>
      </c>
      <c r="H290" s="228" t="s">
        <v>232</v>
      </c>
      <c r="I290" s="228" t="s">
        <v>232</v>
      </c>
      <c r="J290" s="228" t="s">
        <v>232</v>
      </c>
      <c r="K290" s="228" t="s">
        <v>232</v>
      </c>
      <c r="L290" s="228" t="s">
        <v>232</v>
      </c>
      <c r="M290" s="228" t="s">
        <v>232</v>
      </c>
      <c r="N290">
        <f t="shared" si="20"/>
        <v>22</v>
      </c>
      <c r="O290">
        <f t="shared" si="20"/>
        <v>22</v>
      </c>
      <c r="P290">
        <f t="shared" si="20"/>
        <v>21</v>
      </c>
      <c r="Q290">
        <f t="shared" si="20"/>
        <v>22</v>
      </c>
      <c r="R290">
        <f t="shared" si="20"/>
        <v>0</v>
      </c>
      <c r="S290">
        <f t="shared" si="19"/>
        <v>0</v>
      </c>
      <c r="T290">
        <f t="shared" si="19"/>
        <v>0</v>
      </c>
      <c r="U290">
        <f t="shared" si="19"/>
        <v>0</v>
      </c>
      <c r="V290">
        <f t="shared" si="19"/>
        <v>0</v>
      </c>
      <c r="W290">
        <f t="shared" si="19"/>
        <v>0</v>
      </c>
    </row>
    <row r="291" spans="2:23">
      <c r="B291" s="228" t="s">
        <v>1426</v>
      </c>
      <c r="C291" s="228" t="s">
        <v>1401</v>
      </c>
      <c r="D291" s="228" t="s">
        <v>1427</v>
      </c>
      <c r="E291" s="228" t="s">
        <v>1428</v>
      </c>
      <c r="F291" s="228" t="s">
        <v>1429</v>
      </c>
      <c r="G291" s="228" t="s">
        <v>1430</v>
      </c>
      <c r="H291" s="228" t="s">
        <v>972</v>
      </c>
      <c r="I291" s="228" t="s">
        <v>232</v>
      </c>
      <c r="J291" s="228" t="s">
        <v>232</v>
      </c>
      <c r="K291" s="228" t="s">
        <v>232</v>
      </c>
      <c r="L291" s="228" t="s">
        <v>232</v>
      </c>
      <c r="M291" s="228" t="s">
        <v>232</v>
      </c>
      <c r="N291">
        <f t="shared" si="20"/>
        <v>15</v>
      </c>
      <c r="O291">
        <f t="shared" si="20"/>
        <v>14</v>
      </c>
      <c r="P291">
        <f t="shared" si="20"/>
        <v>18</v>
      </c>
      <c r="Q291">
        <f t="shared" si="20"/>
        <v>24</v>
      </c>
      <c r="R291">
        <f t="shared" si="20"/>
        <v>9</v>
      </c>
      <c r="S291">
        <f t="shared" si="19"/>
        <v>0</v>
      </c>
      <c r="T291">
        <f t="shared" si="19"/>
        <v>0</v>
      </c>
      <c r="U291">
        <f t="shared" si="19"/>
        <v>0</v>
      </c>
      <c r="V291">
        <f t="shared" si="19"/>
        <v>0</v>
      </c>
      <c r="W291">
        <f t="shared" si="19"/>
        <v>0</v>
      </c>
    </row>
    <row r="292" spans="2:23">
      <c r="B292" s="228" t="s">
        <v>1431</v>
      </c>
      <c r="C292" s="228" t="s">
        <v>1401</v>
      </c>
      <c r="D292" s="228" t="s">
        <v>1432</v>
      </c>
      <c r="E292" s="228" t="s">
        <v>1433</v>
      </c>
      <c r="F292" s="228" t="s">
        <v>1434</v>
      </c>
      <c r="G292" s="228" t="s">
        <v>232</v>
      </c>
      <c r="H292" s="228" t="s">
        <v>232</v>
      </c>
      <c r="I292" s="228" t="s">
        <v>232</v>
      </c>
      <c r="J292" s="228" t="s">
        <v>232</v>
      </c>
      <c r="K292" s="228" t="s">
        <v>232</v>
      </c>
      <c r="L292" s="228" t="s">
        <v>232</v>
      </c>
      <c r="M292" s="228" t="s">
        <v>232</v>
      </c>
      <c r="N292">
        <f t="shared" si="20"/>
        <v>17</v>
      </c>
      <c r="O292">
        <f t="shared" si="20"/>
        <v>15</v>
      </c>
      <c r="P292">
        <f t="shared" si="20"/>
        <v>24</v>
      </c>
      <c r="Q292">
        <f t="shared" si="20"/>
        <v>0</v>
      </c>
      <c r="R292">
        <f t="shared" si="20"/>
        <v>0</v>
      </c>
      <c r="S292">
        <f t="shared" si="19"/>
        <v>0</v>
      </c>
      <c r="T292">
        <f t="shared" si="19"/>
        <v>0</v>
      </c>
      <c r="U292">
        <f t="shared" si="19"/>
        <v>0</v>
      </c>
      <c r="V292">
        <f t="shared" si="19"/>
        <v>0</v>
      </c>
      <c r="W292">
        <f t="shared" si="19"/>
        <v>0</v>
      </c>
    </row>
    <row r="293" spans="2:23">
      <c r="B293" s="228" t="s">
        <v>1435</v>
      </c>
      <c r="C293" s="228" t="s">
        <v>1401</v>
      </c>
      <c r="D293" s="228" t="s">
        <v>1436</v>
      </c>
      <c r="E293" s="228" t="s">
        <v>1437</v>
      </c>
      <c r="F293" s="228" t="s">
        <v>232</v>
      </c>
      <c r="G293" s="228" t="s">
        <v>232</v>
      </c>
      <c r="H293" s="228" t="s">
        <v>232</v>
      </c>
      <c r="I293" s="228" t="s">
        <v>232</v>
      </c>
      <c r="J293" s="228" t="s">
        <v>232</v>
      </c>
      <c r="K293" s="228" t="s">
        <v>232</v>
      </c>
      <c r="L293" s="228" t="s">
        <v>232</v>
      </c>
      <c r="M293" s="228" t="s">
        <v>232</v>
      </c>
      <c r="N293">
        <f t="shared" si="20"/>
        <v>26</v>
      </c>
      <c r="O293">
        <f t="shared" si="20"/>
        <v>27</v>
      </c>
      <c r="P293">
        <f t="shared" si="20"/>
        <v>0</v>
      </c>
      <c r="Q293">
        <f t="shared" si="20"/>
        <v>0</v>
      </c>
      <c r="R293">
        <f t="shared" si="20"/>
        <v>0</v>
      </c>
      <c r="S293">
        <f t="shared" si="19"/>
        <v>0</v>
      </c>
      <c r="T293">
        <f t="shared" si="19"/>
        <v>0</v>
      </c>
      <c r="U293">
        <f t="shared" si="19"/>
        <v>0</v>
      </c>
      <c r="V293">
        <f t="shared" si="19"/>
        <v>0</v>
      </c>
      <c r="W293">
        <f t="shared" si="19"/>
        <v>0</v>
      </c>
    </row>
    <row r="294" spans="2:23">
      <c r="B294" s="228" t="s">
        <v>1438</v>
      </c>
      <c r="C294" s="228" t="s">
        <v>1401</v>
      </c>
      <c r="D294" s="228" t="s">
        <v>1439</v>
      </c>
      <c r="E294" s="228" t="s">
        <v>1440</v>
      </c>
      <c r="F294" s="228" t="s">
        <v>1441</v>
      </c>
      <c r="G294" s="228" t="s">
        <v>232</v>
      </c>
      <c r="H294" s="228" t="s">
        <v>232</v>
      </c>
      <c r="I294" s="228" t="s">
        <v>232</v>
      </c>
      <c r="J294" s="228" t="s">
        <v>232</v>
      </c>
      <c r="K294" s="228" t="s">
        <v>232</v>
      </c>
      <c r="L294" s="228" t="s">
        <v>232</v>
      </c>
      <c r="M294" s="228" t="s">
        <v>232</v>
      </c>
      <c r="N294">
        <f t="shared" si="20"/>
        <v>22</v>
      </c>
      <c r="O294">
        <f t="shared" si="20"/>
        <v>25</v>
      </c>
      <c r="P294">
        <f t="shared" si="20"/>
        <v>19</v>
      </c>
      <c r="Q294">
        <f t="shared" si="20"/>
        <v>0</v>
      </c>
      <c r="R294">
        <f t="shared" si="20"/>
        <v>0</v>
      </c>
      <c r="S294">
        <f t="shared" si="19"/>
        <v>0</v>
      </c>
      <c r="T294">
        <f t="shared" si="19"/>
        <v>0</v>
      </c>
      <c r="U294">
        <f t="shared" si="19"/>
        <v>0</v>
      </c>
      <c r="V294">
        <f t="shared" si="19"/>
        <v>0</v>
      </c>
      <c r="W294">
        <f t="shared" si="19"/>
        <v>0</v>
      </c>
    </row>
    <row r="295" spans="2:23">
      <c r="B295" s="228" t="s">
        <v>1442</v>
      </c>
      <c r="C295" s="228" t="s">
        <v>1401</v>
      </c>
      <c r="D295" s="228" t="s">
        <v>1443</v>
      </c>
      <c r="E295" s="228" t="s">
        <v>1444</v>
      </c>
      <c r="F295" s="228" t="s">
        <v>1445</v>
      </c>
      <c r="G295" s="228" t="s">
        <v>232</v>
      </c>
      <c r="H295" s="228" t="s">
        <v>232</v>
      </c>
      <c r="I295" s="228" t="s">
        <v>232</v>
      </c>
      <c r="J295" s="228" t="s">
        <v>232</v>
      </c>
      <c r="K295" s="228" t="s">
        <v>232</v>
      </c>
      <c r="L295" s="228" t="s">
        <v>232</v>
      </c>
      <c r="M295" s="228" t="s">
        <v>232</v>
      </c>
      <c r="N295">
        <f t="shared" si="20"/>
        <v>28</v>
      </c>
      <c r="O295">
        <f t="shared" si="20"/>
        <v>21</v>
      </c>
      <c r="P295">
        <f t="shared" si="20"/>
        <v>22</v>
      </c>
      <c r="Q295">
        <f t="shared" si="20"/>
        <v>0</v>
      </c>
      <c r="R295">
        <f t="shared" si="20"/>
        <v>0</v>
      </c>
      <c r="S295">
        <f t="shared" si="19"/>
        <v>0</v>
      </c>
      <c r="T295">
        <f t="shared" si="19"/>
        <v>0</v>
      </c>
      <c r="U295">
        <f t="shared" si="19"/>
        <v>0</v>
      </c>
      <c r="V295">
        <f t="shared" si="19"/>
        <v>0</v>
      </c>
      <c r="W295">
        <f t="shared" si="19"/>
        <v>0</v>
      </c>
    </row>
    <row r="296" spans="2:23">
      <c r="B296" s="228" t="s">
        <v>1446</v>
      </c>
      <c r="C296" s="228" t="s">
        <v>1401</v>
      </c>
      <c r="D296" s="228" t="s">
        <v>1447</v>
      </c>
      <c r="E296" s="228" t="s">
        <v>1448</v>
      </c>
      <c r="F296" s="228" t="s">
        <v>1449</v>
      </c>
      <c r="G296" s="228" t="s">
        <v>1450</v>
      </c>
      <c r="H296" s="228" t="s">
        <v>232</v>
      </c>
      <c r="I296" s="228" t="s">
        <v>232</v>
      </c>
      <c r="J296" s="228" t="s">
        <v>232</v>
      </c>
      <c r="K296" s="228" t="s">
        <v>232</v>
      </c>
      <c r="L296" s="228" t="s">
        <v>232</v>
      </c>
      <c r="M296" s="228" t="s">
        <v>232</v>
      </c>
      <c r="N296">
        <f t="shared" si="20"/>
        <v>20</v>
      </c>
      <c r="O296">
        <f t="shared" si="20"/>
        <v>13</v>
      </c>
      <c r="P296">
        <f t="shared" si="20"/>
        <v>18</v>
      </c>
      <c r="Q296">
        <f t="shared" si="20"/>
        <v>15</v>
      </c>
      <c r="R296">
        <f t="shared" si="20"/>
        <v>0</v>
      </c>
      <c r="S296">
        <f t="shared" si="19"/>
        <v>0</v>
      </c>
      <c r="T296">
        <f t="shared" si="19"/>
        <v>0</v>
      </c>
      <c r="U296">
        <f t="shared" si="19"/>
        <v>0</v>
      </c>
      <c r="V296">
        <f t="shared" si="19"/>
        <v>0</v>
      </c>
      <c r="W296">
        <f t="shared" si="19"/>
        <v>0</v>
      </c>
    </row>
    <row r="297" spans="2:23">
      <c r="B297" s="228" t="s">
        <v>1451</v>
      </c>
      <c r="C297" s="228" t="s">
        <v>1401</v>
      </c>
      <c r="D297" s="228" t="s">
        <v>1452</v>
      </c>
      <c r="E297" s="228" t="s">
        <v>1453</v>
      </c>
      <c r="F297" s="228" t="s">
        <v>1454</v>
      </c>
      <c r="G297" s="228" t="s">
        <v>232</v>
      </c>
      <c r="H297" s="228" t="s">
        <v>232</v>
      </c>
      <c r="I297" s="228" t="s">
        <v>232</v>
      </c>
      <c r="J297" s="228" t="s">
        <v>232</v>
      </c>
      <c r="K297" s="228" t="s">
        <v>232</v>
      </c>
      <c r="L297" s="228" t="s">
        <v>232</v>
      </c>
      <c r="M297" s="228" t="s">
        <v>232</v>
      </c>
      <c r="N297">
        <f t="shared" si="20"/>
        <v>19</v>
      </c>
      <c r="O297">
        <f t="shared" si="20"/>
        <v>11</v>
      </c>
      <c r="P297">
        <f t="shared" si="20"/>
        <v>23</v>
      </c>
      <c r="Q297">
        <f t="shared" si="20"/>
        <v>0</v>
      </c>
      <c r="R297">
        <f t="shared" si="20"/>
        <v>0</v>
      </c>
      <c r="S297">
        <f t="shared" si="19"/>
        <v>0</v>
      </c>
      <c r="T297">
        <f t="shared" si="19"/>
        <v>0</v>
      </c>
      <c r="U297">
        <f t="shared" si="19"/>
        <v>0</v>
      </c>
      <c r="V297">
        <f t="shared" si="19"/>
        <v>0</v>
      </c>
      <c r="W297">
        <f t="shared" si="19"/>
        <v>0</v>
      </c>
    </row>
    <row r="298" spans="2:23" ht="11.5" thickBot="1">
      <c r="B298" s="229" t="s">
        <v>1455</v>
      </c>
      <c r="C298" s="229" t="s">
        <v>1401</v>
      </c>
      <c r="D298" s="229" t="s">
        <v>1456</v>
      </c>
      <c r="E298" s="229" t="s">
        <v>1457</v>
      </c>
      <c r="F298" s="229" t="s">
        <v>1458</v>
      </c>
      <c r="G298" s="229" t="s">
        <v>232</v>
      </c>
      <c r="H298" s="229" t="s">
        <v>232</v>
      </c>
      <c r="I298" s="229" t="s">
        <v>232</v>
      </c>
      <c r="J298" s="229" t="s">
        <v>232</v>
      </c>
      <c r="K298" s="229" t="s">
        <v>232</v>
      </c>
      <c r="L298" s="229" t="s">
        <v>232</v>
      </c>
      <c r="M298" s="229" t="s">
        <v>232</v>
      </c>
      <c r="N298">
        <f t="shared" si="20"/>
        <v>24</v>
      </c>
      <c r="O298">
        <f t="shared" si="20"/>
        <v>27</v>
      </c>
      <c r="P298">
        <f t="shared" si="20"/>
        <v>22</v>
      </c>
      <c r="Q298">
        <f t="shared" si="20"/>
        <v>0</v>
      </c>
      <c r="R298">
        <f t="shared" si="20"/>
        <v>0</v>
      </c>
      <c r="S298">
        <f t="shared" si="19"/>
        <v>0</v>
      </c>
      <c r="T298">
        <f t="shared" si="19"/>
        <v>0</v>
      </c>
      <c r="U298">
        <f t="shared" si="19"/>
        <v>0</v>
      </c>
      <c r="V298">
        <f t="shared" si="19"/>
        <v>0</v>
      </c>
      <c r="W298">
        <f t="shared" si="19"/>
        <v>0</v>
      </c>
    </row>
    <row r="299" spans="2:23">
      <c r="B299" s="237"/>
      <c r="C299" s="237"/>
      <c r="D299" s="237"/>
      <c r="E299" s="237"/>
      <c r="F299" s="237"/>
      <c r="G299" s="237"/>
      <c r="H299" s="237"/>
      <c r="I299" s="237"/>
      <c r="J299" s="237"/>
      <c r="K299" s="237"/>
      <c r="L299" s="237"/>
      <c r="M299" s="237"/>
    </row>
  </sheetData>
  <autoFilter ref="B5:W298" xr:uid="{00000000-0009-0000-0000-000005000000}"/>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6BD849E081494D9F2A0993FD566CD4" ma:contentTypeVersion="2" ma:contentTypeDescription="新しいドキュメントを作成します。" ma:contentTypeScope="" ma:versionID="602b00b9f46d6281b735d6e07f433ca2">
  <xsd:schema xmlns:xsd="http://www.w3.org/2001/XMLSchema" xmlns:xs="http://www.w3.org/2001/XMLSchema" xmlns:p="http://schemas.microsoft.com/office/2006/metadata/properties" xmlns:ns2="5aee22f1-c19b-4fff-8498-4406ed7a8fa8" targetNamespace="http://schemas.microsoft.com/office/2006/metadata/properties" ma:root="true" ma:fieldsID="9a91ea38eae93f8c0c33acb840a7f333" ns2:_="">
    <xsd:import namespace="5aee22f1-c19b-4fff-8498-4406ed7a8fa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ee22f1-c19b-4fff-8498-4406ed7a8f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5061E4-7394-414B-82AD-68C08925A4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ee22f1-c19b-4fff-8498-4406ed7a8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4E2ADE-E278-4154-AC77-4EF543F4C83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aee22f1-c19b-4fff-8498-4406ed7a8fa8"/>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DFBB69EE-0EFD-41E3-9517-391177C7AF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お申し込み方法 </vt:lpstr>
      <vt:lpstr>①基本情報</vt:lpstr>
      <vt:lpstr>②メッセージ・差出名</vt:lpstr>
      <vt:lpstr>③お申し込みデータ</vt:lpstr>
      <vt:lpstr>③お申し込みデータ (入力例)</vt:lpstr>
      <vt:lpstr>文例集</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m_hasegawa</dc:creator>
  <cp:lastModifiedBy>谷本　光子</cp:lastModifiedBy>
  <dcterms:created xsi:type="dcterms:W3CDTF">2014-11-28T00:47:17Z</dcterms:created>
  <dcterms:modified xsi:type="dcterms:W3CDTF">2025-06-20T04:16:52Z</dcterms:modified>
</cp:coreProperties>
</file>