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172.31.16.102\【秘】システム部\09_依頼用資料置き場\HUM_PJ190520-3796 【依頼】一括申込フォーム更新依頼\"/>
    </mc:Choice>
  </mc:AlternateContent>
  <xr:revisionPtr revIDLastSave="0" documentId="13_ncr:1_{F0EC23DB-DB24-4F1B-85F2-998313AD929E}" xr6:coauthVersionLast="47" xr6:coauthVersionMax="47" xr10:uidLastSave="{00000000-0000-0000-0000-000000000000}"/>
  <bookViews>
    <workbookView xWindow="-28920" yWindow="-120" windowWidth="29040" windowHeight="15840" tabRatio="683" xr2:uid="{00000000-000D-0000-FFFF-FFFF00000000}"/>
  </bookViews>
  <sheets>
    <sheet name="お申し込み方法 " sheetId="12" r:id="rId1"/>
    <sheet name="①基本情報" sheetId="6" r:id="rId2"/>
    <sheet name="②メッセージ・差出名" sheetId="7" r:id="rId3"/>
    <sheet name="③お申し込みデータ" sheetId="1" r:id="rId4"/>
    <sheet name="③お申し込みデータ (入力例)" sheetId="13" r:id="rId5"/>
    <sheet name="文例集" sheetId="11" r:id="rId6"/>
  </sheets>
  <definedNames>
    <definedName name="_xlnm._FilterDatabase" localSheetId="1" hidden="1">①基本情報!$AG$18:$AJ$18</definedName>
    <definedName name="_xlnm._FilterDatabase" localSheetId="3" hidden="1">③お申し込みデータ!$A$12:$HI$12</definedName>
    <definedName name="_xlnm._FilterDatabase" localSheetId="4" hidden="1">'③お申し込みデータ (入力例)'!$A$13:$BP$13</definedName>
    <definedName name="_xlnm._FilterDatabase" localSheetId="5" hidden="1">文例集!$B$5:$W$298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77" i="6" l="1"/>
  <c r="AD177" i="6"/>
  <c r="AE176" i="6"/>
  <c r="AD176" i="6"/>
  <c r="AE175" i="6"/>
  <c r="AD175" i="6"/>
  <c r="AE174" i="6"/>
  <c r="AD174" i="6"/>
  <c r="AE173" i="6"/>
  <c r="AD173" i="6"/>
  <c r="AE172" i="6"/>
  <c r="AD172" i="6"/>
  <c r="AE171" i="6"/>
  <c r="AD171" i="6"/>
  <c r="AE170" i="6"/>
  <c r="AD170" i="6"/>
  <c r="AE169" i="6"/>
  <c r="AD169" i="6"/>
  <c r="AE168" i="6"/>
  <c r="AD168" i="6"/>
  <c r="AE167" i="6"/>
  <c r="AD167" i="6"/>
  <c r="AE166" i="6"/>
  <c r="AD166" i="6"/>
  <c r="AE165" i="6"/>
  <c r="AD165" i="6"/>
  <c r="AE164" i="6"/>
  <c r="AD164" i="6"/>
  <c r="AE163" i="6"/>
  <c r="AD163" i="6"/>
  <c r="AE162" i="6"/>
  <c r="AD162" i="6"/>
  <c r="AE161" i="6"/>
  <c r="AD161" i="6"/>
  <c r="AE160" i="6"/>
  <c r="AD160" i="6"/>
  <c r="AE159" i="6"/>
  <c r="AD159" i="6"/>
  <c r="AD156" i="6"/>
  <c r="AE156" i="6"/>
  <c r="AE155" i="6"/>
  <c r="AD155" i="6"/>
  <c r="AE154" i="6"/>
  <c r="AD154" i="6"/>
  <c r="AE153" i="6"/>
  <c r="AD153" i="6"/>
  <c r="AE152" i="6"/>
  <c r="AD152" i="6"/>
  <c r="AE151" i="6"/>
  <c r="AD151" i="6"/>
  <c r="AE150" i="6"/>
  <c r="AD150" i="6"/>
  <c r="AE149" i="6"/>
  <c r="AD149" i="6"/>
  <c r="AE148" i="6"/>
  <c r="AD148" i="6"/>
  <c r="AE147" i="6"/>
  <c r="AD147" i="6"/>
  <c r="AE146" i="6"/>
  <c r="AD146" i="6"/>
  <c r="AE145" i="6"/>
  <c r="AD145" i="6"/>
  <c r="AE144" i="6"/>
  <c r="AD144" i="6"/>
  <c r="AE143" i="6"/>
  <c r="AD143" i="6"/>
  <c r="AE142" i="6"/>
  <c r="AD142" i="6"/>
  <c r="AE141" i="6"/>
  <c r="AD141" i="6"/>
  <c r="AE140" i="6"/>
  <c r="AD140" i="6"/>
  <c r="AE139" i="6"/>
  <c r="AD139" i="6"/>
  <c r="AE138" i="6"/>
  <c r="AD138" i="6"/>
  <c r="AE135" i="6"/>
  <c r="AD135" i="6"/>
  <c r="AE134" i="6"/>
  <c r="AD134" i="6"/>
  <c r="AE133" i="6"/>
  <c r="AD133" i="6"/>
  <c r="AE132" i="6"/>
  <c r="AD132" i="6"/>
  <c r="AE131" i="6"/>
  <c r="AD131" i="6"/>
  <c r="AE130" i="6"/>
  <c r="AD130" i="6"/>
  <c r="AE129" i="6"/>
  <c r="AD129" i="6"/>
  <c r="AE128" i="6"/>
  <c r="AD128" i="6"/>
  <c r="AE127" i="6"/>
  <c r="AD127" i="6"/>
  <c r="AE126" i="6"/>
  <c r="AD126" i="6"/>
  <c r="AE125" i="6"/>
  <c r="AD125" i="6"/>
  <c r="AE124" i="6"/>
  <c r="AD124" i="6"/>
  <c r="AE123" i="6"/>
  <c r="AD123" i="6"/>
  <c r="AE122" i="6"/>
  <c r="AD122" i="6"/>
  <c r="AE121" i="6"/>
  <c r="AD121" i="6"/>
  <c r="AE120" i="6"/>
  <c r="AD120" i="6"/>
  <c r="AE102" i="6"/>
  <c r="AE103" i="6"/>
  <c r="AE104" i="6"/>
  <c r="AE105" i="6"/>
  <c r="AE106" i="6"/>
  <c r="AE107" i="6"/>
  <c r="AE108" i="6"/>
  <c r="AE109" i="6"/>
  <c r="AE110" i="6"/>
  <c r="AE111" i="6"/>
  <c r="AE112" i="6"/>
  <c r="AE113" i="6"/>
  <c r="AE114" i="6"/>
  <c r="AE115" i="6"/>
  <c r="AE116" i="6"/>
  <c r="AE117" i="6"/>
  <c r="AE101" i="6"/>
  <c r="AE82" i="6"/>
  <c r="AE83" i="6"/>
  <c r="AE84" i="6"/>
  <c r="AE85" i="6"/>
  <c r="AE86" i="6"/>
  <c r="AE87" i="6"/>
  <c r="AE88" i="6"/>
  <c r="AE89" i="6"/>
  <c r="AE90" i="6"/>
  <c r="AE91" i="6"/>
  <c r="AE92" i="6"/>
  <c r="AE93" i="6"/>
  <c r="AE94" i="6"/>
  <c r="AE95" i="6"/>
  <c r="AE96" i="6"/>
  <c r="AE97" i="6"/>
  <c r="AE98" i="6"/>
  <c r="AE81" i="6"/>
  <c r="AD117" i="6"/>
  <c r="AD116" i="6"/>
  <c r="AD115" i="6"/>
  <c r="AD114" i="6"/>
  <c r="AD113" i="6"/>
  <c r="AD112" i="6"/>
  <c r="AD111" i="6"/>
  <c r="AD110" i="6"/>
  <c r="AD109" i="6"/>
  <c r="AD108" i="6"/>
  <c r="AD107" i="6"/>
  <c r="AD106" i="6"/>
  <c r="AD105" i="6"/>
  <c r="AD104" i="6"/>
  <c r="AD103" i="6"/>
  <c r="AD102" i="6"/>
  <c r="AD101" i="6"/>
  <c r="AD82" i="6"/>
  <c r="AD83" i="6"/>
  <c r="AD84" i="6"/>
  <c r="AD85" i="6"/>
  <c r="AD86" i="6"/>
  <c r="AD87" i="6"/>
  <c r="AD88" i="6"/>
  <c r="AD89" i="6"/>
  <c r="AD90" i="6"/>
  <c r="AD91" i="6"/>
  <c r="AD92" i="6"/>
  <c r="AD93" i="6"/>
  <c r="AD94" i="6"/>
  <c r="AD95" i="6"/>
  <c r="AD96" i="6"/>
  <c r="AD97" i="6"/>
  <c r="AD98" i="6"/>
  <c r="AD81" i="6"/>
  <c r="AU20" i="6"/>
  <c r="AV20" i="6"/>
  <c r="AW20" i="6"/>
  <c r="AX20" i="6"/>
  <c r="AU21" i="6"/>
  <c r="AV21" i="6"/>
  <c r="AW21" i="6"/>
  <c r="AX21" i="6"/>
  <c r="AU22" i="6"/>
  <c r="AV22" i="6"/>
  <c r="AW22" i="6"/>
  <c r="AX22" i="6"/>
  <c r="AU23" i="6"/>
  <c r="AV23" i="6"/>
  <c r="AW23" i="6"/>
  <c r="AX23" i="6"/>
  <c r="AU24" i="6"/>
  <c r="AV24" i="6"/>
  <c r="AW24" i="6"/>
  <c r="AX24" i="6"/>
  <c r="AU25" i="6"/>
  <c r="AV25" i="6"/>
  <c r="AW25" i="6"/>
  <c r="AX25" i="6"/>
  <c r="AU26" i="6"/>
  <c r="AV26" i="6"/>
  <c r="AW26" i="6"/>
  <c r="AX26" i="6"/>
  <c r="AU27" i="6"/>
  <c r="AV27" i="6"/>
  <c r="AW27" i="6"/>
  <c r="AX27" i="6"/>
  <c r="AU28" i="6"/>
  <c r="AV28" i="6"/>
  <c r="AW28" i="6"/>
  <c r="AX28" i="6"/>
  <c r="AU29" i="6"/>
  <c r="AV29" i="6"/>
  <c r="AW29" i="6"/>
  <c r="AX29" i="6"/>
  <c r="AU30" i="6"/>
  <c r="AV30" i="6"/>
  <c r="AW30" i="6"/>
  <c r="AX30" i="6"/>
  <c r="AU31" i="6"/>
  <c r="AV31" i="6"/>
  <c r="AW31" i="6"/>
  <c r="AX31" i="6"/>
  <c r="AU32" i="6"/>
  <c r="AV32" i="6"/>
  <c r="AW32" i="6"/>
  <c r="AX32" i="6"/>
  <c r="AU33" i="6"/>
  <c r="AV33" i="6"/>
  <c r="AW33" i="6"/>
  <c r="AX33" i="6"/>
  <c r="AU34" i="6"/>
  <c r="AV34" i="6"/>
  <c r="AW34" i="6"/>
  <c r="AX34" i="6"/>
  <c r="AU35" i="6"/>
  <c r="AV35" i="6"/>
  <c r="AW35" i="6"/>
  <c r="AX35" i="6"/>
  <c r="AU36" i="6"/>
  <c r="AV36" i="6"/>
  <c r="AW36" i="6"/>
  <c r="AX36" i="6"/>
  <c r="AU37" i="6"/>
  <c r="AV37" i="6"/>
  <c r="AW37" i="6"/>
  <c r="AX37" i="6"/>
  <c r="AU38" i="6"/>
  <c r="AV38" i="6"/>
  <c r="AW38" i="6"/>
  <c r="AX38" i="6"/>
  <c r="AU39" i="6"/>
  <c r="AV39" i="6"/>
  <c r="AW39" i="6"/>
  <c r="AX39" i="6"/>
  <c r="AU40" i="6"/>
  <c r="AV40" i="6"/>
  <c r="AW40" i="6"/>
  <c r="AX40" i="6"/>
  <c r="AU41" i="6"/>
  <c r="AV41" i="6"/>
  <c r="AW41" i="6"/>
  <c r="AX41" i="6"/>
  <c r="AU42" i="6"/>
  <c r="AV42" i="6"/>
  <c r="AW42" i="6"/>
  <c r="AX42" i="6"/>
  <c r="AU43" i="6"/>
  <c r="AV43" i="6"/>
  <c r="AW43" i="6"/>
  <c r="AX43" i="6"/>
  <c r="AU44" i="6"/>
  <c r="AV44" i="6"/>
  <c r="AW44" i="6"/>
  <c r="AX44" i="6"/>
  <c r="AU45" i="6"/>
  <c r="AV45" i="6"/>
  <c r="AW45" i="6"/>
  <c r="AX45" i="6"/>
  <c r="AU19" i="6"/>
  <c r="AV19" i="6"/>
  <c r="AW19" i="6"/>
  <c r="AX19" i="6"/>
  <c r="AT20" i="6"/>
  <c r="AT21" i="6"/>
  <c r="AT22" i="6"/>
  <c r="AT23" i="6"/>
  <c r="AT24" i="6"/>
  <c r="AT25" i="6"/>
  <c r="AT26" i="6"/>
  <c r="AT27" i="6"/>
  <c r="AT28" i="6"/>
  <c r="AT29" i="6"/>
  <c r="AT30" i="6"/>
  <c r="AT31" i="6"/>
  <c r="AT32" i="6"/>
  <c r="AT33" i="6"/>
  <c r="AT34" i="6"/>
  <c r="AT35" i="6"/>
  <c r="AT36" i="6"/>
  <c r="AT37" i="6"/>
  <c r="AT38" i="6"/>
  <c r="AT39" i="6"/>
  <c r="AT40" i="6"/>
  <c r="AT41" i="6"/>
  <c r="AT42" i="6"/>
  <c r="AT43" i="6"/>
  <c r="AT44" i="6"/>
  <c r="AT45" i="6"/>
  <c r="AT19" i="6"/>
  <c r="BR212" i="1"/>
  <c r="BR211" i="1"/>
  <c r="BR210" i="1"/>
  <c r="BR209" i="1"/>
  <c r="BR208" i="1"/>
  <c r="BR207" i="1"/>
  <c r="BR206" i="1"/>
  <c r="BR205" i="1"/>
  <c r="BR204" i="1"/>
  <c r="BR203" i="1"/>
  <c r="BR202" i="1"/>
  <c r="BR201" i="1"/>
  <c r="BR200" i="1"/>
  <c r="BR199" i="1"/>
  <c r="BR198" i="1"/>
  <c r="BR197" i="1"/>
  <c r="BR196" i="1"/>
  <c r="BR195" i="1"/>
  <c r="BR194" i="1"/>
  <c r="BR193" i="1"/>
  <c r="BR192" i="1"/>
  <c r="BR191" i="1"/>
  <c r="BR190" i="1"/>
  <c r="BR189" i="1"/>
  <c r="BR188" i="1"/>
  <c r="BR187" i="1"/>
  <c r="BR186" i="1"/>
  <c r="BR185" i="1"/>
  <c r="BR184" i="1"/>
  <c r="BR183" i="1"/>
  <c r="BR182" i="1"/>
  <c r="BR181" i="1"/>
  <c r="BR180" i="1"/>
  <c r="BR179" i="1"/>
  <c r="BR178" i="1"/>
  <c r="BR177" i="1"/>
  <c r="BR176" i="1"/>
  <c r="BR175" i="1"/>
  <c r="BR174" i="1"/>
  <c r="BR173" i="1"/>
  <c r="BR172" i="1"/>
  <c r="BR171" i="1"/>
  <c r="BR170" i="1"/>
  <c r="BR169" i="1"/>
  <c r="BR168" i="1"/>
  <c r="BR167" i="1"/>
  <c r="BR166" i="1"/>
  <c r="BR165" i="1"/>
  <c r="BR164" i="1"/>
  <c r="BR163" i="1"/>
  <c r="BR162" i="1"/>
  <c r="BR161" i="1"/>
  <c r="BR160" i="1"/>
  <c r="BR159" i="1"/>
  <c r="BR158" i="1"/>
  <c r="BR157" i="1"/>
  <c r="BR156" i="1"/>
  <c r="BR155" i="1"/>
  <c r="BR154" i="1"/>
  <c r="BR153" i="1"/>
  <c r="BR152" i="1"/>
  <c r="BR151" i="1"/>
  <c r="BR150" i="1"/>
  <c r="BR149" i="1"/>
  <c r="BR148" i="1"/>
  <c r="BR147" i="1"/>
  <c r="BR146" i="1"/>
  <c r="BR145" i="1"/>
  <c r="BR144" i="1"/>
  <c r="BR143" i="1"/>
  <c r="BR142" i="1"/>
  <c r="BR141" i="1"/>
  <c r="BR140" i="1"/>
  <c r="BR139" i="1"/>
  <c r="BR138" i="1"/>
  <c r="BR137" i="1"/>
  <c r="BR136" i="1"/>
  <c r="BR135" i="1"/>
  <c r="BR134" i="1"/>
  <c r="BR133" i="1"/>
  <c r="BR132" i="1"/>
  <c r="BR131" i="1"/>
  <c r="BR130" i="1"/>
  <c r="BR129" i="1"/>
  <c r="BR128" i="1"/>
  <c r="BR127" i="1"/>
  <c r="BR126" i="1"/>
  <c r="BR125" i="1"/>
  <c r="BR124" i="1"/>
  <c r="BR123" i="1"/>
  <c r="BR122" i="1"/>
  <c r="BR121" i="1"/>
  <c r="BR120" i="1"/>
  <c r="BR119" i="1"/>
  <c r="BR118" i="1"/>
  <c r="BR117" i="1"/>
  <c r="BR116" i="1"/>
  <c r="BR115" i="1"/>
  <c r="BR114" i="1"/>
  <c r="BR113" i="1"/>
  <c r="BR112" i="1"/>
  <c r="BR111" i="1"/>
  <c r="BR110" i="1"/>
  <c r="BR109" i="1"/>
  <c r="BR108" i="1"/>
  <c r="BR107" i="1"/>
  <c r="BR106" i="1"/>
  <c r="BR105" i="1"/>
  <c r="BR104" i="1"/>
  <c r="BR103" i="1"/>
  <c r="BR102" i="1"/>
  <c r="BR101" i="1"/>
  <c r="BR100" i="1"/>
  <c r="BR99" i="1"/>
  <c r="BR98" i="1"/>
  <c r="BR97" i="1"/>
  <c r="BR96" i="1"/>
  <c r="BR95" i="1"/>
  <c r="BR94" i="1"/>
  <c r="BR93" i="1"/>
  <c r="BR92" i="1"/>
  <c r="BR91" i="1"/>
  <c r="BR90" i="1"/>
  <c r="BR89" i="1"/>
  <c r="BR88" i="1"/>
  <c r="BR87" i="1"/>
  <c r="BR86" i="1"/>
  <c r="BR85" i="1"/>
  <c r="BR84" i="1"/>
  <c r="BR83" i="1"/>
  <c r="BR82" i="1"/>
  <c r="BR81" i="1"/>
  <c r="BR80" i="1"/>
  <c r="BR79" i="1"/>
  <c r="BR78" i="1"/>
  <c r="BR77" i="1"/>
  <c r="BR76" i="1"/>
  <c r="BR75" i="1"/>
  <c r="BR74" i="1"/>
  <c r="BR73" i="1"/>
  <c r="BR72" i="1"/>
  <c r="BR71" i="1"/>
  <c r="BR70" i="1"/>
  <c r="BR69" i="1"/>
  <c r="BR68" i="1"/>
  <c r="BR67" i="1"/>
  <c r="BR66" i="1"/>
  <c r="BR65" i="1"/>
  <c r="BR64" i="1"/>
  <c r="BR63" i="1"/>
  <c r="BR62" i="1"/>
  <c r="BR61" i="1"/>
  <c r="BR60" i="1"/>
  <c r="BR59" i="1"/>
  <c r="BR58" i="1"/>
  <c r="BR57" i="1"/>
  <c r="BR56" i="1"/>
  <c r="BR55" i="1"/>
  <c r="BR54" i="1"/>
  <c r="BR53" i="1"/>
  <c r="BR52" i="1"/>
  <c r="BR51" i="1"/>
  <c r="BR50" i="1"/>
  <c r="BR49" i="1"/>
  <c r="BR48" i="1"/>
  <c r="BR47" i="1"/>
  <c r="BR46" i="1"/>
  <c r="BR45" i="1"/>
  <c r="BR44" i="1"/>
  <c r="BR43" i="1"/>
  <c r="BR42" i="1"/>
  <c r="BR41" i="1"/>
  <c r="BR40" i="1"/>
  <c r="BR39" i="1"/>
  <c r="BR38" i="1"/>
  <c r="BR37" i="1"/>
  <c r="BR36" i="1"/>
  <c r="BR35" i="1"/>
  <c r="BR34" i="1"/>
  <c r="BR33" i="1"/>
  <c r="BR32" i="1"/>
  <c r="BR31" i="1"/>
  <c r="BR30" i="1"/>
  <c r="BR29" i="1"/>
  <c r="BR28" i="1"/>
  <c r="BR27" i="1"/>
  <c r="BR26" i="1"/>
  <c r="BR25" i="1"/>
  <c r="BR24" i="1"/>
  <c r="BR23" i="1"/>
  <c r="BR22" i="1"/>
  <c r="BR21" i="1"/>
  <c r="BR20" i="1"/>
  <c r="BR19" i="1"/>
  <c r="BR18" i="1"/>
  <c r="BR17" i="1"/>
  <c r="BR16" i="1"/>
  <c r="BR15" i="1"/>
  <c r="BR14" i="1"/>
  <c r="BR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1" i="1"/>
  <c r="BP112" i="1"/>
  <c r="BP113" i="1"/>
  <c r="BP114" i="1"/>
  <c r="BP115" i="1"/>
  <c r="BP116" i="1"/>
  <c r="BP117" i="1"/>
  <c r="BP118" i="1"/>
  <c r="BP119" i="1"/>
  <c r="BP120" i="1"/>
  <c r="BP121" i="1"/>
  <c r="BP122" i="1"/>
  <c r="BP123" i="1"/>
  <c r="BP124" i="1"/>
  <c r="BP125" i="1"/>
  <c r="BP126" i="1"/>
  <c r="BP127" i="1"/>
  <c r="BP128" i="1"/>
  <c r="BP129" i="1"/>
  <c r="BP130" i="1"/>
  <c r="BP131" i="1"/>
  <c r="BP132" i="1"/>
  <c r="BP133" i="1"/>
  <c r="BP134" i="1"/>
  <c r="BP135" i="1"/>
  <c r="BP136" i="1"/>
  <c r="BP137" i="1"/>
  <c r="BP138" i="1"/>
  <c r="BP139" i="1"/>
  <c r="BP140" i="1"/>
  <c r="BP141" i="1"/>
  <c r="BP142" i="1"/>
  <c r="BP143" i="1"/>
  <c r="BP144" i="1"/>
  <c r="BP145" i="1"/>
  <c r="BP146" i="1"/>
  <c r="BP147" i="1"/>
  <c r="BP148" i="1"/>
  <c r="BP149" i="1"/>
  <c r="BP150" i="1"/>
  <c r="BP151" i="1"/>
  <c r="BP152" i="1"/>
  <c r="BP153" i="1"/>
  <c r="BP154" i="1"/>
  <c r="BP155" i="1"/>
  <c r="BP156" i="1"/>
  <c r="BP157" i="1"/>
  <c r="BP158" i="1"/>
  <c r="BP159" i="1"/>
  <c r="BP160" i="1"/>
  <c r="BP161" i="1"/>
  <c r="BP162" i="1"/>
  <c r="BP163" i="1"/>
  <c r="BP164" i="1"/>
  <c r="BP165" i="1"/>
  <c r="BP166" i="1"/>
  <c r="BP167" i="1"/>
  <c r="BP168" i="1"/>
  <c r="BP169" i="1"/>
  <c r="BP170" i="1"/>
  <c r="BP171" i="1"/>
  <c r="BP172" i="1"/>
  <c r="BP173" i="1"/>
  <c r="BP174" i="1"/>
  <c r="BP175" i="1"/>
  <c r="BP176" i="1"/>
  <c r="BP177" i="1"/>
  <c r="BP178" i="1"/>
  <c r="BP179" i="1"/>
  <c r="BP180" i="1"/>
  <c r="BP181" i="1"/>
  <c r="BP182" i="1"/>
  <c r="BP183" i="1"/>
  <c r="BP184" i="1"/>
  <c r="BP185" i="1"/>
  <c r="BP186" i="1"/>
  <c r="BP187" i="1"/>
  <c r="BP188" i="1"/>
  <c r="BP189" i="1"/>
  <c r="BP190" i="1"/>
  <c r="BP191" i="1"/>
  <c r="BP192" i="1"/>
  <c r="BP193" i="1"/>
  <c r="BP194" i="1"/>
  <c r="BP195" i="1"/>
  <c r="BP196" i="1"/>
  <c r="BP197" i="1"/>
  <c r="BP198" i="1"/>
  <c r="BP199" i="1"/>
  <c r="BP200" i="1"/>
  <c r="BP201" i="1"/>
  <c r="BP202" i="1"/>
  <c r="BP203" i="1"/>
  <c r="BP204" i="1"/>
  <c r="BP205" i="1"/>
  <c r="BP206" i="1"/>
  <c r="BP207" i="1"/>
  <c r="BP208" i="1"/>
  <c r="BP209" i="1"/>
  <c r="BP210" i="1"/>
  <c r="BP211" i="1"/>
  <c r="BP212" i="1"/>
  <c r="BP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1" i="1"/>
  <c r="BN112" i="1"/>
  <c r="BN113" i="1"/>
  <c r="BN114" i="1"/>
  <c r="BN115" i="1"/>
  <c r="BN116" i="1"/>
  <c r="BN117" i="1"/>
  <c r="BN118" i="1"/>
  <c r="BN119" i="1"/>
  <c r="BN120" i="1"/>
  <c r="BN121" i="1"/>
  <c r="BN122" i="1"/>
  <c r="BN123" i="1"/>
  <c r="BN124" i="1"/>
  <c r="BN125" i="1"/>
  <c r="BN126" i="1"/>
  <c r="BN127" i="1"/>
  <c r="BN128" i="1"/>
  <c r="BN129" i="1"/>
  <c r="BN130" i="1"/>
  <c r="BN131" i="1"/>
  <c r="BN132" i="1"/>
  <c r="BN133" i="1"/>
  <c r="BN134" i="1"/>
  <c r="BN135" i="1"/>
  <c r="BN136" i="1"/>
  <c r="BN137" i="1"/>
  <c r="BN138" i="1"/>
  <c r="BN139" i="1"/>
  <c r="BN140" i="1"/>
  <c r="BN141" i="1"/>
  <c r="BN142" i="1"/>
  <c r="BN143" i="1"/>
  <c r="BN144" i="1"/>
  <c r="BN145" i="1"/>
  <c r="BN146" i="1"/>
  <c r="BN147" i="1"/>
  <c r="BN148" i="1"/>
  <c r="BN149" i="1"/>
  <c r="BN150" i="1"/>
  <c r="BN151" i="1"/>
  <c r="BN152" i="1"/>
  <c r="BN153" i="1"/>
  <c r="BN154" i="1"/>
  <c r="BN155" i="1"/>
  <c r="BN156" i="1"/>
  <c r="BN157" i="1"/>
  <c r="BN158" i="1"/>
  <c r="BN159" i="1"/>
  <c r="BN160" i="1"/>
  <c r="BN161" i="1"/>
  <c r="BN162" i="1"/>
  <c r="BN163" i="1"/>
  <c r="BN164" i="1"/>
  <c r="BN165" i="1"/>
  <c r="BN166" i="1"/>
  <c r="BN167" i="1"/>
  <c r="BN168" i="1"/>
  <c r="BN169" i="1"/>
  <c r="BN170" i="1"/>
  <c r="BN171" i="1"/>
  <c r="BN172" i="1"/>
  <c r="BN173" i="1"/>
  <c r="BN174" i="1"/>
  <c r="BN175" i="1"/>
  <c r="BN176" i="1"/>
  <c r="BN177" i="1"/>
  <c r="BN178" i="1"/>
  <c r="BN179" i="1"/>
  <c r="BN180" i="1"/>
  <c r="BN181" i="1"/>
  <c r="BN182" i="1"/>
  <c r="BN183" i="1"/>
  <c r="BN184" i="1"/>
  <c r="BN185" i="1"/>
  <c r="BN186" i="1"/>
  <c r="BN187" i="1"/>
  <c r="BN188" i="1"/>
  <c r="BN189" i="1"/>
  <c r="BN190" i="1"/>
  <c r="BN191" i="1"/>
  <c r="BN192" i="1"/>
  <c r="BN193" i="1"/>
  <c r="BN194" i="1"/>
  <c r="BN195" i="1"/>
  <c r="BN196" i="1"/>
  <c r="BN197" i="1"/>
  <c r="BN198" i="1"/>
  <c r="BN199" i="1"/>
  <c r="BN200" i="1"/>
  <c r="BN201" i="1"/>
  <c r="BN202" i="1"/>
  <c r="BN203" i="1"/>
  <c r="BN204" i="1"/>
  <c r="BN205" i="1"/>
  <c r="BN206" i="1"/>
  <c r="BN207" i="1"/>
  <c r="BN208" i="1"/>
  <c r="BN209" i="1"/>
  <c r="BN210" i="1"/>
  <c r="BN211" i="1"/>
  <c r="BN212" i="1"/>
  <c r="BN13" i="1"/>
  <c r="BE13" i="1"/>
  <c r="BC13" i="1"/>
  <c r="BA13" i="1"/>
  <c r="AZ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AY112" i="1"/>
  <c r="AY113" i="1"/>
  <c r="AY114" i="1"/>
  <c r="AY115" i="1"/>
  <c r="AY116" i="1"/>
  <c r="AY117" i="1"/>
  <c r="AY118" i="1"/>
  <c r="AY119" i="1"/>
  <c r="AY120" i="1"/>
  <c r="AY121" i="1"/>
  <c r="AY122" i="1"/>
  <c r="AY123" i="1"/>
  <c r="AY124" i="1"/>
  <c r="AY125" i="1"/>
  <c r="AY126" i="1"/>
  <c r="AY127" i="1"/>
  <c r="AY128" i="1"/>
  <c r="AY129" i="1"/>
  <c r="AY130" i="1"/>
  <c r="AY131" i="1"/>
  <c r="AY132" i="1"/>
  <c r="AY133" i="1"/>
  <c r="AY134" i="1"/>
  <c r="AY135" i="1"/>
  <c r="AY136" i="1"/>
  <c r="AY137" i="1"/>
  <c r="AY138" i="1"/>
  <c r="AY139" i="1"/>
  <c r="AY140" i="1"/>
  <c r="AY141" i="1"/>
  <c r="AY142" i="1"/>
  <c r="AY143" i="1"/>
  <c r="AY144" i="1"/>
  <c r="AY145" i="1"/>
  <c r="AY146" i="1"/>
  <c r="AY147" i="1"/>
  <c r="AY148" i="1"/>
  <c r="AY149" i="1"/>
  <c r="AY150" i="1"/>
  <c r="AY151" i="1"/>
  <c r="AY152" i="1"/>
  <c r="AY153" i="1"/>
  <c r="AY154" i="1"/>
  <c r="AY155" i="1"/>
  <c r="AY156" i="1"/>
  <c r="AY157" i="1"/>
  <c r="AY158" i="1"/>
  <c r="AY159" i="1"/>
  <c r="AY160" i="1"/>
  <c r="AY161" i="1"/>
  <c r="AY162" i="1"/>
  <c r="AY163" i="1"/>
  <c r="AY164" i="1"/>
  <c r="AY165" i="1"/>
  <c r="AY166" i="1"/>
  <c r="AY167" i="1"/>
  <c r="AY168" i="1"/>
  <c r="AY169" i="1"/>
  <c r="AY170" i="1"/>
  <c r="AY171" i="1"/>
  <c r="AY172" i="1"/>
  <c r="AY173" i="1"/>
  <c r="AY174" i="1"/>
  <c r="AY175" i="1"/>
  <c r="AY176" i="1"/>
  <c r="AY177" i="1"/>
  <c r="AY178" i="1"/>
  <c r="AY179" i="1"/>
  <c r="AY180" i="1"/>
  <c r="AY181" i="1"/>
  <c r="AY182" i="1"/>
  <c r="AY183" i="1"/>
  <c r="AY184" i="1"/>
  <c r="AY185" i="1"/>
  <c r="AY186" i="1"/>
  <c r="AY187" i="1"/>
  <c r="AY188" i="1"/>
  <c r="AY189" i="1"/>
  <c r="AY190" i="1"/>
  <c r="AY191" i="1"/>
  <c r="AY192" i="1"/>
  <c r="AY193" i="1"/>
  <c r="AY194" i="1"/>
  <c r="AY195" i="1"/>
  <c r="AY196" i="1"/>
  <c r="AY197" i="1"/>
  <c r="AY198" i="1"/>
  <c r="AY199" i="1"/>
  <c r="AY200" i="1"/>
  <c r="AY201" i="1"/>
  <c r="AY202" i="1"/>
  <c r="AY203" i="1"/>
  <c r="AY204" i="1"/>
  <c r="AY205" i="1"/>
  <c r="AY206" i="1"/>
  <c r="AY207" i="1"/>
  <c r="AY208" i="1"/>
  <c r="AY209" i="1"/>
  <c r="AY210" i="1"/>
  <c r="AY211" i="1"/>
  <c r="AY212"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V14" i="1"/>
  <c r="V15" i="1"/>
  <c r="V16" i="1"/>
  <c r="BM16" i="1" s="1"/>
  <c r="V17" i="1"/>
  <c r="BM17" i="1" s="1"/>
  <c r="V18" i="1"/>
  <c r="V19" i="1"/>
  <c r="V20" i="1"/>
  <c r="BM20" i="1" s="1"/>
  <c r="V21" i="1"/>
  <c r="BM21" i="1" s="1"/>
  <c r="V22" i="1"/>
  <c r="V23" i="1"/>
  <c r="V24" i="1"/>
  <c r="V25" i="1"/>
  <c r="BM25" i="1" s="1"/>
  <c r="V26" i="1"/>
  <c r="V27" i="1"/>
  <c r="V28" i="1"/>
  <c r="BM28" i="1" s="1"/>
  <c r="V29" i="1"/>
  <c r="BM29" i="1" s="1"/>
  <c r="V30" i="1"/>
  <c r="V31" i="1"/>
  <c r="V32" i="1"/>
  <c r="BM32" i="1" s="1"/>
  <c r="V33" i="1"/>
  <c r="BM33" i="1" s="1"/>
  <c r="V34" i="1"/>
  <c r="V35" i="1"/>
  <c r="V36" i="1"/>
  <c r="V37" i="1"/>
  <c r="BM37" i="1" s="1"/>
  <c r="V38" i="1"/>
  <c r="V39" i="1"/>
  <c r="V40" i="1"/>
  <c r="V41" i="1"/>
  <c r="BM41" i="1" s="1"/>
  <c r="V42" i="1"/>
  <c r="V43" i="1"/>
  <c r="V44" i="1"/>
  <c r="BM44" i="1" s="1"/>
  <c r="V45" i="1"/>
  <c r="BM45" i="1" s="1"/>
  <c r="V46" i="1"/>
  <c r="V47" i="1"/>
  <c r="V48" i="1"/>
  <c r="BM48" i="1" s="1"/>
  <c r="V49" i="1"/>
  <c r="BM49" i="1" s="1"/>
  <c r="V50" i="1"/>
  <c r="V51" i="1"/>
  <c r="V52" i="1"/>
  <c r="V53" i="1"/>
  <c r="BM53" i="1" s="1"/>
  <c r="V54" i="1"/>
  <c r="V55" i="1"/>
  <c r="V56" i="1"/>
  <c r="V57" i="1"/>
  <c r="BM57" i="1" s="1"/>
  <c r="V58" i="1"/>
  <c r="V59" i="1"/>
  <c r="V60" i="1"/>
  <c r="BM60" i="1" s="1"/>
  <c r="V61" i="1"/>
  <c r="BM61" i="1" s="1"/>
  <c r="V62" i="1"/>
  <c r="V63" i="1"/>
  <c r="V64" i="1"/>
  <c r="BM64" i="1" s="1"/>
  <c r="V65" i="1"/>
  <c r="BM65" i="1" s="1"/>
  <c r="V66" i="1"/>
  <c r="V67" i="1"/>
  <c r="V68" i="1"/>
  <c r="V69" i="1"/>
  <c r="BM69" i="1" s="1"/>
  <c r="V70" i="1"/>
  <c r="V71" i="1"/>
  <c r="V72" i="1"/>
  <c r="V73" i="1"/>
  <c r="BM73" i="1" s="1"/>
  <c r="V74" i="1"/>
  <c r="V75" i="1"/>
  <c r="V76" i="1"/>
  <c r="BM76" i="1" s="1"/>
  <c r="V77" i="1"/>
  <c r="BM77" i="1" s="1"/>
  <c r="V78" i="1"/>
  <c r="V79" i="1"/>
  <c r="V80" i="1"/>
  <c r="BM80" i="1" s="1"/>
  <c r="V81" i="1"/>
  <c r="BM81" i="1" s="1"/>
  <c r="V82" i="1"/>
  <c r="V83" i="1"/>
  <c r="V84" i="1"/>
  <c r="V85" i="1"/>
  <c r="BM85" i="1" s="1"/>
  <c r="V86" i="1"/>
  <c r="V87" i="1"/>
  <c r="V88" i="1"/>
  <c r="V89" i="1"/>
  <c r="BM89" i="1" s="1"/>
  <c r="V90" i="1"/>
  <c r="V91" i="1"/>
  <c r="V92" i="1"/>
  <c r="BM92" i="1" s="1"/>
  <c r="V93" i="1"/>
  <c r="BM93" i="1" s="1"/>
  <c r="V94" i="1"/>
  <c r="V95" i="1"/>
  <c r="V96" i="1"/>
  <c r="BM96" i="1" s="1"/>
  <c r="V97" i="1"/>
  <c r="BM97" i="1" s="1"/>
  <c r="V98" i="1"/>
  <c r="V99" i="1"/>
  <c r="V100" i="1"/>
  <c r="V101" i="1"/>
  <c r="BM101" i="1" s="1"/>
  <c r="V102" i="1"/>
  <c r="V103" i="1"/>
  <c r="V104" i="1"/>
  <c r="V105" i="1"/>
  <c r="BM105" i="1" s="1"/>
  <c r="V106" i="1"/>
  <c r="V107" i="1"/>
  <c r="V108" i="1"/>
  <c r="BM108" i="1" s="1"/>
  <c r="V109" i="1"/>
  <c r="BM109" i="1" s="1"/>
  <c r="V110" i="1"/>
  <c r="V111" i="1"/>
  <c r="V112" i="1"/>
  <c r="BM112" i="1" s="1"/>
  <c r="V113" i="1"/>
  <c r="BM113" i="1" s="1"/>
  <c r="V114" i="1"/>
  <c r="V115" i="1"/>
  <c r="V116" i="1"/>
  <c r="V117" i="1"/>
  <c r="BM117" i="1" s="1"/>
  <c r="V118" i="1"/>
  <c r="V119" i="1"/>
  <c r="V120" i="1"/>
  <c r="V121" i="1"/>
  <c r="BM121" i="1" s="1"/>
  <c r="V122" i="1"/>
  <c r="V123" i="1"/>
  <c r="V124" i="1"/>
  <c r="BM124" i="1" s="1"/>
  <c r="V125" i="1"/>
  <c r="BM125" i="1" s="1"/>
  <c r="V126" i="1"/>
  <c r="V127" i="1"/>
  <c r="V128" i="1"/>
  <c r="BM128" i="1" s="1"/>
  <c r="V129" i="1"/>
  <c r="BM129" i="1" s="1"/>
  <c r="V130" i="1"/>
  <c r="V131" i="1"/>
  <c r="V132" i="1"/>
  <c r="V133" i="1"/>
  <c r="BM133" i="1" s="1"/>
  <c r="V134" i="1"/>
  <c r="V135" i="1"/>
  <c r="V136" i="1"/>
  <c r="V137" i="1"/>
  <c r="BM137" i="1" s="1"/>
  <c r="V138" i="1"/>
  <c r="V139" i="1"/>
  <c r="V140" i="1"/>
  <c r="BM140" i="1" s="1"/>
  <c r="V141" i="1"/>
  <c r="BM141" i="1" s="1"/>
  <c r="V142" i="1"/>
  <c r="V143" i="1"/>
  <c r="V144" i="1"/>
  <c r="BM144" i="1" s="1"/>
  <c r="V145" i="1"/>
  <c r="BM145" i="1" s="1"/>
  <c r="V146" i="1"/>
  <c r="V147" i="1"/>
  <c r="V148" i="1"/>
  <c r="V149" i="1"/>
  <c r="BM149" i="1" s="1"/>
  <c r="V150" i="1"/>
  <c r="V151" i="1"/>
  <c r="V152" i="1"/>
  <c r="V153" i="1"/>
  <c r="BM153" i="1" s="1"/>
  <c r="V154" i="1"/>
  <c r="V155" i="1"/>
  <c r="V156" i="1"/>
  <c r="BM156" i="1" s="1"/>
  <c r="V157" i="1"/>
  <c r="BM157" i="1" s="1"/>
  <c r="V158" i="1"/>
  <c r="V159" i="1"/>
  <c r="V160" i="1"/>
  <c r="BM160" i="1" s="1"/>
  <c r="V161" i="1"/>
  <c r="BM161" i="1" s="1"/>
  <c r="V162" i="1"/>
  <c r="V163" i="1"/>
  <c r="V164" i="1"/>
  <c r="V165" i="1"/>
  <c r="BM165" i="1" s="1"/>
  <c r="V166" i="1"/>
  <c r="V167" i="1"/>
  <c r="V168" i="1"/>
  <c r="V169" i="1"/>
  <c r="BM169" i="1" s="1"/>
  <c r="V170" i="1"/>
  <c r="V171" i="1"/>
  <c r="V172" i="1"/>
  <c r="BM172" i="1" s="1"/>
  <c r="V173" i="1"/>
  <c r="BM173" i="1" s="1"/>
  <c r="V174" i="1"/>
  <c r="V175" i="1"/>
  <c r="V176" i="1"/>
  <c r="BM176" i="1" s="1"/>
  <c r="V177" i="1"/>
  <c r="BM177" i="1" s="1"/>
  <c r="V178" i="1"/>
  <c r="V179" i="1"/>
  <c r="V180" i="1"/>
  <c r="V181" i="1"/>
  <c r="BM181" i="1" s="1"/>
  <c r="V182" i="1"/>
  <c r="V183" i="1"/>
  <c r="V184" i="1"/>
  <c r="V185" i="1"/>
  <c r="BM185" i="1" s="1"/>
  <c r="V186" i="1"/>
  <c r="V187" i="1"/>
  <c r="V188" i="1"/>
  <c r="BM188" i="1" s="1"/>
  <c r="V189" i="1"/>
  <c r="BM189" i="1" s="1"/>
  <c r="V190" i="1"/>
  <c r="V191" i="1"/>
  <c r="V192" i="1"/>
  <c r="BM192" i="1" s="1"/>
  <c r="V193" i="1"/>
  <c r="BM193" i="1" s="1"/>
  <c r="V194" i="1"/>
  <c r="V195" i="1"/>
  <c r="V196" i="1"/>
  <c r="V197" i="1"/>
  <c r="BM197" i="1" s="1"/>
  <c r="V198" i="1"/>
  <c r="V199" i="1"/>
  <c r="V200" i="1"/>
  <c r="V201" i="1"/>
  <c r="BM201" i="1" s="1"/>
  <c r="V202" i="1"/>
  <c r="V203" i="1"/>
  <c r="V204" i="1"/>
  <c r="BM204" i="1" s="1"/>
  <c r="V205" i="1"/>
  <c r="BM205" i="1" s="1"/>
  <c r="V206" i="1"/>
  <c r="V207" i="1"/>
  <c r="V208" i="1"/>
  <c r="BM208" i="1" s="1"/>
  <c r="V209" i="1"/>
  <c r="BM209" i="1" s="1"/>
  <c r="V210" i="1"/>
  <c r="V211" i="1"/>
  <c r="V212" i="1"/>
  <c r="V13" i="1"/>
  <c r="BM13" i="1" s="1"/>
  <c r="C14" i="7"/>
  <c r="AE13" i="1" s="1"/>
  <c r="BV13" i="1" s="1"/>
  <c r="C15" i="7"/>
  <c r="C16" i="7"/>
  <c r="C17" i="7"/>
  <c r="AH55" i="1" s="1"/>
  <c r="BY55" i="1" s="1"/>
  <c r="D30" i="7"/>
  <c r="D29" i="7"/>
  <c r="D28" i="7"/>
  <c r="D27" i="7"/>
  <c r="C19" i="7"/>
  <c r="D19" i="7" s="1"/>
  <c r="D15" i="7"/>
  <c r="C18" i="7"/>
  <c r="D18" i="7"/>
  <c r="C20" i="7"/>
  <c r="C21" i="7"/>
  <c r="D21" i="7"/>
  <c r="C22" i="7"/>
  <c r="D22" i="7" s="1"/>
  <c r="C23" i="7"/>
  <c r="D23" i="7"/>
  <c r="AC13" i="1"/>
  <c r="BT13" i="1" s="1"/>
  <c r="AC14" i="1"/>
  <c r="BT14" i="1" s="1"/>
  <c r="AC15" i="1"/>
  <c r="BT15" i="1"/>
  <c r="AC16" i="1"/>
  <c r="BT16" i="1"/>
  <c r="AC17" i="1"/>
  <c r="BT17" i="1" s="1"/>
  <c r="AC18" i="1"/>
  <c r="BT18" i="1"/>
  <c r="AC19" i="1"/>
  <c r="BT19" i="1" s="1"/>
  <c r="AC20" i="1"/>
  <c r="BT20" i="1" s="1"/>
  <c r="AC21" i="1"/>
  <c r="BT21" i="1"/>
  <c r="AC22" i="1"/>
  <c r="BT22" i="1"/>
  <c r="AC23" i="1"/>
  <c r="BT23" i="1" s="1"/>
  <c r="AL36" i="6"/>
  <c r="AH16" i="6"/>
  <c r="L17" i="6"/>
  <c r="S13" i="1"/>
  <c r="BJ13" i="1" s="1"/>
  <c r="AM19" i="6"/>
  <c r="AN19" i="6" s="1"/>
  <c r="AL19" i="6"/>
  <c r="U14" i="1"/>
  <c r="BL14" i="1" s="1"/>
  <c r="U15" i="1"/>
  <c r="BL15" i="1" s="1"/>
  <c r="U16" i="1"/>
  <c r="BL16" i="1" s="1"/>
  <c r="U17" i="1"/>
  <c r="BL17" i="1" s="1"/>
  <c r="U18" i="1"/>
  <c r="BL18" i="1" s="1"/>
  <c r="U19" i="1"/>
  <c r="BL19" i="1" s="1"/>
  <c r="U20" i="1"/>
  <c r="BL20" i="1" s="1"/>
  <c r="U21" i="1"/>
  <c r="BL21" i="1" s="1"/>
  <c r="U22" i="1"/>
  <c r="BL22" i="1" s="1"/>
  <c r="U23" i="1"/>
  <c r="BL23" i="1" s="1"/>
  <c r="U24" i="1"/>
  <c r="BL24" i="1" s="1"/>
  <c r="U25" i="1"/>
  <c r="BL25" i="1" s="1"/>
  <c r="U26" i="1"/>
  <c r="BL26" i="1" s="1"/>
  <c r="U27" i="1"/>
  <c r="BL27" i="1" s="1"/>
  <c r="U28" i="1"/>
  <c r="BL28" i="1" s="1"/>
  <c r="U29" i="1"/>
  <c r="BL29" i="1" s="1"/>
  <c r="U30" i="1"/>
  <c r="BL30" i="1" s="1"/>
  <c r="U31" i="1"/>
  <c r="BL31" i="1" s="1"/>
  <c r="U32" i="1"/>
  <c r="BL32" i="1" s="1"/>
  <c r="U33" i="1"/>
  <c r="BL33" i="1" s="1"/>
  <c r="U34" i="1"/>
  <c r="BL34" i="1" s="1"/>
  <c r="U35" i="1"/>
  <c r="BL35" i="1" s="1"/>
  <c r="U36" i="1"/>
  <c r="BL36" i="1" s="1"/>
  <c r="U37" i="1"/>
  <c r="BL37" i="1" s="1"/>
  <c r="U38" i="1"/>
  <c r="BL38" i="1" s="1"/>
  <c r="U39" i="1"/>
  <c r="BL39" i="1" s="1"/>
  <c r="U40" i="1"/>
  <c r="BL40" i="1" s="1"/>
  <c r="U41" i="1"/>
  <c r="BL41" i="1" s="1"/>
  <c r="U42" i="1"/>
  <c r="BL42" i="1" s="1"/>
  <c r="U43" i="1"/>
  <c r="BL43" i="1" s="1"/>
  <c r="U44" i="1"/>
  <c r="BL44" i="1" s="1"/>
  <c r="U45" i="1"/>
  <c r="BL45" i="1" s="1"/>
  <c r="U46" i="1"/>
  <c r="BL46" i="1" s="1"/>
  <c r="U47" i="1"/>
  <c r="BL47" i="1" s="1"/>
  <c r="U48" i="1"/>
  <c r="BL48" i="1" s="1"/>
  <c r="U49" i="1"/>
  <c r="BL49" i="1" s="1"/>
  <c r="U50" i="1"/>
  <c r="BL50" i="1" s="1"/>
  <c r="U51" i="1"/>
  <c r="BL51" i="1" s="1"/>
  <c r="U52" i="1"/>
  <c r="BL52" i="1" s="1"/>
  <c r="U53" i="1"/>
  <c r="BL53" i="1" s="1"/>
  <c r="U54" i="1"/>
  <c r="BL54" i="1" s="1"/>
  <c r="U55" i="1"/>
  <c r="BL55" i="1" s="1"/>
  <c r="U56" i="1"/>
  <c r="BL56" i="1" s="1"/>
  <c r="U57" i="1"/>
  <c r="BL57" i="1" s="1"/>
  <c r="U58" i="1"/>
  <c r="BL58" i="1" s="1"/>
  <c r="U59" i="1"/>
  <c r="BL59" i="1" s="1"/>
  <c r="U60" i="1"/>
  <c r="BL60" i="1" s="1"/>
  <c r="U61" i="1"/>
  <c r="BL61" i="1" s="1"/>
  <c r="U62" i="1"/>
  <c r="BL62" i="1" s="1"/>
  <c r="U63" i="1"/>
  <c r="BL63" i="1" s="1"/>
  <c r="U64" i="1"/>
  <c r="BL64" i="1" s="1"/>
  <c r="U65" i="1"/>
  <c r="BL65" i="1" s="1"/>
  <c r="U66" i="1"/>
  <c r="BL66" i="1" s="1"/>
  <c r="U67" i="1"/>
  <c r="BL67" i="1" s="1"/>
  <c r="U68" i="1"/>
  <c r="BL68" i="1" s="1"/>
  <c r="U69" i="1"/>
  <c r="BL69" i="1" s="1"/>
  <c r="U70" i="1"/>
  <c r="BL70" i="1" s="1"/>
  <c r="U71" i="1"/>
  <c r="BL71" i="1" s="1"/>
  <c r="U72" i="1"/>
  <c r="BL72" i="1" s="1"/>
  <c r="U73" i="1"/>
  <c r="BL73" i="1" s="1"/>
  <c r="U74" i="1"/>
  <c r="BL74" i="1" s="1"/>
  <c r="U75" i="1"/>
  <c r="BL75" i="1" s="1"/>
  <c r="U76" i="1"/>
  <c r="BL76" i="1" s="1"/>
  <c r="U77" i="1"/>
  <c r="BL77" i="1" s="1"/>
  <c r="U78" i="1"/>
  <c r="BL78" i="1" s="1"/>
  <c r="U79" i="1"/>
  <c r="BL79" i="1" s="1"/>
  <c r="U80" i="1"/>
  <c r="BL80" i="1" s="1"/>
  <c r="U81" i="1"/>
  <c r="BL81" i="1" s="1"/>
  <c r="U82" i="1"/>
  <c r="BL82" i="1" s="1"/>
  <c r="U83" i="1"/>
  <c r="BL83" i="1" s="1"/>
  <c r="U84" i="1"/>
  <c r="BL84" i="1" s="1"/>
  <c r="U85" i="1"/>
  <c r="BL85" i="1" s="1"/>
  <c r="U86" i="1"/>
  <c r="BL86" i="1" s="1"/>
  <c r="U87" i="1"/>
  <c r="BL87" i="1" s="1"/>
  <c r="U88" i="1"/>
  <c r="BL88" i="1" s="1"/>
  <c r="U89" i="1"/>
  <c r="BL89" i="1" s="1"/>
  <c r="U90" i="1"/>
  <c r="BL90" i="1" s="1"/>
  <c r="U91" i="1"/>
  <c r="BL91" i="1" s="1"/>
  <c r="U92" i="1"/>
  <c r="BL92" i="1" s="1"/>
  <c r="U93" i="1"/>
  <c r="BL93" i="1" s="1"/>
  <c r="U94" i="1"/>
  <c r="BL94" i="1" s="1"/>
  <c r="U95" i="1"/>
  <c r="BL95" i="1" s="1"/>
  <c r="U96" i="1"/>
  <c r="BL96" i="1" s="1"/>
  <c r="U97" i="1"/>
  <c r="BL97" i="1" s="1"/>
  <c r="U98" i="1"/>
  <c r="BL98" i="1" s="1"/>
  <c r="U99" i="1"/>
  <c r="BL99" i="1" s="1"/>
  <c r="U100" i="1"/>
  <c r="BL100" i="1" s="1"/>
  <c r="U101" i="1"/>
  <c r="BL101" i="1" s="1"/>
  <c r="U102" i="1"/>
  <c r="BL102" i="1" s="1"/>
  <c r="U103" i="1"/>
  <c r="BL103" i="1" s="1"/>
  <c r="U104" i="1"/>
  <c r="BL104" i="1" s="1"/>
  <c r="U105" i="1"/>
  <c r="BL105" i="1" s="1"/>
  <c r="U106" i="1"/>
  <c r="BL106" i="1" s="1"/>
  <c r="U107" i="1"/>
  <c r="BL107" i="1" s="1"/>
  <c r="U108" i="1"/>
  <c r="BL108" i="1" s="1"/>
  <c r="U109" i="1"/>
  <c r="BL109" i="1" s="1"/>
  <c r="U110" i="1"/>
  <c r="BL110" i="1" s="1"/>
  <c r="U111" i="1"/>
  <c r="BL111" i="1" s="1"/>
  <c r="U112" i="1"/>
  <c r="BL112" i="1" s="1"/>
  <c r="U113" i="1"/>
  <c r="BL113" i="1" s="1"/>
  <c r="U114" i="1"/>
  <c r="BL114" i="1" s="1"/>
  <c r="U115" i="1"/>
  <c r="BL115" i="1" s="1"/>
  <c r="U116" i="1"/>
  <c r="BL116" i="1" s="1"/>
  <c r="U117" i="1"/>
  <c r="BL117" i="1" s="1"/>
  <c r="U118" i="1"/>
  <c r="BL118" i="1" s="1"/>
  <c r="U119" i="1"/>
  <c r="BL119" i="1" s="1"/>
  <c r="U120" i="1"/>
  <c r="BL120" i="1" s="1"/>
  <c r="U121" i="1"/>
  <c r="BL121" i="1" s="1"/>
  <c r="U122" i="1"/>
  <c r="BL122" i="1" s="1"/>
  <c r="U123" i="1"/>
  <c r="BL123" i="1" s="1"/>
  <c r="U124" i="1"/>
  <c r="BL124" i="1" s="1"/>
  <c r="U125" i="1"/>
  <c r="BL125" i="1" s="1"/>
  <c r="U126" i="1"/>
  <c r="BL126" i="1" s="1"/>
  <c r="U127" i="1"/>
  <c r="BL127" i="1" s="1"/>
  <c r="U128" i="1"/>
  <c r="BL128" i="1" s="1"/>
  <c r="U129" i="1"/>
  <c r="BL129" i="1" s="1"/>
  <c r="U130" i="1"/>
  <c r="BL130" i="1" s="1"/>
  <c r="U131" i="1"/>
  <c r="BL131" i="1" s="1"/>
  <c r="U132" i="1"/>
  <c r="BL132" i="1" s="1"/>
  <c r="U133" i="1"/>
  <c r="BL133" i="1" s="1"/>
  <c r="U134" i="1"/>
  <c r="BL134" i="1" s="1"/>
  <c r="U135" i="1"/>
  <c r="BL135" i="1" s="1"/>
  <c r="U136" i="1"/>
  <c r="BL136" i="1" s="1"/>
  <c r="U137" i="1"/>
  <c r="BL137" i="1" s="1"/>
  <c r="U138" i="1"/>
  <c r="BL138" i="1" s="1"/>
  <c r="U139" i="1"/>
  <c r="BL139" i="1" s="1"/>
  <c r="U140" i="1"/>
  <c r="BL140" i="1" s="1"/>
  <c r="U141" i="1"/>
  <c r="BL141" i="1" s="1"/>
  <c r="U142" i="1"/>
  <c r="BL142" i="1" s="1"/>
  <c r="U143" i="1"/>
  <c r="BL143" i="1" s="1"/>
  <c r="U144" i="1"/>
  <c r="BL144" i="1" s="1"/>
  <c r="U145" i="1"/>
  <c r="BL145" i="1" s="1"/>
  <c r="U146" i="1"/>
  <c r="BL146" i="1" s="1"/>
  <c r="U147" i="1"/>
  <c r="BL147" i="1" s="1"/>
  <c r="U148" i="1"/>
  <c r="BL148" i="1" s="1"/>
  <c r="U149" i="1"/>
  <c r="BL149" i="1" s="1"/>
  <c r="U150" i="1"/>
  <c r="BL150" i="1" s="1"/>
  <c r="U151" i="1"/>
  <c r="BL151" i="1" s="1"/>
  <c r="U152" i="1"/>
  <c r="BL152" i="1" s="1"/>
  <c r="U153" i="1"/>
  <c r="BL153" i="1" s="1"/>
  <c r="U154" i="1"/>
  <c r="BL154" i="1" s="1"/>
  <c r="U155" i="1"/>
  <c r="BL155" i="1" s="1"/>
  <c r="U156" i="1"/>
  <c r="BL156" i="1" s="1"/>
  <c r="U157" i="1"/>
  <c r="BL157" i="1" s="1"/>
  <c r="U158" i="1"/>
  <c r="BL158" i="1" s="1"/>
  <c r="U159" i="1"/>
  <c r="BL159" i="1" s="1"/>
  <c r="U160" i="1"/>
  <c r="BL160" i="1" s="1"/>
  <c r="U161" i="1"/>
  <c r="BL161" i="1" s="1"/>
  <c r="U162" i="1"/>
  <c r="BL162" i="1" s="1"/>
  <c r="U163" i="1"/>
  <c r="BL163" i="1" s="1"/>
  <c r="U164" i="1"/>
  <c r="BL164" i="1" s="1"/>
  <c r="U165" i="1"/>
  <c r="BL165" i="1" s="1"/>
  <c r="U166" i="1"/>
  <c r="BL166" i="1" s="1"/>
  <c r="U167" i="1"/>
  <c r="BL167" i="1" s="1"/>
  <c r="U168" i="1"/>
  <c r="BL168" i="1" s="1"/>
  <c r="U169" i="1"/>
  <c r="BL169" i="1" s="1"/>
  <c r="U170" i="1"/>
  <c r="BL170" i="1" s="1"/>
  <c r="U171" i="1"/>
  <c r="BL171" i="1" s="1"/>
  <c r="U172" i="1"/>
  <c r="BL172" i="1" s="1"/>
  <c r="U173" i="1"/>
  <c r="BL173" i="1" s="1"/>
  <c r="U174" i="1"/>
  <c r="BL174" i="1" s="1"/>
  <c r="U175" i="1"/>
  <c r="BL175" i="1" s="1"/>
  <c r="U176" i="1"/>
  <c r="BL176" i="1" s="1"/>
  <c r="U177" i="1"/>
  <c r="BL177" i="1" s="1"/>
  <c r="U178" i="1"/>
  <c r="BL178" i="1" s="1"/>
  <c r="U179" i="1"/>
  <c r="BL179" i="1" s="1"/>
  <c r="U180" i="1"/>
  <c r="BL180" i="1" s="1"/>
  <c r="U181" i="1"/>
  <c r="BL181" i="1" s="1"/>
  <c r="U182" i="1"/>
  <c r="BL182" i="1" s="1"/>
  <c r="U183" i="1"/>
  <c r="BL183" i="1" s="1"/>
  <c r="U184" i="1"/>
  <c r="BL184" i="1" s="1"/>
  <c r="U185" i="1"/>
  <c r="BL185" i="1" s="1"/>
  <c r="U186" i="1"/>
  <c r="BL186" i="1" s="1"/>
  <c r="U187" i="1"/>
  <c r="BL187" i="1" s="1"/>
  <c r="U188" i="1"/>
  <c r="BL188" i="1" s="1"/>
  <c r="U189" i="1"/>
  <c r="BL189" i="1" s="1"/>
  <c r="U190" i="1"/>
  <c r="BL190" i="1" s="1"/>
  <c r="U191" i="1"/>
  <c r="BL191" i="1" s="1"/>
  <c r="U192" i="1"/>
  <c r="BL192" i="1" s="1"/>
  <c r="U193" i="1"/>
  <c r="BL193" i="1" s="1"/>
  <c r="U194" i="1"/>
  <c r="BL194" i="1" s="1"/>
  <c r="U195" i="1"/>
  <c r="BL195" i="1" s="1"/>
  <c r="U196" i="1"/>
  <c r="BL196" i="1" s="1"/>
  <c r="U197" i="1"/>
  <c r="BL197" i="1" s="1"/>
  <c r="U198" i="1"/>
  <c r="BL198" i="1" s="1"/>
  <c r="U199" i="1"/>
  <c r="BL199" i="1" s="1"/>
  <c r="U200" i="1"/>
  <c r="BL200" i="1" s="1"/>
  <c r="U201" i="1"/>
  <c r="BL201" i="1" s="1"/>
  <c r="U202" i="1"/>
  <c r="BL202" i="1" s="1"/>
  <c r="U203" i="1"/>
  <c r="BL203" i="1" s="1"/>
  <c r="U204" i="1"/>
  <c r="BL204" i="1" s="1"/>
  <c r="U205" i="1"/>
  <c r="BL205" i="1" s="1"/>
  <c r="U206" i="1"/>
  <c r="BL206" i="1" s="1"/>
  <c r="U207" i="1"/>
  <c r="BL207" i="1" s="1"/>
  <c r="U208" i="1"/>
  <c r="BL208" i="1" s="1"/>
  <c r="U209" i="1"/>
  <c r="BL209" i="1" s="1"/>
  <c r="U210" i="1"/>
  <c r="BL210" i="1" s="1"/>
  <c r="U211" i="1"/>
  <c r="BL211" i="1" s="1"/>
  <c r="U212" i="1"/>
  <c r="BL212" i="1" s="1"/>
  <c r="U13" i="1"/>
  <c r="BL13" i="1" s="1"/>
  <c r="S14" i="1"/>
  <c r="BJ14" i="1" s="1"/>
  <c r="S15" i="1"/>
  <c r="BJ15" i="1" s="1"/>
  <c r="S16" i="1"/>
  <c r="BJ16" i="1" s="1"/>
  <c r="S17" i="1"/>
  <c r="BJ17" i="1" s="1"/>
  <c r="S18" i="1"/>
  <c r="BJ18" i="1" s="1"/>
  <c r="S19" i="1"/>
  <c r="BJ19" i="1" s="1"/>
  <c r="S20" i="1"/>
  <c r="BJ20" i="1" s="1"/>
  <c r="S21" i="1"/>
  <c r="BJ21" i="1" s="1"/>
  <c r="S22" i="1"/>
  <c r="BJ22" i="1" s="1"/>
  <c r="S23" i="1"/>
  <c r="BJ23" i="1" s="1"/>
  <c r="S24" i="1"/>
  <c r="BJ24" i="1" s="1"/>
  <c r="S25" i="1"/>
  <c r="BJ25" i="1" s="1"/>
  <c r="S26" i="1"/>
  <c r="BJ26" i="1" s="1"/>
  <c r="S27" i="1"/>
  <c r="BJ27" i="1" s="1"/>
  <c r="S28" i="1"/>
  <c r="BJ28" i="1" s="1"/>
  <c r="S29" i="1"/>
  <c r="BJ29" i="1" s="1"/>
  <c r="S30" i="1"/>
  <c r="BJ30" i="1" s="1"/>
  <c r="S31" i="1"/>
  <c r="BJ31" i="1" s="1"/>
  <c r="S32" i="1"/>
  <c r="BJ32" i="1" s="1"/>
  <c r="S33" i="1"/>
  <c r="BJ33" i="1" s="1"/>
  <c r="S34" i="1"/>
  <c r="BJ34" i="1" s="1"/>
  <c r="S35" i="1"/>
  <c r="BJ35" i="1" s="1"/>
  <c r="S36" i="1"/>
  <c r="BJ36" i="1" s="1"/>
  <c r="S37" i="1"/>
  <c r="BJ37" i="1" s="1"/>
  <c r="S38" i="1"/>
  <c r="BJ38" i="1" s="1"/>
  <c r="S39" i="1"/>
  <c r="BJ39" i="1" s="1"/>
  <c r="S40" i="1"/>
  <c r="BJ40" i="1" s="1"/>
  <c r="S41" i="1"/>
  <c r="BJ41" i="1" s="1"/>
  <c r="S42" i="1"/>
  <c r="BJ42" i="1" s="1"/>
  <c r="S43" i="1"/>
  <c r="BJ43" i="1" s="1"/>
  <c r="S44" i="1"/>
  <c r="BJ44" i="1" s="1"/>
  <c r="S45" i="1"/>
  <c r="BJ45" i="1" s="1"/>
  <c r="S46" i="1"/>
  <c r="BJ46" i="1" s="1"/>
  <c r="S47" i="1"/>
  <c r="BJ47" i="1" s="1"/>
  <c r="S48" i="1"/>
  <c r="BJ48" i="1" s="1"/>
  <c r="S49" i="1"/>
  <c r="BJ49" i="1"/>
  <c r="S50" i="1"/>
  <c r="BJ50" i="1" s="1"/>
  <c r="S51" i="1"/>
  <c r="BJ51" i="1" s="1"/>
  <c r="S52" i="1"/>
  <c r="BJ52" i="1" s="1"/>
  <c r="S53" i="1"/>
  <c r="BJ53" i="1" s="1"/>
  <c r="S54" i="1"/>
  <c r="BJ54" i="1" s="1"/>
  <c r="S55" i="1"/>
  <c r="BJ55" i="1" s="1"/>
  <c r="S56" i="1"/>
  <c r="BJ56" i="1" s="1"/>
  <c r="S57" i="1"/>
  <c r="BJ57" i="1" s="1"/>
  <c r="S58" i="1"/>
  <c r="BJ58" i="1" s="1"/>
  <c r="S59" i="1"/>
  <c r="BJ59" i="1" s="1"/>
  <c r="S60" i="1"/>
  <c r="BJ60" i="1" s="1"/>
  <c r="S61" i="1"/>
  <c r="BJ61" i="1" s="1"/>
  <c r="S62" i="1"/>
  <c r="BJ62" i="1" s="1"/>
  <c r="S63" i="1"/>
  <c r="BJ63" i="1" s="1"/>
  <c r="S64" i="1"/>
  <c r="BJ64" i="1" s="1"/>
  <c r="S65" i="1"/>
  <c r="BJ65" i="1" s="1"/>
  <c r="S66" i="1"/>
  <c r="BJ66" i="1" s="1"/>
  <c r="S67" i="1"/>
  <c r="BJ67" i="1" s="1"/>
  <c r="S68" i="1"/>
  <c r="BJ68" i="1" s="1"/>
  <c r="S69" i="1"/>
  <c r="BJ69" i="1" s="1"/>
  <c r="S70" i="1"/>
  <c r="BJ70" i="1" s="1"/>
  <c r="S71" i="1"/>
  <c r="BJ71" i="1" s="1"/>
  <c r="S72" i="1"/>
  <c r="BJ72" i="1" s="1"/>
  <c r="S73" i="1"/>
  <c r="BJ73" i="1" s="1"/>
  <c r="S74" i="1"/>
  <c r="BJ74" i="1" s="1"/>
  <c r="S75" i="1"/>
  <c r="BJ75" i="1" s="1"/>
  <c r="S76" i="1"/>
  <c r="BJ76" i="1" s="1"/>
  <c r="S77" i="1"/>
  <c r="BJ77" i="1" s="1"/>
  <c r="S78" i="1"/>
  <c r="BJ78" i="1" s="1"/>
  <c r="S79" i="1"/>
  <c r="BJ79" i="1" s="1"/>
  <c r="S80" i="1"/>
  <c r="BJ80" i="1" s="1"/>
  <c r="S81" i="1"/>
  <c r="BJ81" i="1" s="1"/>
  <c r="S82" i="1"/>
  <c r="BJ82" i="1" s="1"/>
  <c r="S83" i="1"/>
  <c r="BJ83" i="1" s="1"/>
  <c r="S84" i="1"/>
  <c r="BJ84" i="1" s="1"/>
  <c r="S85" i="1"/>
  <c r="BJ85" i="1" s="1"/>
  <c r="S86" i="1"/>
  <c r="BJ86" i="1" s="1"/>
  <c r="S87" i="1"/>
  <c r="BJ87" i="1" s="1"/>
  <c r="S88" i="1"/>
  <c r="BJ88" i="1" s="1"/>
  <c r="S89" i="1"/>
  <c r="BJ89" i="1" s="1"/>
  <c r="S90" i="1"/>
  <c r="BJ90" i="1" s="1"/>
  <c r="S91" i="1"/>
  <c r="BJ91" i="1" s="1"/>
  <c r="S92" i="1"/>
  <c r="BJ92" i="1" s="1"/>
  <c r="S93" i="1"/>
  <c r="BJ93" i="1" s="1"/>
  <c r="S94" i="1"/>
  <c r="BJ94" i="1" s="1"/>
  <c r="S95" i="1"/>
  <c r="BJ95" i="1" s="1"/>
  <c r="S96" i="1"/>
  <c r="BJ96" i="1" s="1"/>
  <c r="S97" i="1"/>
  <c r="BJ97" i="1" s="1"/>
  <c r="S98" i="1"/>
  <c r="BJ98" i="1" s="1"/>
  <c r="S99" i="1"/>
  <c r="BJ99" i="1" s="1"/>
  <c r="S100" i="1"/>
  <c r="BJ100" i="1" s="1"/>
  <c r="S101" i="1"/>
  <c r="BJ101" i="1" s="1"/>
  <c r="S102" i="1"/>
  <c r="BJ102" i="1" s="1"/>
  <c r="S103" i="1"/>
  <c r="BJ103" i="1" s="1"/>
  <c r="S104" i="1"/>
  <c r="BJ104" i="1" s="1"/>
  <c r="S105" i="1"/>
  <c r="BJ105" i="1" s="1"/>
  <c r="S106" i="1"/>
  <c r="BJ106" i="1" s="1"/>
  <c r="S107" i="1"/>
  <c r="BJ107" i="1" s="1"/>
  <c r="S108" i="1"/>
  <c r="BJ108" i="1" s="1"/>
  <c r="S109" i="1"/>
  <c r="BJ109" i="1" s="1"/>
  <c r="S110" i="1"/>
  <c r="BJ110" i="1" s="1"/>
  <c r="S111" i="1"/>
  <c r="BJ111" i="1" s="1"/>
  <c r="S112" i="1"/>
  <c r="BJ112" i="1" s="1"/>
  <c r="S113" i="1"/>
  <c r="BJ113" i="1" s="1"/>
  <c r="S114" i="1"/>
  <c r="BJ114" i="1" s="1"/>
  <c r="S115" i="1"/>
  <c r="BJ115" i="1" s="1"/>
  <c r="S116" i="1"/>
  <c r="BJ116" i="1" s="1"/>
  <c r="S117" i="1"/>
  <c r="BJ117" i="1" s="1"/>
  <c r="S118" i="1"/>
  <c r="BJ118" i="1" s="1"/>
  <c r="S119" i="1"/>
  <c r="BJ119" i="1" s="1"/>
  <c r="S120" i="1"/>
  <c r="BJ120" i="1" s="1"/>
  <c r="S121" i="1"/>
  <c r="BJ121" i="1" s="1"/>
  <c r="S122" i="1"/>
  <c r="BJ122" i="1" s="1"/>
  <c r="S123" i="1"/>
  <c r="BJ123" i="1" s="1"/>
  <c r="S124" i="1"/>
  <c r="BJ124" i="1" s="1"/>
  <c r="S125" i="1"/>
  <c r="BJ125" i="1" s="1"/>
  <c r="S126" i="1"/>
  <c r="BJ126" i="1" s="1"/>
  <c r="S127" i="1"/>
  <c r="BJ127" i="1" s="1"/>
  <c r="S128" i="1"/>
  <c r="BJ128" i="1" s="1"/>
  <c r="S129" i="1"/>
  <c r="BJ129" i="1" s="1"/>
  <c r="S130" i="1"/>
  <c r="BJ130" i="1" s="1"/>
  <c r="S131" i="1"/>
  <c r="BJ131" i="1" s="1"/>
  <c r="S132" i="1"/>
  <c r="BJ132" i="1" s="1"/>
  <c r="S133" i="1"/>
  <c r="BJ133" i="1" s="1"/>
  <c r="S134" i="1"/>
  <c r="BJ134" i="1" s="1"/>
  <c r="S135" i="1"/>
  <c r="BJ135" i="1" s="1"/>
  <c r="S136" i="1"/>
  <c r="BJ136" i="1" s="1"/>
  <c r="S137" i="1"/>
  <c r="BJ137" i="1" s="1"/>
  <c r="S138" i="1"/>
  <c r="BJ138" i="1" s="1"/>
  <c r="S139" i="1"/>
  <c r="BJ139" i="1" s="1"/>
  <c r="S140" i="1"/>
  <c r="BJ140" i="1" s="1"/>
  <c r="S141" i="1"/>
  <c r="BJ141" i="1" s="1"/>
  <c r="S142" i="1"/>
  <c r="BJ142" i="1" s="1"/>
  <c r="S143" i="1"/>
  <c r="BJ143" i="1" s="1"/>
  <c r="S144" i="1"/>
  <c r="BJ144" i="1" s="1"/>
  <c r="S145" i="1"/>
  <c r="BJ145" i="1" s="1"/>
  <c r="S146" i="1"/>
  <c r="BJ146" i="1" s="1"/>
  <c r="S147" i="1"/>
  <c r="BJ147" i="1" s="1"/>
  <c r="S148" i="1"/>
  <c r="BJ148" i="1" s="1"/>
  <c r="S149" i="1"/>
  <c r="BJ149" i="1" s="1"/>
  <c r="S150" i="1"/>
  <c r="BJ150" i="1" s="1"/>
  <c r="S151" i="1"/>
  <c r="BJ151" i="1" s="1"/>
  <c r="S152" i="1"/>
  <c r="BJ152" i="1" s="1"/>
  <c r="S153" i="1"/>
  <c r="BJ153" i="1" s="1"/>
  <c r="S154" i="1"/>
  <c r="BJ154" i="1" s="1"/>
  <c r="S155" i="1"/>
  <c r="BJ155" i="1" s="1"/>
  <c r="S156" i="1"/>
  <c r="BJ156" i="1" s="1"/>
  <c r="S157" i="1"/>
  <c r="BJ157" i="1" s="1"/>
  <c r="S158" i="1"/>
  <c r="BJ158" i="1" s="1"/>
  <c r="S159" i="1"/>
  <c r="BJ159" i="1" s="1"/>
  <c r="S160" i="1"/>
  <c r="BJ160" i="1" s="1"/>
  <c r="S161" i="1"/>
  <c r="BJ161" i="1" s="1"/>
  <c r="S162" i="1"/>
  <c r="BJ162" i="1" s="1"/>
  <c r="S163" i="1"/>
  <c r="BJ163" i="1" s="1"/>
  <c r="S164" i="1"/>
  <c r="BJ164" i="1" s="1"/>
  <c r="S165" i="1"/>
  <c r="BJ165" i="1" s="1"/>
  <c r="S166" i="1"/>
  <c r="BJ166" i="1" s="1"/>
  <c r="S167" i="1"/>
  <c r="BJ167" i="1" s="1"/>
  <c r="S168" i="1"/>
  <c r="BJ168" i="1" s="1"/>
  <c r="S169" i="1"/>
  <c r="BJ169" i="1" s="1"/>
  <c r="S170" i="1"/>
  <c r="BJ170" i="1" s="1"/>
  <c r="S171" i="1"/>
  <c r="BJ171" i="1" s="1"/>
  <c r="S172" i="1"/>
  <c r="BJ172" i="1" s="1"/>
  <c r="S173" i="1"/>
  <c r="BJ173" i="1" s="1"/>
  <c r="S174" i="1"/>
  <c r="BJ174" i="1" s="1"/>
  <c r="S175" i="1"/>
  <c r="BJ175" i="1" s="1"/>
  <c r="S176" i="1"/>
  <c r="BJ176" i="1" s="1"/>
  <c r="S177" i="1"/>
  <c r="BJ177" i="1" s="1"/>
  <c r="S178" i="1"/>
  <c r="BJ178" i="1" s="1"/>
  <c r="S179" i="1"/>
  <c r="BJ179" i="1" s="1"/>
  <c r="S180" i="1"/>
  <c r="BJ180" i="1" s="1"/>
  <c r="S181" i="1"/>
  <c r="BJ181" i="1" s="1"/>
  <c r="S182" i="1"/>
  <c r="BJ182" i="1" s="1"/>
  <c r="S183" i="1"/>
  <c r="BJ183" i="1" s="1"/>
  <c r="S184" i="1"/>
  <c r="BJ184" i="1" s="1"/>
  <c r="S185" i="1"/>
  <c r="BJ185" i="1" s="1"/>
  <c r="S186" i="1"/>
  <c r="BJ186" i="1" s="1"/>
  <c r="S187" i="1"/>
  <c r="BJ187" i="1"/>
  <c r="S188" i="1"/>
  <c r="BJ188" i="1" s="1"/>
  <c r="S189" i="1"/>
  <c r="BJ189" i="1" s="1"/>
  <c r="S190" i="1"/>
  <c r="BJ190" i="1" s="1"/>
  <c r="S191" i="1"/>
  <c r="BJ191" i="1" s="1"/>
  <c r="S192" i="1"/>
  <c r="BJ192" i="1" s="1"/>
  <c r="S193" i="1"/>
  <c r="BJ193" i="1" s="1"/>
  <c r="S194" i="1"/>
  <c r="BJ194" i="1" s="1"/>
  <c r="S195" i="1"/>
  <c r="BJ195" i="1" s="1"/>
  <c r="S196" i="1"/>
  <c r="BJ196" i="1" s="1"/>
  <c r="S197" i="1"/>
  <c r="BJ197" i="1" s="1"/>
  <c r="S198" i="1"/>
  <c r="BJ198" i="1" s="1"/>
  <c r="S199" i="1"/>
  <c r="BJ199" i="1" s="1"/>
  <c r="S200" i="1"/>
  <c r="BJ200" i="1" s="1"/>
  <c r="S201" i="1"/>
  <c r="BJ201" i="1" s="1"/>
  <c r="S202" i="1"/>
  <c r="BJ202" i="1" s="1"/>
  <c r="S203" i="1"/>
  <c r="BJ203" i="1" s="1"/>
  <c r="S204" i="1"/>
  <c r="BJ204" i="1" s="1"/>
  <c r="S205" i="1"/>
  <c r="BJ205" i="1" s="1"/>
  <c r="S206" i="1"/>
  <c r="BJ206" i="1" s="1"/>
  <c r="S207" i="1"/>
  <c r="BJ207" i="1" s="1"/>
  <c r="S208" i="1"/>
  <c r="BJ208" i="1" s="1"/>
  <c r="S209" i="1"/>
  <c r="BJ209" i="1" s="1"/>
  <c r="S210" i="1"/>
  <c r="BJ210" i="1" s="1"/>
  <c r="S211" i="1"/>
  <c r="BJ211" i="1" s="1"/>
  <c r="S212" i="1"/>
  <c r="BJ212" i="1" s="1"/>
  <c r="T14" i="1"/>
  <c r="BK14" i="1" s="1"/>
  <c r="T15" i="1"/>
  <c r="BK15" i="1" s="1"/>
  <c r="T16" i="1"/>
  <c r="BK16" i="1" s="1"/>
  <c r="T17" i="1"/>
  <c r="BK17" i="1" s="1"/>
  <c r="T18" i="1"/>
  <c r="BK18" i="1" s="1"/>
  <c r="T19" i="1"/>
  <c r="BK19" i="1" s="1"/>
  <c r="T20" i="1"/>
  <c r="BK20" i="1" s="1"/>
  <c r="T21" i="1"/>
  <c r="BK21" i="1" s="1"/>
  <c r="T22" i="1"/>
  <c r="BK22" i="1" s="1"/>
  <c r="T23" i="1"/>
  <c r="BK23" i="1" s="1"/>
  <c r="T24" i="1"/>
  <c r="BK24" i="1" s="1"/>
  <c r="T25" i="1"/>
  <c r="BK25" i="1" s="1"/>
  <c r="T26" i="1"/>
  <c r="BK26" i="1" s="1"/>
  <c r="T27" i="1"/>
  <c r="BK27" i="1" s="1"/>
  <c r="T28" i="1"/>
  <c r="BK28" i="1" s="1"/>
  <c r="T29" i="1"/>
  <c r="BK29" i="1" s="1"/>
  <c r="T30" i="1"/>
  <c r="BK30" i="1" s="1"/>
  <c r="T31" i="1"/>
  <c r="BK31" i="1" s="1"/>
  <c r="T32" i="1"/>
  <c r="BK32" i="1" s="1"/>
  <c r="T33" i="1"/>
  <c r="BK33" i="1" s="1"/>
  <c r="T34" i="1"/>
  <c r="BK34" i="1" s="1"/>
  <c r="T35" i="1"/>
  <c r="BK35" i="1" s="1"/>
  <c r="T36" i="1"/>
  <c r="BK36" i="1" s="1"/>
  <c r="T37" i="1"/>
  <c r="BK37" i="1" s="1"/>
  <c r="T38" i="1"/>
  <c r="BK38" i="1" s="1"/>
  <c r="T39" i="1"/>
  <c r="BK39" i="1" s="1"/>
  <c r="T40" i="1"/>
  <c r="BK40" i="1" s="1"/>
  <c r="T41" i="1"/>
  <c r="BK41" i="1" s="1"/>
  <c r="T42" i="1"/>
  <c r="BK42" i="1" s="1"/>
  <c r="T43" i="1"/>
  <c r="BK43" i="1" s="1"/>
  <c r="T44" i="1"/>
  <c r="BK44" i="1" s="1"/>
  <c r="T45" i="1"/>
  <c r="BK45" i="1" s="1"/>
  <c r="T46" i="1"/>
  <c r="BK46" i="1" s="1"/>
  <c r="T47" i="1"/>
  <c r="BK47" i="1" s="1"/>
  <c r="T48" i="1"/>
  <c r="BK48" i="1" s="1"/>
  <c r="T49" i="1"/>
  <c r="BK49" i="1" s="1"/>
  <c r="T50" i="1"/>
  <c r="BK50" i="1" s="1"/>
  <c r="T51" i="1"/>
  <c r="BK51" i="1" s="1"/>
  <c r="T52" i="1"/>
  <c r="T53" i="1"/>
  <c r="BK53" i="1" s="1"/>
  <c r="T54" i="1"/>
  <c r="BK54" i="1" s="1"/>
  <c r="T55" i="1"/>
  <c r="BK55" i="1" s="1"/>
  <c r="T56" i="1"/>
  <c r="BK56" i="1" s="1"/>
  <c r="T57" i="1"/>
  <c r="BK57" i="1" s="1"/>
  <c r="T58" i="1"/>
  <c r="BK58" i="1" s="1"/>
  <c r="T59" i="1"/>
  <c r="BK59" i="1" s="1"/>
  <c r="T60" i="1"/>
  <c r="BK60" i="1" s="1"/>
  <c r="T61" i="1"/>
  <c r="BK61" i="1" s="1"/>
  <c r="T62" i="1"/>
  <c r="BK62" i="1"/>
  <c r="T63" i="1"/>
  <c r="BK63" i="1" s="1"/>
  <c r="T64" i="1"/>
  <c r="BK64" i="1" s="1"/>
  <c r="T65" i="1"/>
  <c r="BK65" i="1" s="1"/>
  <c r="T66" i="1"/>
  <c r="BK66" i="1" s="1"/>
  <c r="T67" i="1"/>
  <c r="BK67" i="1" s="1"/>
  <c r="T68" i="1"/>
  <c r="BK68" i="1"/>
  <c r="T69" i="1"/>
  <c r="BK69" i="1" s="1"/>
  <c r="T70" i="1"/>
  <c r="BK70" i="1" s="1"/>
  <c r="T71" i="1"/>
  <c r="BK71" i="1" s="1"/>
  <c r="T72" i="1"/>
  <c r="BK72" i="1" s="1"/>
  <c r="T73" i="1"/>
  <c r="BK73" i="1" s="1"/>
  <c r="T74" i="1"/>
  <c r="BK74" i="1" s="1"/>
  <c r="T75" i="1"/>
  <c r="BK75" i="1"/>
  <c r="T76" i="1"/>
  <c r="BK76" i="1" s="1"/>
  <c r="T77" i="1"/>
  <c r="BK77" i="1" s="1"/>
  <c r="T78" i="1"/>
  <c r="BK78" i="1" s="1"/>
  <c r="T79" i="1"/>
  <c r="BK79" i="1" s="1"/>
  <c r="T80" i="1"/>
  <c r="BK80" i="1" s="1"/>
  <c r="T81" i="1"/>
  <c r="BK81" i="1" s="1"/>
  <c r="T82" i="1"/>
  <c r="BK82" i="1" s="1"/>
  <c r="T83" i="1"/>
  <c r="BK83" i="1" s="1"/>
  <c r="T84" i="1"/>
  <c r="BK84" i="1" s="1"/>
  <c r="T85" i="1"/>
  <c r="BK85" i="1" s="1"/>
  <c r="T86" i="1"/>
  <c r="BK86" i="1" s="1"/>
  <c r="T87" i="1"/>
  <c r="BK87" i="1" s="1"/>
  <c r="T88" i="1"/>
  <c r="BK88" i="1" s="1"/>
  <c r="T89" i="1"/>
  <c r="BK89" i="1"/>
  <c r="T90" i="1"/>
  <c r="BK90" i="1" s="1"/>
  <c r="T91" i="1"/>
  <c r="BK91" i="1" s="1"/>
  <c r="T92" i="1"/>
  <c r="BK92" i="1" s="1"/>
  <c r="T93" i="1"/>
  <c r="BK93" i="1" s="1"/>
  <c r="T94" i="1"/>
  <c r="BK94" i="1" s="1"/>
  <c r="T95" i="1"/>
  <c r="BK95" i="1" s="1"/>
  <c r="T96" i="1"/>
  <c r="BK96" i="1" s="1"/>
  <c r="T97" i="1"/>
  <c r="BK97" i="1" s="1"/>
  <c r="T98" i="1"/>
  <c r="BK98" i="1" s="1"/>
  <c r="T99" i="1"/>
  <c r="BK99" i="1" s="1"/>
  <c r="T100" i="1"/>
  <c r="BK100" i="1" s="1"/>
  <c r="T101" i="1"/>
  <c r="BK101" i="1" s="1"/>
  <c r="T102" i="1"/>
  <c r="BK102" i="1" s="1"/>
  <c r="T103" i="1"/>
  <c r="BK103" i="1" s="1"/>
  <c r="T104" i="1"/>
  <c r="BK104" i="1" s="1"/>
  <c r="T105" i="1"/>
  <c r="BK105" i="1" s="1"/>
  <c r="T106" i="1"/>
  <c r="BK106" i="1" s="1"/>
  <c r="T107" i="1"/>
  <c r="BK107" i="1" s="1"/>
  <c r="T108" i="1"/>
  <c r="BK108" i="1" s="1"/>
  <c r="T109" i="1"/>
  <c r="BK109" i="1" s="1"/>
  <c r="T110" i="1"/>
  <c r="BK110" i="1" s="1"/>
  <c r="T111" i="1"/>
  <c r="BK111" i="1" s="1"/>
  <c r="T112" i="1"/>
  <c r="BK112" i="1" s="1"/>
  <c r="T113" i="1"/>
  <c r="BK113" i="1" s="1"/>
  <c r="T114" i="1"/>
  <c r="BK114" i="1" s="1"/>
  <c r="T115" i="1"/>
  <c r="BK115" i="1" s="1"/>
  <c r="T116" i="1"/>
  <c r="BK116" i="1" s="1"/>
  <c r="T117" i="1"/>
  <c r="BK117" i="1" s="1"/>
  <c r="T118" i="1"/>
  <c r="BK118" i="1" s="1"/>
  <c r="T119" i="1"/>
  <c r="BK119" i="1" s="1"/>
  <c r="T120" i="1"/>
  <c r="BK120" i="1" s="1"/>
  <c r="T121" i="1"/>
  <c r="BK121" i="1" s="1"/>
  <c r="T122" i="1"/>
  <c r="BK122" i="1" s="1"/>
  <c r="T123" i="1"/>
  <c r="BK123" i="1" s="1"/>
  <c r="T124" i="1"/>
  <c r="BK124" i="1" s="1"/>
  <c r="T125" i="1"/>
  <c r="BK125" i="1" s="1"/>
  <c r="T126" i="1"/>
  <c r="BK126" i="1" s="1"/>
  <c r="T127" i="1"/>
  <c r="BK127" i="1" s="1"/>
  <c r="T128" i="1"/>
  <c r="BK128" i="1" s="1"/>
  <c r="T129" i="1"/>
  <c r="BK129" i="1" s="1"/>
  <c r="T130" i="1"/>
  <c r="BK130" i="1" s="1"/>
  <c r="T131" i="1"/>
  <c r="BK131" i="1" s="1"/>
  <c r="T132" i="1"/>
  <c r="BK132" i="1" s="1"/>
  <c r="T133" i="1"/>
  <c r="BK133" i="1" s="1"/>
  <c r="T134" i="1"/>
  <c r="BK134" i="1" s="1"/>
  <c r="T135" i="1"/>
  <c r="BK135" i="1" s="1"/>
  <c r="T136" i="1"/>
  <c r="BK136" i="1" s="1"/>
  <c r="T137" i="1"/>
  <c r="BK137" i="1" s="1"/>
  <c r="T138" i="1"/>
  <c r="BK138" i="1" s="1"/>
  <c r="T139" i="1"/>
  <c r="BK139" i="1" s="1"/>
  <c r="T140" i="1"/>
  <c r="BK140" i="1" s="1"/>
  <c r="T141" i="1"/>
  <c r="BK141" i="1" s="1"/>
  <c r="T142" i="1"/>
  <c r="BK142" i="1" s="1"/>
  <c r="T143" i="1"/>
  <c r="BK143" i="1" s="1"/>
  <c r="T144" i="1"/>
  <c r="BK144" i="1" s="1"/>
  <c r="T145" i="1"/>
  <c r="BK145" i="1" s="1"/>
  <c r="T146" i="1"/>
  <c r="BK146" i="1" s="1"/>
  <c r="T147" i="1"/>
  <c r="BK147" i="1" s="1"/>
  <c r="T148" i="1"/>
  <c r="BK148" i="1" s="1"/>
  <c r="T149" i="1"/>
  <c r="BK149" i="1" s="1"/>
  <c r="T150" i="1"/>
  <c r="BK150" i="1" s="1"/>
  <c r="T151" i="1"/>
  <c r="BK151" i="1" s="1"/>
  <c r="T152" i="1"/>
  <c r="BK152" i="1" s="1"/>
  <c r="T153" i="1"/>
  <c r="BK153" i="1" s="1"/>
  <c r="T154" i="1"/>
  <c r="BK154" i="1" s="1"/>
  <c r="T155" i="1"/>
  <c r="BK155" i="1"/>
  <c r="T156" i="1"/>
  <c r="BK156" i="1" s="1"/>
  <c r="T157" i="1"/>
  <c r="BK157" i="1" s="1"/>
  <c r="T158" i="1"/>
  <c r="BK158" i="1" s="1"/>
  <c r="T159" i="1"/>
  <c r="BK159" i="1" s="1"/>
  <c r="T160" i="1"/>
  <c r="BK160" i="1" s="1"/>
  <c r="T161" i="1"/>
  <c r="BK161" i="1" s="1"/>
  <c r="T162" i="1"/>
  <c r="BK162" i="1" s="1"/>
  <c r="T163" i="1"/>
  <c r="BK163" i="1" s="1"/>
  <c r="T164" i="1"/>
  <c r="BK164" i="1" s="1"/>
  <c r="T165" i="1"/>
  <c r="BK165" i="1" s="1"/>
  <c r="T166" i="1"/>
  <c r="BK166" i="1" s="1"/>
  <c r="T167" i="1"/>
  <c r="BK167" i="1" s="1"/>
  <c r="T168" i="1"/>
  <c r="BK168" i="1" s="1"/>
  <c r="T169" i="1"/>
  <c r="BK169" i="1" s="1"/>
  <c r="T170" i="1"/>
  <c r="BK170" i="1" s="1"/>
  <c r="T171" i="1"/>
  <c r="BK171" i="1" s="1"/>
  <c r="T172" i="1"/>
  <c r="BK172" i="1" s="1"/>
  <c r="T173" i="1"/>
  <c r="BK173" i="1" s="1"/>
  <c r="T174" i="1"/>
  <c r="BK174" i="1" s="1"/>
  <c r="T175" i="1"/>
  <c r="BK175" i="1" s="1"/>
  <c r="T176" i="1"/>
  <c r="BK176" i="1" s="1"/>
  <c r="T177" i="1"/>
  <c r="BK177" i="1" s="1"/>
  <c r="T178" i="1"/>
  <c r="BK178" i="1" s="1"/>
  <c r="T179" i="1"/>
  <c r="BK179" i="1" s="1"/>
  <c r="T180" i="1"/>
  <c r="BK180" i="1" s="1"/>
  <c r="T181" i="1"/>
  <c r="BK181" i="1" s="1"/>
  <c r="T182" i="1"/>
  <c r="BK182" i="1" s="1"/>
  <c r="T183" i="1"/>
  <c r="BK183" i="1" s="1"/>
  <c r="T184" i="1"/>
  <c r="BK184" i="1" s="1"/>
  <c r="T185" i="1"/>
  <c r="BK185" i="1" s="1"/>
  <c r="T186" i="1"/>
  <c r="BK186" i="1" s="1"/>
  <c r="T187" i="1"/>
  <c r="BK187" i="1" s="1"/>
  <c r="T188" i="1"/>
  <c r="BK188" i="1" s="1"/>
  <c r="T189" i="1"/>
  <c r="BK189" i="1" s="1"/>
  <c r="T190" i="1"/>
  <c r="BK190" i="1" s="1"/>
  <c r="T191" i="1"/>
  <c r="BK191" i="1" s="1"/>
  <c r="T192" i="1"/>
  <c r="BK192" i="1" s="1"/>
  <c r="T193" i="1"/>
  <c r="BK193" i="1" s="1"/>
  <c r="T194" i="1"/>
  <c r="BK194" i="1" s="1"/>
  <c r="T195" i="1"/>
  <c r="BK195" i="1" s="1"/>
  <c r="T196" i="1"/>
  <c r="BK196" i="1" s="1"/>
  <c r="T197" i="1"/>
  <c r="BK197" i="1" s="1"/>
  <c r="T198" i="1"/>
  <c r="BK198" i="1" s="1"/>
  <c r="T199" i="1"/>
  <c r="BK199" i="1" s="1"/>
  <c r="T200" i="1"/>
  <c r="BK200" i="1" s="1"/>
  <c r="T201" i="1"/>
  <c r="BK201" i="1" s="1"/>
  <c r="T202" i="1"/>
  <c r="BK202" i="1" s="1"/>
  <c r="T203" i="1"/>
  <c r="BK203" i="1" s="1"/>
  <c r="T204" i="1"/>
  <c r="BK204" i="1" s="1"/>
  <c r="T205" i="1"/>
  <c r="BK205" i="1" s="1"/>
  <c r="T206" i="1"/>
  <c r="BK206" i="1" s="1"/>
  <c r="T207" i="1"/>
  <c r="BK207" i="1" s="1"/>
  <c r="T208" i="1"/>
  <c r="BK208" i="1" s="1"/>
  <c r="T209" i="1"/>
  <c r="BK209" i="1" s="1"/>
  <c r="T210" i="1"/>
  <c r="BK210" i="1" s="1"/>
  <c r="T211" i="1"/>
  <c r="BK211" i="1" s="1"/>
  <c r="T212" i="1"/>
  <c r="BK212" i="1" s="1"/>
  <c r="T13" i="1"/>
  <c r="BK13" i="1" s="1"/>
  <c r="AG19" i="6"/>
  <c r="D3" i="1"/>
  <c r="C3" i="1"/>
  <c r="AU13" i="1"/>
  <c r="AV13" i="1"/>
  <c r="AW13" i="1"/>
  <c r="AX13" i="1"/>
  <c r="AY13" i="1"/>
  <c r="BO13" i="1"/>
  <c r="BQ13" i="1"/>
  <c r="BS13" i="1"/>
  <c r="CJ13" i="1"/>
  <c r="AU14" i="1"/>
  <c r="AV14" i="1"/>
  <c r="AW14" i="1"/>
  <c r="AX14" i="1"/>
  <c r="AZ14" i="1"/>
  <c r="BA14" i="1"/>
  <c r="BC14" i="1"/>
  <c r="BE14" i="1"/>
  <c r="BO14" i="1"/>
  <c r="BQ14" i="1"/>
  <c r="BS14" i="1"/>
  <c r="CJ14" i="1"/>
  <c r="AU15" i="1"/>
  <c r="AV15" i="1"/>
  <c r="AW15" i="1"/>
  <c r="AX15" i="1"/>
  <c r="AZ15" i="1"/>
  <c r="BA15" i="1"/>
  <c r="BC15" i="1"/>
  <c r="BE15" i="1"/>
  <c r="BO15" i="1"/>
  <c r="BQ15" i="1"/>
  <c r="BS15" i="1"/>
  <c r="CJ15" i="1"/>
  <c r="AU16" i="1"/>
  <c r="AV16" i="1"/>
  <c r="AW16" i="1"/>
  <c r="AX16" i="1"/>
  <c r="AZ16" i="1"/>
  <c r="BA16" i="1"/>
  <c r="BC16" i="1"/>
  <c r="BE16" i="1"/>
  <c r="BO16" i="1"/>
  <c r="BQ16" i="1"/>
  <c r="BS16" i="1"/>
  <c r="CJ16" i="1"/>
  <c r="AU17" i="1"/>
  <c r="AV17" i="1"/>
  <c r="AW17" i="1"/>
  <c r="AX17" i="1"/>
  <c r="AZ17" i="1"/>
  <c r="BA17" i="1"/>
  <c r="BC17" i="1"/>
  <c r="BE17" i="1"/>
  <c r="BO17" i="1"/>
  <c r="BQ17" i="1"/>
  <c r="BS17" i="1"/>
  <c r="CJ17" i="1"/>
  <c r="AU18" i="1"/>
  <c r="AV18" i="1"/>
  <c r="AW18" i="1"/>
  <c r="AX18" i="1"/>
  <c r="AZ18" i="1"/>
  <c r="BA18" i="1"/>
  <c r="BC18" i="1"/>
  <c r="BE18" i="1"/>
  <c r="BO18" i="1"/>
  <c r="BQ18" i="1"/>
  <c r="BS18" i="1"/>
  <c r="CJ18" i="1"/>
  <c r="AU19" i="1"/>
  <c r="AV19" i="1"/>
  <c r="AW19" i="1"/>
  <c r="AX19" i="1"/>
  <c r="AZ19" i="1"/>
  <c r="BA19" i="1"/>
  <c r="BC19" i="1"/>
  <c r="BE19" i="1"/>
  <c r="BO19" i="1"/>
  <c r="BQ19" i="1"/>
  <c r="BS19" i="1"/>
  <c r="CJ19" i="1"/>
  <c r="AU20" i="1"/>
  <c r="AV20" i="1"/>
  <c r="AW20" i="1"/>
  <c r="AX20" i="1"/>
  <c r="AZ20" i="1"/>
  <c r="BA20" i="1"/>
  <c r="BC20" i="1"/>
  <c r="BE20" i="1"/>
  <c r="BO20" i="1"/>
  <c r="BQ20" i="1"/>
  <c r="BS20" i="1"/>
  <c r="CJ20" i="1"/>
  <c r="AU21" i="1"/>
  <c r="AV21" i="1"/>
  <c r="AW21" i="1"/>
  <c r="AX21" i="1"/>
  <c r="AZ21" i="1"/>
  <c r="BA21" i="1"/>
  <c r="BC21" i="1"/>
  <c r="BE21" i="1"/>
  <c r="BO21" i="1"/>
  <c r="BQ21" i="1"/>
  <c r="BS21" i="1"/>
  <c r="CJ21" i="1"/>
  <c r="AU22" i="1"/>
  <c r="AV22" i="1"/>
  <c r="AW22" i="1"/>
  <c r="AX22" i="1"/>
  <c r="AZ22" i="1"/>
  <c r="BA22" i="1"/>
  <c r="BC22" i="1"/>
  <c r="BE22" i="1"/>
  <c r="BO22" i="1"/>
  <c r="BQ22" i="1"/>
  <c r="BS22" i="1"/>
  <c r="CJ22" i="1"/>
  <c r="AU23" i="1"/>
  <c r="AV23" i="1"/>
  <c r="AW23" i="1"/>
  <c r="AX23" i="1"/>
  <c r="AZ23" i="1"/>
  <c r="BA23" i="1"/>
  <c r="BC23" i="1"/>
  <c r="BE23" i="1"/>
  <c r="BO23" i="1"/>
  <c r="BQ23" i="1"/>
  <c r="BS23" i="1"/>
  <c r="CJ23" i="1"/>
  <c r="AU24" i="1"/>
  <c r="AV24" i="1"/>
  <c r="AW24" i="1"/>
  <c r="AX24" i="1"/>
  <c r="AZ24" i="1"/>
  <c r="BA24" i="1"/>
  <c r="BC24" i="1"/>
  <c r="BE24" i="1"/>
  <c r="BO24" i="1"/>
  <c r="BQ24" i="1"/>
  <c r="BS24" i="1"/>
  <c r="CJ24" i="1"/>
  <c r="AU25" i="1"/>
  <c r="AV25" i="1"/>
  <c r="AW25" i="1"/>
  <c r="AX25" i="1"/>
  <c r="AZ25" i="1"/>
  <c r="BA25" i="1"/>
  <c r="BC25" i="1"/>
  <c r="BE25" i="1"/>
  <c r="BO25" i="1"/>
  <c r="BQ25" i="1"/>
  <c r="BS25" i="1"/>
  <c r="CJ25" i="1"/>
  <c r="AU26" i="1"/>
  <c r="AV26" i="1"/>
  <c r="AW26" i="1"/>
  <c r="AX26" i="1"/>
  <c r="AZ26" i="1"/>
  <c r="BA26" i="1"/>
  <c r="BC26" i="1"/>
  <c r="BE26" i="1"/>
  <c r="BO26" i="1"/>
  <c r="BQ26" i="1"/>
  <c r="BS26" i="1"/>
  <c r="CJ26" i="1"/>
  <c r="AU27" i="1"/>
  <c r="AV27" i="1"/>
  <c r="AW27" i="1"/>
  <c r="AX27" i="1"/>
  <c r="AZ27" i="1"/>
  <c r="BA27" i="1"/>
  <c r="BC27" i="1"/>
  <c r="BE27" i="1"/>
  <c r="BO27" i="1"/>
  <c r="BQ27" i="1"/>
  <c r="BS27" i="1"/>
  <c r="CJ27" i="1"/>
  <c r="AU28" i="1"/>
  <c r="AV28" i="1"/>
  <c r="AW28" i="1"/>
  <c r="AX28" i="1"/>
  <c r="AZ28" i="1"/>
  <c r="BA28" i="1"/>
  <c r="BC28" i="1"/>
  <c r="BE28" i="1"/>
  <c r="BO28" i="1"/>
  <c r="BQ28" i="1"/>
  <c r="BS28" i="1"/>
  <c r="CJ28" i="1"/>
  <c r="AU29" i="1"/>
  <c r="AV29" i="1"/>
  <c r="AW29" i="1"/>
  <c r="AX29" i="1"/>
  <c r="AZ29" i="1"/>
  <c r="BA29" i="1"/>
  <c r="BC29" i="1"/>
  <c r="BE29" i="1"/>
  <c r="BO29" i="1"/>
  <c r="BQ29" i="1"/>
  <c r="BS29" i="1"/>
  <c r="CJ29" i="1"/>
  <c r="AU30" i="1"/>
  <c r="AV30" i="1"/>
  <c r="AW30" i="1"/>
  <c r="AX30" i="1"/>
  <c r="AZ30" i="1"/>
  <c r="BA30" i="1"/>
  <c r="BC30" i="1"/>
  <c r="BE30" i="1"/>
  <c r="BO30" i="1"/>
  <c r="BQ30" i="1"/>
  <c r="BS30" i="1"/>
  <c r="CJ30" i="1"/>
  <c r="AU31" i="1"/>
  <c r="AV31" i="1"/>
  <c r="AW31" i="1"/>
  <c r="AX31" i="1"/>
  <c r="AZ31" i="1"/>
  <c r="BA31" i="1"/>
  <c r="BC31" i="1"/>
  <c r="BE31" i="1"/>
  <c r="BO31" i="1"/>
  <c r="BQ31" i="1"/>
  <c r="BS31" i="1"/>
  <c r="CJ31" i="1"/>
  <c r="AU32" i="1"/>
  <c r="AV32" i="1"/>
  <c r="AW32" i="1"/>
  <c r="AX32" i="1"/>
  <c r="AZ32" i="1"/>
  <c r="BA32" i="1"/>
  <c r="BC32" i="1"/>
  <c r="BE32" i="1"/>
  <c r="BO32" i="1"/>
  <c r="BQ32" i="1"/>
  <c r="BS32" i="1"/>
  <c r="CJ32" i="1"/>
  <c r="AU33" i="1"/>
  <c r="AV33" i="1"/>
  <c r="AW33" i="1"/>
  <c r="AX33" i="1"/>
  <c r="AZ33" i="1"/>
  <c r="BA33" i="1"/>
  <c r="BC33" i="1"/>
  <c r="BE33" i="1"/>
  <c r="BO33" i="1"/>
  <c r="BQ33" i="1"/>
  <c r="BS33" i="1"/>
  <c r="CJ33" i="1"/>
  <c r="AU34" i="1"/>
  <c r="AV34" i="1"/>
  <c r="AW34" i="1"/>
  <c r="AX34" i="1"/>
  <c r="AZ34" i="1"/>
  <c r="BA34" i="1"/>
  <c r="BC34" i="1"/>
  <c r="BE34" i="1"/>
  <c r="BO34" i="1"/>
  <c r="BQ34" i="1"/>
  <c r="BS34" i="1"/>
  <c r="CJ34" i="1"/>
  <c r="AU35" i="1"/>
  <c r="AV35" i="1"/>
  <c r="AW35" i="1"/>
  <c r="AX35" i="1"/>
  <c r="AZ35" i="1"/>
  <c r="BA35" i="1"/>
  <c r="BC35" i="1"/>
  <c r="BE35" i="1"/>
  <c r="BO35" i="1"/>
  <c r="BQ35" i="1"/>
  <c r="BS35" i="1"/>
  <c r="CJ35" i="1"/>
  <c r="AU36" i="1"/>
  <c r="AV36" i="1"/>
  <c r="AW36" i="1"/>
  <c r="AX36" i="1"/>
  <c r="AZ36" i="1"/>
  <c r="BA36" i="1"/>
  <c r="BC36" i="1"/>
  <c r="BE36" i="1"/>
  <c r="BO36" i="1"/>
  <c r="BQ36" i="1"/>
  <c r="BS36" i="1"/>
  <c r="CJ36" i="1"/>
  <c r="AU37" i="1"/>
  <c r="AV37" i="1"/>
  <c r="AW37" i="1"/>
  <c r="AX37" i="1"/>
  <c r="AZ37" i="1"/>
  <c r="BA37" i="1"/>
  <c r="BC37" i="1"/>
  <c r="BE37" i="1"/>
  <c r="BO37" i="1"/>
  <c r="BQ37" i="1"/>
  <c r="BS37" i="1"/>
  <c r="CJ37" i="1"/>
  <c r="AU38" i="1"/>
  <c r="AV38" i="1"/>
  <c r="AW38" i="1"/>
  <c r="AX38" i="1"/>
  <c r="AZ38" i="1"/>
  <c r="BA38" i="1"/>
  <c r="BC38" i="1"/>
  <c r="BE38" i="1"/>
  <c r="BO38" i="1"/>
  <c r="BQ38" i="1"/>
  <c r="BS38" i="1"/>
  <c r="CJ38" i="1"/>
  <c r="AU39" i="1"/>
  <c r="AV39" i="1"/>
  <c r="AW39" i="1"/>
  <c r="AX39" i="1"/>
  <c r="AZ39" i="1"/>
  <c r="BA39" i="1"/>
  <c r="BC39" i="1"/>
  <c r="BE39" i="1"/>
  <c r="BO39" i="1"/>
  <c r="BQ39" i="1"/>
  <c r="BS39" i="1"/>
  <c r="CJ39" i="1"/>
  <c r="AU40" i="1"/>
  <c r="AV40" i="1"/>
  <c r="AW40" i="1"/>
  <c r="AX40" i="1"/>
  <c r="AZ40" i="1"/>
  <c r="BA40" i="1"/>
  <c r="BC40" i="1"/>
  <c r="BE40" i="1"/>
  <c r="BO40" i="1"/>
  <c r="BQ40" i="1"/>
  <c r="BS40" i="1"/>
  <c r="CJ40" i="1"/>
  <c r="AU41" i="1"/>
  <c r="AV41" i="1"/>
  <c r="AW41" i="1"/>
  <c r="AX41" i="1"/>
  <c r="AZ41" i="1"/>
  <c r="BA41" i="1"/>
  <c r="BC41" i="1"/>
  <c r="BE41" i="1"/>
  <c r="BO41" i="1"/>
  <c r="BQ41" i="1"/>
  <c r="BS41" i="1"/>
  <c r="CJ41" i="1"/>
  <c r="AU42" i="1"/>
  <c r="AV42" i="1"/>
  <c r="AW42" i="1"/>
  <c r="AX42" i="1"/>
  <c r="AZ42" i="1"/>
  <c r="BA42" i="1"/>
  <c r="BC42" i="1"/>
  <c r="BE42" i="1"/>
  <c r="BO42" i="1"/>
  <c r="BQ42" i="1"/>
  <c r="BS42" i="1"/>
  <c r="CJ42" i="1"/>
  <c r="AU43" i="1"/>
  <c r="AV43" i="1"/>
  <c r="AW43" i="1"/>
  <c r="AX43" i="1"/>
  <c r="AZ43" i="1"/>
  <c r="BA43" i="1"/>
  <c r="BC43" i="1"/>
  <c r="BE43" i="1"/>
  <c r="BO43" i="1"/>
  <c r="BQ43" i="1"/>
  <c r="BS43" i="1"/>
  <c r="CJ43" i="1"/>
  <c r="AU44" i="1"/>
  <c r="AV44" i="1"/>
  <c r="AW44" i="1"/>
  <c r="AX44" i="1"/>
  <c r="AZ44" i="1"/>
  <c r="BA44" i="1"/>
  <c r="BC44" i="1"/>
  <c r="BE44" i="1"/>
  <c r="BO44" i="1"/>
  <c r="BQ44" i="1"/>
  <c r="BS44" i="1"/>
  <c r="CJ44" i="1"/>
  <c r="AU45" i="1"/>
  <c r="AV45" i="1"/>
  <c r="AW45" i="1"/>
  <c r="AX45" i="1"/>
  <c r="AZ45" i="1"/>
  <c r="BA45" i="1"/>
  <c r="BC45" i="1"/>
  <c r="BE45" i="1"/>
  <c r="BO45" i="1"/>
  <c r="BQ45" i="1"/>
  <c r="BS45" i="1"/>
  <c r="CJ45" i="1"/>
  <c r="AU46" i="1"/>
  <c r="AV46" i="1"/>
  <c r="AW46" i="1"/>
  <c r="AX46" i="1"/>
  <c r="AZ46" i="1"/>
  <c r="BA46" i="1"/>
  <c r="BC46" i="1"/>
  <c r="BE46" i="1"/>
  <c r="BO46" i="1"/>
  <c r="BQ46" i="1"/>
  <c r="BS46" i="1"/>
  <c r="CJ46" i="1"/>
  <c r="AU47" i="1"/>
  <c r="AV47" i="1"/>
  <c r="AW47" i="1"/>
  <c r="AX47" i="1"/>
  <c r="AZ47" i="1"/>
  <c r="BA47" i="1"/>
  <c r="BC47" i="1"/>
  <c r="BE47" i="1"/>
  <c r="BO47" i="1"/>
  <c r="BQ47" i="1"/>
  <c r="BS47" i="1"/>
  <c r="CJ47" i="1"/>
  <c r="AU48" i="1"/>
  <c r="AV48" i="1"/>
  <c r="AW48" i="1"/>
  <c r="AX48" i="1"/>
  <c r="AZ48" i="1"/>
  <c r="BA48" i="1"/>
  <c r="BC48" i="1"/>
  <c r="BE48" i="1"/>
  <c r="BO48" i="1"/>
  <c r="BQ48" i="1"/>
  <c r="BS48" i="1"/>
  <c r="CJ48" i="1"/>
  <c r="AU49" i="1"/>
  <c r="AV49" i="1"/>
  <c r="AW49" i="1"/>
  <c r="AX49" i="1"/>
  <c r="AZ49" i="1"/>
  <c r="BA49" i="1"/>
  <c r="BC49" i="1"/>
  <c r="BE49" i="1"/>
  <c r="BO49" i="1"/>
  <c r="BQ49" i="1"/>
  <c r="BS49" i="1"/>
  <c r="CJ49" i="1"/>
  <c r="AU50" i="1"/>
  <c r="AV50" i="1"/>
  <c r="AW50" i="1"/>
  <c r="AX50" i="1"/>
  <c r="AZ50" i="1"/>
  <c r="BA50" i="1"/>
  <c r="BC50" i="1"/>
  <c r="BE50" i="1"/>
  <c r="BO50" i="1"/>
  <c r="BQ50" i="1"/>
  <c r="BS50" i="1"/>
  <c r="CJ50" i="1"/>
  <c r="AU51" i="1"/>
  <c r="AV51" i="1"/>
  <c r="AW51" i="1"/>
  <c r="AX51" i="1"/>
  <c r="AZ51" i="1"/>
  <c r="BA51" i="1"/>
  <c r="BC51" i="1"/>
  <c r="BE51" i="1"/>
  <c r="BO51" i="1"/>
  <c r="BQ51" i="1"/>
  <c r="BS51" i="1"/>
  <c r="CJ51" i="1"/>
  <c r="AU52" i="1"/>
  <c r="AV52" i="1"/>
  <c r="AW52" i="1"/>
  <c r="AX52" i="1"/>
  <c r="AZ52" i="1"/>
  <c r="BA52" i="1"/>
  <c r="BC52" i="1"/>
  <c r="BE52" i="1"/>
  <c r="BO52" i="1"/>
  <c r="BQ52" i="1"/>
  <c r="BS52" i="1"/>
  <c r="CJ52" i="1"/>
  <c r="AU53" i="1"/>
  <c r="AV53" i="1"/>
  <c r="AW53" i="1"/>
  <c r="AX53" i="1"/>
  <c r="AZ53" i="1"/>
  <c r="BA53" i="1"/>
  <c r="BC53" i="1"/>
  <c r="BE53" i="1"/>
  <c r="BO53" i="1"/>
  <c r="BQ53" i="1"/>
  <c r="BS53" i="1"/>
  <c r="CJ53" i="1"/>
  <c r="AU54" i="1"/>
  <c r="AV54" i="1"/>
  <c r="AW54" i="1"/>
  <c r="AX54" i="1"/>
  <c r="AZ54" i="1"/>
  <c r="BA54" i="1"/>
  <c r="BC54" i="1"/>
  <c r="BE54" i="1"/>
  <c r="BO54" i="1"/>
  <c r="BQ54" i="1"/>
  <c r="BS54" i="1"/>
  <c r="CJ54" i="1"/>
  <c r="AU55" i="1"/>
  <c r="AV55" i="1"/>
  <c r="AW55" i="1"/>
  <c r="AX55" i="1"/>
  <c r="AZ55" i="1"/>
  <c r="BA55" i="1"/>
  <c r="BC55" i="1"/>
  <c r="BE55" i="1"/>
  <c r="BO55" i="1"/>
  <c r="BQ55" i="1"/>
  <c r="BS55" i="1"/>
  <c r="CJ55" i="1"/>
  <c r="AU56" i="1"/>
  <c r="AV56" i="1"/>
  <c r="AW56" i="1"/>
  <c r="AX56" i="1"/>
  <c r="AZ56" i="1"/>
  <c r="BA56" i="1"/>
  <c r="BC56" i="1"/>
  <c r="BE56" i="1"/>
  <c r="BO56" i="1"/>
  <c r="BQ56" i="1"/>
  <c r="BS56" i="1"/>
  <c r="CJ56" i="1"/>
  <c r="AU57" i="1"/>
  <c r="AV57" i="1"/>
  <c r="AW57" i="1"/>
  <c r="AX57" i="1"/>
  <c r="AZ57" i="1"/>
  <c r="BA57" i="1"/>
  <c r="BC57" i="1"/>
  <c r="BE57" i="1"/>
  <c r="BO57" i="1"/>
  <c r="BQ57" i="1"/>
  <c r="BS57" i="1"/>
  <c r="CJ57" i="1"/>
  <c r="AU58" i="1"/>
  <c r="AV58" i="1"/>
  <c r="AW58" i="1"/>
  <c r="AX58" i="1"/>
  <c r="AZ58" i="1"/>
  <c r="BA58" i="1"/>
  <c r="BC58" i="1"/>
  <c r="BE58" i="1"/>
  <c r="BO58" i="1"/>
  <c r="BQ58" i="1"/>
  <c r="BS58" i="1"/>
  <c r="CJ58" i="1"/>
  <c r="AU59" i="1"/>
  <c r="AV59" i="1"/>
  <c r="AW59" i="1"/>
  <c r="AX59" i="1"/>
  <c r="AZ59" i="1"/>
  <c r="BA59" i="1"/>
  <c r="BC59" i="1"/>
  <c r="BE59" i="1"/>
  <c r="BO59" i="1"/>
  <c r="BQ59" i="1"/>
  <c r="BS59" i="1"/>
  <c r="CJ59" i="1"/>
  <c r="AU60" i="1"/>
  <c r="AV60" i="1"/>
  <c r="AW60" i="1"/>
  <c r="AX60" i="1"/>
  <c r="AZ60" i="1"/>
  <c r="BA60" i="1"/>
  <c r="BC60" i="1"/>
  <c r="BE60" i="1"/>
  <c r="BO60" i="1"/>
  <c r="BQ60" i="1"/>
  <c r="BS60" i="1"/>
  <c r="CJ60" i="1"/>
  <c r="AU61" i="1"/>
  <c r="AV61" i="1"/>
  <c r="AW61" i="1"/>
  <c r="AX61" i="1"/>
  <c r="AZ61" i="1"/>
  <c r="BA61" i="1"/>
  <c r="BC61" i="1"/>
  <c r="BE61" i="1"/>
  <c r="BO61" i="1"/>
  <c r="BQ61" i="1"/>
  <c r="BS61" i="1"/>
  <c r="CJ61" i="1"/>
  <c r="AU62" i="1"/>
  <c r="AV62" i="1"/>
  <c r="AW62" i="1"/>
  <c r="AX62" i="1"/>
  <c r="AZ62" i="1"/>
  <c r="BA62" i="1"/>
  <c r="BC62" i="1"/>
  <c r="BE62" i="1"/>
  <c r="BO62" i="1"/>
  <c r="BQ62" i="1"/>
  <c r="BS62" i="1"/>
  <c r="CJ62" i="1"/>
  <c r="AU63" i="1"/>
  <c r="AV63" i="1"/>
  <c r="AW63" i="1"/>
  <c r="AX63" i="1"/>
  <c r="AZ63" i="1"/>
  <c r="BA63" i="1"/>
  <c r="BC63" i="1"/>
  <c r="BE63" i="1"/>
  <c r="BO63" i="1"/>
  <c r="BQ63" i="1"/>
  <c r="BS63" i="1"/>
  <c r="CJ63" i="1"/>
  <c r="AU64" i="1"/>
  <c r="AV64" i="1"/>
  <c r="AW64" i="1"/>
  <c r="AX64" i="1"/>
  <c r="AZ64" i="1"/>
  <c r="BA64" i="1"/>
  <c r="BC64" i="1"/>
  <c r="BE64" i="1"/>
  <c r="BO64" i="1"/>
  <c r="BQ64" i="1"/>
  <c r="BS64" i="1"/>
  <c r="CJ64" i="1"/>
  <c r="AU65" i="1"/>
  <c r="AV65" i="1"/>
  <c r="AW65" i="1"/>
  <c r="AX65" i="1"/>
  <c r="AZ65" i="1"/>
  <c r="BA65" i="1"/>
  <c r="BC65" i="1"/>
  <c r="BE65" i="1"/>
  <c r="BO65" i="1"/>
  <c r="BQ65" i="1"/>
  <c r="BS65" i="1"/>
  <c r="CJ65" i="1"/>
  <c r="AU66" i="1"/>
  <c r="AV66" i="1"/>
  <c r="AW66" i="1"/>
  <c r="AX66" i="1"/>
  <c r="AZ66" i="1"/>
  <c r="BA66" i="1"/>
  <c r="BC66" i="1"/>
  <c r="BE66" i="1"/>
  <c r="BO66" i="1"/>
  <c r="BQ66" i="1"/>
  <c r="BS66" i="1"/>
  <c r="CJ66" i="1"/>
  <c r="AU67" i="1"/>
  <c r="AV67" i="1"/>
  <c r="AW67" i="1"/>
  <c r="AX67" i="1"/>
  <c r="AZ67" i="1"/>
  <c r="BA67" i="1"/>
  <c r="BC67" i="1"/>
  <c r="BE67" i="1"/>
  <c r="BO67" i="1"/>
  <c r="BQ67" i="1"/>
  <c r="BS67" i="1"/>
  <c r="CJ67" i="1"/>
  <c r="AU68" i="1"/>
  <c r="AV68" i="1"/>
  <c r="AW68" i="1"/>
  <c r="AX68" i="1"/>
  <c r="AZ68" i="1"/>
  <c r="BA68" i="1"/>
  <c r="BC68" i="1"/>
  <c r="BE68" i="1"/>
  <c r="BO68" i="1"/>
  <c r="BQ68" i="1"/>
  <c r="BS68" i="1"/>
  <c r="CJ68" i="1"/>
  <c r="AU69" i="1"/>
  <c r="AV69" i="1"/>
  <c r="AW69" i="1"/>
  <c r="AX69" i="1"/>
  <c r="AZ69" i="1"/>
  <c r="BA69" i="1"/>
  <c r="BC69" i="1"/>
  <c r="BE69" i="1"/>
  <c r="BO69" i="1"/>
  <c r="BQ69" i="1"/>
  <c r="BS69" i="1"/>
  <c r="CJ69" i="1"/>
  <c r="AU70" i="1"/>
  <c r="AV70" i="1"/>
  <c r="AW70" i="1"/>
  <c r="AX70" i="1"/>
  <c r="AZ70" i="1"/>
  <c r="BA70" i="1"/>
  <c r="BC70" i="1"/>
  <c r="BE70" i="1"/>
  <c r="BO70" i="1"/>
  <c r="BQ70" i="1"/>
  <c r="BS70" i="1"/>
  <c r="CJ70" i="1"/>
  <c r="AU71" i="1"/>
  <c r="AV71" i="1"/>
  <c r="AW71" i="1"/>
  <c r="AX71" i="1"/>
  <c r="AZ71" i="1"/>
  <c r="BA71" i="1"/>
  <c r="BC71" i="1"/>
  <c r="BE71" i="1"/>
  <c r="BO71" i="1"/>
  <c r="BQ71" i="1"/>
  <c r="BS71" i="1"/>
  <c r="CJ71" i="1"/>
  <c r="AU72" i="1"/>
  <c r="AV72" i="1"/>
  <c r="AW72" i="1"/>
  <c r="AX72" i="1"/>
  <c r="AZ72" i="1"/>
  <c r="BA72" i="1"/>
  <c r="BC72" i="1"/>
  <c r="BE72" i="1"/>
  <c r="BO72" i="1"/>
  <c r="BQ72" i="1"/>
  <c r="BS72" i="1"/>
  <c r="CJ72" i="1"/>
  <c r="AU73" i="1"/>
  <c r="AV73" i="1"/>
  <c r="AW73" i="1"/>
  <c r="AX73" i="1"/>
  <c r="AZ73" i="1"/>
  <c r="BA73" i="1"/>
  <c r="BC73" i="1"/>
  <c r="BE73" i="1"/>
  <c r="BO73" i="1"/>
  <c r="BQ73" i="1"/>
  <c r="BS73" i="1"/>
  <c r="CJ73" i="1"/>
  <c r="AU74" i="1"/>
  <c r="AV74" i="1"/>
  <c r="AW74" i="1"/>
  <c r="AX74" i="1"/>
  <c r="AZ74" i="1"/>
  <c r="BA74" i="1"/>
  <c r="BC74" i="1"/>
  <c r="BE74" i="1"/>
  <c r="BO74" i="1"/>
  <c r="BQ74" i="1"/>
  <c r="BS74" i="1"/>
  <c r="CJ74" i="1"/>
  <c r="AU75" i="1"/>
  <c r="AV75" i="1"/>
  <c r="AW75" i="1"/>
  <c r="AX75" i="1"/>
  <c r="AZ75" i="1"/>
  <c r="BA75" i="1"/>
  <c r="BC75" i="1"/>
  <c r="BE75" i="1"/>
  <c r="BO75" i="1"/>
  <c r="BQ75" i="1"/>
  <c r="BS75" i="1"/>
  <c r="CJ75" i="1"/>
  <c r="AU76" i="1"/>
  <c r="AV76" i="1"/>
  <c r="AW76" i="1"/>
  <c r="AX76" i="1"/>
  <c r="AZ76" i="1"/>
  <c r="BA76" i="1"/>
  <c r="BC76" i="1"/>
  <c r="BE76" i="1"/>
  <c r="BO76" i="1"/>
  <c r="BQ76" i="1"/>
  <c r="BS76" i="1"/>
  <c r="CJ76" i="1"/>
  <c r="AU77" i="1"/>
  <c r="AV77" i="1"/>
  <c r="AW77" i="1"/>
  <c r="AX77" i="1"/>
  <c r="AZ77" i="1"/>
  <c r="BA77" i="1"/>
  <c r="BC77" i="1"/>
  <c r="BE77" i="1"/>
  <c r="BO77" i="1"/>
  <c r="BQ77" i="1"/>
  <c r="BS77" i="1"/>
  <c r="CJ77" i="1"/>
  <c r="AU78" i="1"/>
  <c r="AV78" i="1"/>
  <c r="AW78" i="1"/>
  <c r="AX78" i="1"/>
  <c r="AZ78" i="1"/>
  <c r="BA78" i="1"/>
  <c r="BC78" i="1"/>
  <c r="BE78" i="1"/>
  <c r="BO78" i="1"/>
  <c r="BQ78" i="1"/>
  <c r="BS78" i="1"/>
  <c r="CJ78" i="1"/>
  <c r="AU79" i="1"/>
  <c r="AV79" i="1"/>
  <c r="AW79" i="1"/>
  <c r="AX79" i="1"/>
  <c r="AZ79" i="1"/>
  <c r="BA79" i="1"/>
  <c r="BC79" i="1"/>
  <c r="BE79" i="1"/>
  <c r="BO79" i="1"/>
  <c r="BQ79" i="1"/>
  <c r="BS79" i="1"/>
  <c r="CJ79" i="1"/>
  <c r="AU80" i="1"/>
  <c r="AV80" i="1"/>
  <c r="AW80" i="1"/>
  <c r="AX80" i="1"/>
  <c r="AZ80" i="1"/>
  <c r="BA80" i="1"/>
  <c r="BC80" i="1"/>
  <c r="BE80" i="1"/>
  <c r="BO80" i="1"/>
  <c r="BQ80" i="1"/>
  <c r="BS80" i="1"/>
  <c r="CJ80" i="1"/>
  <c r="AU81" i="1"/>
  <c r="AV81" i="1"/>
  <c r="AW81" i="1"/>
  <c r="AX81" i="1"/>
  <c r="AZ81" i="1"/>
  <c r="BA81" i="1"/>
  <c r="BC81" i="1"/>
  <c r="BE81" i="1"/>
  <c r="BO81" i="1"/>
  <c r="BQ81" i="1"/>
  <c r="BS81" i="1"/>
  <c r="CJ81" i="1"/>
  <c r="AU82" i="1"/>
  <c r="AV82" i="1"/>
  <c r="AW82" i="1"/>
  <c r="AX82" i="1"/>
  <c r="AZ82" i="1"/>
  <c r="BA82" i="1"/>
  <c r="BC82" i="1"/>
  <c r="BE82" i="1"/>
  <c r="BO82" i="1"/>
  <c r="BQ82" i="1"/>
  <c r="BS82" i="1"/>
  <c r="CJ82" i="1"/>
  <c r="AU83" i="1"/>
  <c r="AV83" i="1"/>
  <c r="AW83" i="1"/>
  <c r="AX83" i="1"/>
  <c r="AZ83" i="1"/>
  <c r="BA83" i="1"/>
  <c r="BC83" i="1"/>
  <c r="BE83" i="1"/>
  <c r="BO83" i="1"/>
  <c r="BQ83" i="1"/>
  <c r="BS83" i="1"/>
  <c r="CJ83" i="1"/>
  <c r="AU84" i="1"/>
  <c r="AV84" i="1"/>
  <c r="AW84" i="1"/>
  <c r="AX84" i="1"/>
  <c r="AZ84" i="1"/>
  <c r="BA84" i="1"/>
  <c r="BC84" i="1"/>
  <c r="BE84" i="1"/>
  <c r="BO84" i="1"/>
  <c r="BQ84" i="1"/>
  <c r="BS84" i="1"/>
  <c r="CJ84" i="1"/>
  <c r="AU85" i="1"/>
  <c r="AV85" i="1"/>
  <c r="AW85" i="1"/>
  <c r="AX85" i="1"/>
  <c r="AZ85" i="1"/>
  <c r="BA85" i="1"/>
  <c r="BC85" i="1"/>
  <c r="BE85" i="1"/>
  <c r="BO85" i="1"/>
  <c r="BQ85" i="1"/>
  <c r="BS85" i="1"/>
  <c r="CJ85" i="1"/>
  <c r="AU86" i="1"/>
  <c r="AV86" i="1"/>
  <c r="AW86" i="1"/>
  <c r="AX86" i="1"/>
  <c r="AZ86" i="1"/>
  <c r="BA86" i="1"/>
  <c r="BC86" i="1"/>
  <c r="BE86" i="1"/>
  <c r="BO86" i="1"/>
  <c r="BQ86" i="1"/>
  <c r="BS86" i="1"/>
  <c r="CJ86" i="1"/>
  <c r="AU87" i="1"/>
  <c r="AV87" i="1"/>
  <c r="AW87" i="1"/>
  <c r="AX87" i="1"/>
  <c r="AZ87" i="1"/>
  <c r="BA87" i="1"/>
  <c r="BC87" i="1"/>
  <c r="BE87" i="1"/>
  <c r="BO87" i="1"/>
  <c r="BQ87" i="1"/>
  <c r="BS87" i="1"/>
  <c r="CJ87" i="1"/>
  <c r="AU88" i="1"/>
  <c r="AV88" i="1"/>
  <c r="AW88" i="1"/>
  <c r="AX88" i="1"/>
  <c r="AZ88" i="1"/>
  <c r="BA88" i="1"/>
  <c r="BC88" i="1"/>
  <c r="BE88" i="1"/>
  <c r="BO88" i="1"/>
  <c r="BQ88" i="1"/>
  <c r="BS88" i="1"/>
  <c r="CJ88" i="1"/>
  <c r="AU89" i="1"/>
  <c r="AV89" i="1"/>
  <c r="AW89" i="1"/>
  <c r="AX89" i="1"/>
  <c r="AZ89" i="1"/>
  <c r="BA89" i="1"/>
  <c r="BC89" i="1"/>
  <c r="BE89" i="1"/>
  <c r="BO89" i="1"/>
  <c r="BQ89" i="1"/>
  <c r="BS89" i="1"/>
  <c r="CJ89" i="1"/>
  <c r="AU90" i="1"/>
  <c r="AV90" i="1"/>
  <c r="AW90" i="1"/>
  <c r="AX90" i="1"/>
  <c r="AZ90" i="1"/>
  <c r="BA90" i="1"/>
  <c r="BC90" i="1"/>
  <c r="BE90" i="1"/>
  <c r="BO90" i="1"/>
  <c r="BQ90" i="1"/>
  <c r="BS90" i="1"/>
  <c r="CJ90" i="1"/>
  <c r="AU91" i="1"/>
  <c r="AV91" i="1"/>
  <c r="AW91" i="1"/>
  <c r="AX91" i="1"/>
  <c r="AZ91" i="1"/>
  <c r="BA91" i="1"/>
  <c r="BC91" i="1"/>
  <c r="BE91" i="1"/>
  <c r="BO91" i="1"/>
  <c r="BQ91" i="1"/>
  <c r="BS91" i="1"/>
  <c r="CJ91" i="1"/>
  <c r="AU92" i="1"/>
  <c r="AV92" i="1"/>
  <c r="AW92" i="1"/>
  <c r="AX92" i="1"/>
  <c r="AZ92" i="1"/>
  <c r="BA92" i="1"/>
  <c r="BC92" i="1"/>
  <c r="BE92" i="1"/>
  <c r="BO92" i="1"/>
  <c r="BQ92" i="1"/>
  <c r="BS92" i="1"/>
  <c r="CJ92" i="1"/>
  <c r="AU93" i="1"/>
  <c r="AV93" i="1"/>
  <c r="AW93" i="1"/>
  <c r="AX93" i="1"/>
  <c r="AZ93" i="1"/>
  <c r="BA93" i="1"/>
  <c r="BC93" i="1"/>
  <c r="BE93" i="1"/>
  <c r="BO93" i="1"/>
  <c r="BQ93" i="1"/>
  <c r="BS93" i="1"/>
  <c r="CJ93" i="1"/>
  <c r="AU94" i="1"/>
  <c r="AV94" i="1"/>
  <c r="AW94" i="1"/>
  <c r="AX94" i="1"/>
  <c r="AZ94" i="1"/>
  <c r="BA94" i="1"/>
  <c r="BC94" i="1"/>
  <c r="BE94" i="1"/>
  <c r="BO94" i="1"/>
  <c r="BQ94" i="1"/>
  <c r="BS94" i="1"/>
  <c r="CJ94" i="1"/>
  <c r="AU95" i="1"/>
  <c r="AV95" i="1"/>
  <c r="AW95" i="1"/>
  <c r="AX95" i="1"/>
  <c r="AZ95" i="1"/>
  <c r="BA95" i="1"/>
  <c r="BC95" i="1"/>
  <c r="BE95" i="1"/>
  <c r="BO95" i="1"/>
  <c r="BQ95" i="1"/>
  <c r="BS95" i="1"/>
  <c r="CJ95" i="1"/>
  <c r="AU96" i="1"/>
  <c r="AV96" i="1"/>
  <c r="AW96" i="1"/>
  <c r="AX96" i="1"/>
  <c r="AZ96" i="1"/>
  <c r="BA96" i="1"/>
  <c r="BC96" i="1"/>
  <c r="BE96" i="1"/>
  <c r="BO96" i="1"/>
  <c r="BQ96" i="1"/>
  <c r="BS96" i="1"/>
  <c r="CJ96" i="1"/>
  <c r="AU97" i="1"/>
  <c r="AV97" i="1"/>
  <c r="AW97" i="1"/>
  <c r="AX97" i="1"/>
  <c r="AZ97" i="1"/>
  <c r="BA97" i="1"/>
  <c r="BC97" i="1"/>
  <c r="BE97" i="1"/>
  <c r="BO97" i="1"/>
  <c r="BQ97" i="1"/>
  <c r="BS97" i="1"/>
  <c r="CJ97" i="1"/>
  <c r="AU98" i="1"/>
  <c r="AV98" i="1"/>
  <c r="AW98" i="1"/>
  <c r="AX98" i="1"/>
  <c r="AZ98" i="1"/>
  <c r="BA98" i="1"/>
  <c r="BC98" i="1"/>
  <c r="BE98" i="1"/>
  <c r="BO98" i="1"/>
  <c r="BQ98" i="1"/>
  <c r="BS98" i="1"/>
  <c r="CJ98" i="1"/>
  <c r="AU99" i="1"/>
  <c r="AV99" i="1"/>
  <c r="AW99" i="1"/>
  <c r="AX99" i="1"/>
  <c r="AZ99" i="1"/>
  <c r="BA99" i="1"/>
  <c r="BC99" i="1"/>
  <c r="BE99" i="1"/>
  <c r="BO99" i="1"/>
  <c r="BQ99" i="1"/>
  <c r="BS99" i="1"/>
  <c r="CJ99" i="1"/>
  <c r="AU100" i="1"/>
  <c r="AV100" i="1"/>
  <c r="AW100" i="1"/>
  <c r="AX100" i="1"/>
  <c r="AZ100" i="1"/>
  <c r="BA100" i="1"/>
  <c r="BC100" i="1"/>
  <c r="BE100" i="1"/>
  <c r="BO100" i="1"/>
  <c r="BQ100" i="1"/>
  <c r="BS100" i="1"/>
  <c r="CJ100" i="1"/>
  <c r="AU101" i="1"/>
  <c r="AV101" i="1"/>
  <c r="AW101" i="1"/>
  <c r="AX101" i="1"/>
  <c r="AZ101" i="1"/>
  <c r="BA101" i="1"/>
  <c r="BC101" i="1"/>
  <c r="BE101" i="1"/>
  <c r="BO101" i="1"/>
  <c r="BQ101" i="1"/>
  <c r="BS101" i="1"/>
  <c r="CJ101" i="1"/>
  <c r="AU102" i="1"/>
  <c r="AV102" i="1"/>
  <c r="AW102" i="1"/>
  <c r="AX102" i="1"/>
  <c r="AZ102" i="1"/>
  <c r="BA102" i="1"/>
  <c r="BC102" i="1"/>
  <c r="BE102" i="1"/>
  <c r="BO102" i="1"/>
  <c r="BQ102" i="1"/>
  <c r="BS102" i="1"/>
  <c r="CJ102" i="1"/>
  <c r="AU103" i="1"/>
  <c r="AV103" i="1"/>
  <c r="AW103" i="1"/>
  <c r="AX103" i="1"/>
  <c r="AZ103" i="1"/>
  <c r="BA103" i="1"/>
  <c r="BC103" i="1"/>
  <c r="BE103" i="1"/>
  <c r="BO103" i="1"/>
  <c r="BQ103" i="1"/>
  <c r="BS103" i="1"/>
  <c r="CJ103" i="1"/>
  <c r="AU104" i="1"/>
  <c r="AV104" i="1"/>
  <c r="AW104" i="1"/>
  <c r="AX104" i="1"/>
  <c r="AZ104" i="1"/>
  <c r="BA104" i="1"/>
  <c r="BC104" i="1"/>
  <c r="BE104" i="1"/>
  <c r="BO104" i="1"/>
  <c r="BQ104" i="1"/>
  <c r="BS104" i="1"/>
  <c r="CJ104" i="1"/>
  <c r="AU105" i="1"/>
  <c r="AV105" i="1"/>
  <c r="AW105" i="1"/>
  <c r="AX105" i="1"/>
  <c r="AZ105" i="1"/>
  <c r="BA105" i="1"/>
  <c r="BC105" i="1"/>
  <c r="BE105" i="1"/>
  <c r="BO105" i="1"/>
  <c r="BQ105" i="1"/>
  <c r="BS105" i="1"/>
  <c r="CJ105" i="1"/>
  <c r="AU106" i="1"/>
  <c r="AV106" i="1"/>
  <c r="AW106" i="1"/>
  <c r="AX106" i="1"/>
  <c r="AZ106" i="1"/>
  <c r="BA106" i="1"/>
  <c r="BC106" i="1"/>
  <c r="BE106" i="1"/>
  <c r="BO106" i="1"/>
  <c r="BQ106" i="1"/>
  <c r="BS106" i="1"/>
  <c r="CJ106" i="1"/>
  <c r="AU107" i="1"/>
  <c r="AV107" i="1"/>
  <c r="AW107" i="1"/>
  <c r="AX107" i="1"/>
  <c r="AZ107" i="1"/>
  <c r="BA107" i="1"/>
  <c r="BC107" i="1"/>
  <c r="BE107" i="1"/>
  <c r="BO107" i="1"/>
  <c r="BQ107" i="1"/>
  <c r="BS107" i="1"/>
  <c r="CJ107" i="1"/>
  <c r="AU108" i="1"/>
  <c r="AV108" i="1"/>
  <c r="AW108" i="1"/>
  <c r="AX108" i="1"/>
  <c r="AZ108" i="1"/>
  <c r="BA108" i="1"/>
  <c r="BC108" i="1"/>
  <c r="BE108" i="1"/>
  <c r="BO108" i="1"/>
  <c r="BQ108" i="1"/>
  <c r="BS108" i="1"/>
  <c r="CJ108" i="1"/>
  <c r="AU109" i="1"/>
  <c r="AV109" i="1"/>
  <c r="AW109" i="1"/>
  <c r="AX109" i="1"/>
  <c r="AZ109" i="1"/>
  <c r="BA109" i="1"/>
  <c r="BC109" i="1"/>
  <c r="BE109" i="1"/>
  <c r="BO109" i="1"/>
  <c r="BQ109" i="1"/>
  <c r="BS109" i="1"/>
  <c r="CJ109" i="1"/>
  <c r="AU110" i="1"/>
  <c r="AV110" i="1"/>
  <c r="AW110" i="1"/>
  <c r="AX110" i="1"/>
  <c r="AZ110" i="1"/>
  <c r="BA110" i="1"/>
  <c r="BC110" i="1"/>
  <c r="BE110" i="1"/>
  <c r="BO110" i="1"/>
  <c r="BQ110" i="1"/>
  <c r="BS110" i="1"/>
  <c r="CJ110" i="1"/>
  <c r="AU111" i="1"/>
  <c r="AV111" i="1"/>
  <c r="AW111" i="1"/>
  <c r="AX111" i="1"/>
  <c r="AZ111" i="1"/>
  <c r="BA111" i="1"/>
  <c r="BC111" i="1"/>
  <c r="BE111" i="1"/>
  <c r="BO111" i="1"/>
  <c r="BQ111" i="1"/>
  <c r="BS111" i="1"/>
  <c r="CJ111" i="1"/>
  <c r="AU112" i="1"/>
  <c r="AV112" i="1"/>
  <c r="AW112" i="1"/>
  <c r="AX112" i="1"/>
  <c r="AZ112" i="1"/>
  <c r="BA112" i="1"/>
  <c r="BC112" i="1"/>
  <c r="BE112" i="1"/>
  <c r="BO112" i="1"/>
  <c r="BQ112" i="1"/>
  <c r="BS112" i="1"/>
  <c r="CJ112" i="1"/>
  <c r="AU113" i="1"/>
  <c r="AV113" i="1"/>
  <c r="AW113" i="1"/>
  <c r="AX113" i="1"/>
  <c r="AZ113" i="1"/>
  <c r="BA113" i="1"/>
  <c r="BC113" i="1"/>
  <c r="BE113" i="1"/>
  <c r="BO113" i="1"/>
  <c r="BQ113" i="1"/>
  <c r="BS113" i="1"/>
  <c r="CJ113" i="1"/>
  <c r="AU114" i="1"/>
  <c r="AV114" i="1"/>
  <c r="AW114" i="1"/>
  <c r="AX114" i="1"/>
  <c r="AZ114" i="1"/>
  <c r="BA114" i="1"/>
  <c r="BC114" i="1"/>
  <c r="BE114" i="1"/>
  <c r="BO114" i="1"/>
  <c r="BQ114" i="1"/>
  <c r="BS114" i="1"/>
  <c r="CJ114" i="1"/>
  <c r="AU115" i="1"/>
  <c r="AV115" i="1"/>
  <c r="AW115" i="1"/>
  <c r="AX115" i="1"/>
  <c r="AZ115" i="1"/>
  <c r="BA115" i="1"/>
  <c r="BC115" i="1"/>
  <c r="BE115" i="1"/>
  <c r="BO115" i="1"/>
  <c r="BQ115" i="1"/>
  <c r="BS115" i="1"/>
  <c r="CJ115" i="1"/>
  <c r="AU116" i="1"/>
  <c r="AV116" i="1"/>
  <c r="AW116" i="1"/>
  <c r="AX116" i="1"/>
  <c r="AZ116" i="1"/>
  <c r="BA116" i="1"/>
  <c r="BC116" i="1"/>
  <c r="BE116" i="1"/>
  <c r="BO116" i="1"/>
  <c r="BQ116" i="1"/>
  <c r="BS116" i="1"/>
  <c r="CJ116" i="1"/>
  <c r="AU117" i="1"/>
  <c r="AV117" i="1"/>
  <c r="AW117" i="1"/>
  <c r="AX117" i="1"/>
  <c r="AZ117" i="1"/>
  <c r="BA117" i="1"/>
  <c r="BC117" i="1"/>
  <c r="BE117" i="1"/>
  <c r="BO117" i="1"/>
  <c r="BQ117" i="1"/>
  <c r="BS117" i="1"/>
  <c r="CJ117" i="1"/>
  <c r="AU118" i="1"/>
  <c r="AV118" i="1"/>
  <c r="AW118" i="1"/>
  <c r="AX118" i="1"/>
  <c r="AZ118" i="1"/>
  <c r="BA118" i="1"/>
  <c r="BC118" i="1"/>
  <c r="BE118" i="1"/>
  <c r="BO118" i="1"/>
  <c r="BQ118" i="1"/>
  <c r="BS118" i="1"/>
  <c r="CJ118" i="1"/>
  <c r="AU119" i="1"/>
  <c r="AV119" i="1"/>
  <c r="AW119" i="1"/>
  <c r="AX119" i="1"/>
  <c r="AZ119" i="1"/>
  <c r="BA119" i="1"/>
  <c r="BC119" i="1"/>
  <c r="BE119" i="1"/>
  <c r="BO119" i="1"/>
  <c r="BQ119" i="1"/>
  <c r="BS119" i="1"/>
  <c r="CJ119" i="1"/>
  <c r="AU120" i="1"/>
  <c r="AV120" i="1"/>
  <c r="AW120" i="1"/>
  <c r="AX120" i="1"/>
  <c r="AZ120" i="1"/>
  <c r="BA120" i="1"/>
  <c r="BC120" i="1"/>
  <c r="BE120" i="1"/>
  <c r="BO120" i="1"/>
  <c r="BQ120" i="1"/>
  <c r="BS120" i="1"/>
  <c r="CJ120" i="1"/>
  <c r="AU121" i="1"/>
  <c r="AV121" i="1"/>
  <c r="AW121" i="1"/>
  <c r="AX121" i="1"/>
  <c r="AZ121" i="1"/>
  <c r="BA121" i="1"/>
  <c r="BC121" i="1"/>
  <c r="BE121" i="1"/>
  <c r="BO121" i="1"/>
  <c r="BQ121" i="1"/>
  <c r="BS121" i="1"/>
  <c r="CJ121" i="1"/>
  <c r="AU122" i="1"/>
  <c r="AV122" i="1"/>
  <c r="AW122" i="1"/>
  <c r="AX122" i="1"/>
  <c r="AZ122" i="1"/>
  <c r="BA122" i="1"/>
  <c r="BC122" i="1"/>
  <c r="BE122" i="1"/>
  <c r="BO122" i="1"/>
  <c r="BQ122" i="1"/>
  <c r="BS122" i="1"/>
  <c r="CJ122" i="1"/>
  <c r="AU123" i="1"/>
  <c r="AV123" i="1"/>
  <c r="AW123" i="1"/>
  <c r="AX123" i="1"/>
  <c r="AZ123" i="1"/>
  <c r="BA123" i="1"/>
  <c r="BC123" i="1"/>
  <c r="BE123" i="1"/>
  <c r="BO123" i="1"/>
  <c r="BQ123" i="1"/>
  <c r="BS123" i="1"/>
  <c r="CJ123" i="1"/>
  <c r="AU124" i="1"/>
  <c r="AV124" i="1"/>
  <c r="AW124" i="1"/>
  <c r="AX124" i="1"/>
  <c r="AZ124" i="1"/>
  <c r="BA124" i="1"/>
  <c r="BC124" i="1"/>
  <c r="BE124" i="1"/>
  <c r="BO124" i="1"/>
  <c r="BQ124" i="1"/>
  <c r="BS124" i="1"/>
  <c r="CJ124" i="1"/>
  <c r="AU125" i="1"/>
  <c r="AV125" i="1"/>
  <c r="AW125" i="1"/>
  <c r="AX125" i="1"/>
  <c r="AZ125" i="1"/>
  <c r="BA125" i="1"/>
  <c r="BC125" i="1"/>
  <c r="BE125" i="1"/>
  <c r="BO125" i="1"/>
  <c r="BQ125" i="1"/>
  <c r="BS125" i="1"/>
  <c r="CJ125" i="1"/>
  <c r="AU126" i="1"/>
  <c r="AV126" i="1"/>
  <c r="AW126" i="1"/>
  <c r="AX126" i="1"/>
  <c r="AZ126" i="1"/>
  <c r="BA126" i="1"/>
  <c r="BC126" i="1"/>
  <c r="BE126" i="1"/>
  <c r="BO126" i="1"/>
  <c r="BQ126" i="1"/>
  <c r="BS126" i="1"/>
  <c r="CJ126" i="1"/>
  <c r="AU127" i="1"/>
  <c r="AV127" i="1"/>
  <c r="AW127" i="1"/>
  <c r="AX127" i="1"/>
  <c r="AZ127" i="1"/>
  <c r="BA127" i="1"/>
  <c r="BC127" i="1"/>
  <c r="BE127" i="1"/>
  <c r="BO127" i="1"/>
  <c r="BQ127" i="1"/>
  <c r="BS127" i="1"/>
  <c r="CJ127" i="1"/>
  <c r="AU128" i="1"/>
  <c r="AV128" i="1"/>
  <c r="AW128" i="1"/>
  <c r="AX128" i="1"/>
  <c r="AZ128" i="1"/>
  <c r="BA128" i="1"/>
  <c r="BC128" i="1"/>
  <c r="BE128" i="1"/>
  <c r="BO128" i="1"/>
  <c r="BQ128" i="1"/>
  <c r="BS128" i="1"/>
  <c r="CJ128" i="1"/>
  <c r="AU129" i="1"/>
  <c r="AV129" i="1"/>
  <c r="AW129" i="1"/>
  <c r="AX129" i="1"/>
  <c r="AZ129" i="1"/>
  <c r="BA129" i="1"/>
  <c r="BC129" i="1"/>
  <c r="BE129" i="1"/>
  <c r="BO129" i="1"/>
  <c r="BQ129" i="1"/>
  <c r="BS129" i="1"/>
  <c r="CJ129" i="1"/>
  <c r="AU130" i="1"/>
  <c r="AV130" i="1"/>
  <c r="AW130" i="1"/>
  <c r="AX130" i="1"/>
  <c r="AZ130" i="1"/>
  <c r="BA130" i="1"/>
  <c r="BC130" i="1"/>
  <c r="BE130" i="1"/>
  <c r="BO130" i="1"/>
  <c r="BQ130" i="1"/>
  <c r="BS130" i="1"/>
  <c r="CJ130" i="1"/>
  <c r="AU131" i="1"/>
  <c r="AV131" i="1"/>
  <c r="AW131" i="1"/>
  <c r="AX131" i="1"/>
  <c r="AZ131" i="1"/>
  <c r="BA131" i="1"/>
  <c r="BC131" i="1"/>
  <c r="BE131" i="1"/>
  <c r="BO131" i="1"/>
  <c r="BQ131" i="1"/>
  <c r="BS131" i="1"/>
  <c r="CJ131" i="1"/>
  <c r="AU132" i="1"/>
  <c r="AV132" i="1"/>
  <c r="AW132" i="1"/>
  <c r="AX132" i="1"/>
  <c r="AZ132" i="1"/>
  <c r="BA132" i="1"/>
  <c r="BC132" i="1"/>
  <c r="BE132" i="1"/>
  <c r="BO132" i="1"/>
  <c r="BQ132" i="1"/>
  <c r="BS132" i="1"/>
  <c r="CJ132" i="1"/>
  <c r="AU133" i="1"/>
  <c r="AV133" i="1"/>
  <c r="AW133" i="1"/>
  <c r="AX133" i="1"/>
  <c r="AZ133" i="1"/>
  <c r="BA133" i="1"/>
  <c r="BC133" i="1"/>
  <c r="BE133" i="1"/>
  <c r="BO133" i="1"/>
  <c r="BQ133" i="1"/>
  <c r="BS133" i="1"/>
  <c r="CJ133" i="1"/>
  <c r="AU134" i="1"/>
  <c r="AV134" i="1"/>
  <c r="AW134" i="1"/>
  <c r="AX134" i="1"/>
  <c r="AZ134" i="1"/>
  <c r="BA134" i="1"/>
  <c r="BC134" i="1"/>
  <c r="BE134" i="1"/>
  <c r="BO134" i="1"/>
  <c r="BQ134" i="1"/>
  <c r="BS134" i="1"/>
  <c r="CJ134" i="1"/>
  <c r="AU135" i="1"/>
  <c r="AV135" i="1"/>
  <c r="AW135" i="1"/>
  <c r="AX135" i="1"/>
  <c r="AZ135" i="1"/>
  <c r="BA135" i="1"/>
  <c r="BC135" i="1"/>
  <c r="BE135" i="1"/>
  <c r="BO135" i="1"/>
  <c r="BQ135" i="1"/>
  <c r="BS135" i="1"/>
  <c r="CJ135" i="1"/>
  <c r="AU136" i="1"/>
  <c r="AV136" i="1"/>
  <c r="AW136" i="1"/>
  <c r="AX136" i="1"/>
  <c r="AZ136" i="1"/>
  <c r="BA136" i="1"/>
  <c r="BC136" i="1"/>
  <c r="BE136" i="1"/>
  <c r="BO136" i="1"/>
  <c r="BQ136" i="1"/>
  <c r="BS136" i="1"/>
  <c r="CJ136" i="1"/>
  <c r="AU137" i="1"/>
  <c r="AV137" i="1"/>
  <c r="AW137" i="1"/>
  <c r="AX137" i="1"/>
  <c r="AZ137" i="1"/>
  <c r="BA137" i="1"/>
  <c r="BC137" i="1"/>
  <c r="BE137" i="1"/>
  <c r="BO137" i="1"/>
  <c r="BQ137" i="1"/>
  <c r="BS137" i="1"/>
  <c r="CJ137" i="1"/>
  <c r="AU138" i="1"/>
  <c r="AV138" i="1"/>
  <c r="AW138" i="1"/>
  <c r="AX138" i="1"/>
  <c r="AZ138" i="1"/>
  <c r="BA138" i="1"/>
  <c r="BC138" i="1"/>
  <c r="BE138" i="1"/>
  <c r="BO138" i="1"/>
  <c r="BQ138" i="1"/>
  <c r="BS138" i="1"/>
  <c r="CJ138" i="1"/>
  <c r="AU139" i="1"/>
  <c r="AV139" i="1"/>
  <c r="AW139" i="1"/>
  <c r="AX139" i="1"/>
  <c r="AZ139" i="1"/>
  <c r="BA139" i="1"/>
  <c r="BC139" i="1"/>
  <c r="BE139" i="1"/>
  <c r="BO139" i="1"/>
  <c r="BQ139" i="1"/>
  <c r="BS139" i="1"/>
  <c r="CJ139" i="1"/>
  <c r="AU140" i="1"/>
  <c r="AV140" i="1"/>
  <c r="AW140" i="1"/>
  <c r="AX140" i="1"/>
  <c r="AZ140" i="1"/>
  <c r="BA140" i="1"/>
  <c r="BC140" i="1"/>
  <c r="BE140" i="1"/>
  <c r="BO140" i="1"/>
  <c r="BQ140" i="1"/>
  <c r="BS140" i="1"/>
  <c r="CJ140" i="1"/>
  <c r="AU141" i="1"/>
  <c r="AV141" i="1"/>
  <c r="AW141" i="1"/>
  <c r="AX141" i="1"/>
  <c r="AZ141" i="1"/>
  <c r="BA141" i="1"/>
  <c r="BC141" i="1"/>
  <c r="BE141" i="1"/>
  <c r="BO141" i="1"/>
  <c r="BQ141" i="1"/>
  <c r="BS141" i="1"/>
  <c r="CJ141" i="1"/>
  <c r="AU142" i="1"/>
  <c r="AV142" i="1"/>
  <c r="AW142" i="1"/>
  <c r="AX142" i="1"/>
  <c r="AZ142" i="1"/>
  <c r="BA142" i="1"/>
  <c r="BC142" i="1"/>
  <c r="BE142" i="1"/>
  <c r="BO142" i="1"/>
  <c r="BQ142" i="1"/>
  <c r="BS142" i="1"/>
  <c r="CJ142" i="1"/>
  <c r="AU143" i="1"/>
  <c r="AV143" i="1"/>
  <c r="AW143" i="1"/>
  <c r="AX143" i="1"/>
  <c r="AZ143" i="1"/>
  <c r="BA143" i="1"/>
  <c r="BC143" i="1"/>
  <c r="BE143" i="1"/>
  <c r="BO143" i="1"/>
  <c r="BQ143" i="1"/>
  <c r="BS143" i="1"/>
  <c r="CJ143" i="1"/>
  <c r="AU144" i="1"/>
  <c r="AV144" i="1"/>
  <c r="AW144" i="1"/>
  <c r="AX144" i="1"/>
  <c r="AZ144" i="1"/>
  <c r="BA144" i="1"/>
  <c r="BC144" i="1"/>
  <c r="BE144" i="1"/>
  <c r="BO144" i="1"/>
  <c r="BQ144" i="1"/>
  <c r="BS144" i="1"/>
  <c r="CJ144" i="1"/>
  <c r="AU145" i="1"/>
  <c r="AV145" i="1"/>
  <c r="AW145" i="1"/>
  <c r="AX145" i="1"/>
  <c r="AZ145" i="1"/>
  <c r="BA145" i="1"/>
  <c r="BC145" i="1"/>
  <c r="BE145" i="1"/>
  <c r="BO145" i="1"/>
  <c r="BQ145" i="1"/>
  <c r="BS145" i="1"/>
  <c r="CJ145" i="1"/>
  <c r="AU146" i="1"/>
  <c r="AV146" i="1"/>
  <c r="AW146" i="1"/>
  <c r="AX146" i="1"/>
  <c r="AZ146" i="1"/>
  <c r="BA146" i="1"/>
  <c r="BC146" i="1"/>
  <c r="BE146" i="1"/>
  <c r="BO146" i="1"/>
  <c r="BQ146" i="1"/>
  <c r="BS146" i="1"/>
  <c r="CJ146" i="1"/>
  <c r="AU147" i="1"/>
  <c r="AV147" i="1"/>
  <c r="AW147" i="1"/>
  <c r="AX147" i="1"/>
  <c r="AZ147" i="1"/>
  <c r="BA147" i="1"/>
  <c r="BC147" i="1"/>
  <c r="BE147" i="1"/>
  <c r="BO147" i="1"/>
  <c r="BQ147" i="1"/>
  <c r="BS147" i="1"/>
  <c r="CJ147" i="1"/>
  <c r="AU148" i="1"/>
  <c r="AV148" i="1"/>
  <c r="AW148" i="1"/>
  <c r="AX148" i="1"/>
  <c r="AZ148" i="1"/>
  <c r="BA148" i="1"/>
  <c r="BC148" i="1"/>
  <c r="BE148" i="1"/>
  <c r="BO148" i="1"/>
  <c r="BQ148" i="1"/>
  <c r="BS148" i="1"/>
  <c r="CJ148" i="1"/>
  <c r="AU149" i="1"/>
  <c r="AV149" i="1"/>
  <c r="AW149" i="1"/>
  <c r="AX149" i="1"/>
  <c r="AZ149" i="1"/>
  <c r="BA149" i="1"/>
  <c r="BC149" i="1"/>
  <c r="BE149" i="1"/>
  <c r="BO149" i="1"/>
  <c r="BQ149" i="1"/>
  <c r="BS149" i="1"/>
  <c r="CJ149" i="1"/>
  <c r="AU150" i="1"/>
  <c r="AV150" i="1"/>
  <c r="AW150" i="1"/>
  <c r="AX150" i="1"/>
  <c r="AZ150" i="1"/>
  <c r="BA150" i="1"/>
  <c r="BC150" i="1"/>
  <c r="BE150" i="1"/>
  <c r="BO150" i="1"/>
  <c r="BQ150" i="1"/>
  <c r="BS150" i="1"/>
  <c r="CJ150" i="1"/>
  <c r="AU151" i="1"/>
  <c r="AV151" i="1"/>
  <c r="AW151" i="1"/>
  <c r="AX151" i="1"/>
  <c r="AZ151" i="1"/>
  <c r="BA151" i="1"/>
  <c r="BC151" i="1"/>
  <c r="BE151" i="1"/>
  <c r="BO151" i="1"/>
  <c r="BQ151" i="1"/>
  <c r="BS151" i="1"/>
  <c r="CJ151" i="1"/>
  <c r="AU152" i="1"/>
  <c r="AV152" i="1"/>
  <c r="AW152" i="1"/>
  <c r="AX152" i="1"/>
  <c r="AZ152" i="1"/>
  <c r="BA152" i="1"/>
  <c r="BC152" i="1"/>
  <c r="BE152" i="1"/>
  <c r="BO152" i="1"/>
  <c r="BQ152" i="1"/>
  <c r="BS152" i="1"/>
  <c r="CJ152" i="1"/>
  <c r="AU153" i="1"/>
  <c r="AV153" i="1"/>
  <c r="AW153" i="1"/>
  <c r="AX153" i="1"/>
  <c r="AZ153" i="1"/>
  <c r="BA153" i="1"/>
  <c r="BC153" i="1"/>
  <c r="BE153" i="1"/>
  <c r="BO153" i="1"/>
  <c r="BQ153" i="1"/>
  <c r="BS153" i="1"/>
  <c r="CJ153" i="1"/>
  <c r="AU154" i="1"/>
  <c r="AV154" i="1"/>
  <c r="AW154" i="1"/>
  <c r="AX154" i="1"/>
  <c r="AZ154" i="1"/>
  <c r="BA154" i="1"/>
  <c r="BC154" i="1"/>
  <c r="BE154" i="1"/>
  <c r="BO154" i="1"/>
  <c r="BQ154" i="1"/>
  <c r="BS154" i="1"/>
  <c r="CJ154" i="1"/>
  <c r="AU155" i="1"/>
  <c r="AV155" i="1"/>
  <c r="AW155" i="1"/>
  <c r="AX155" i="1"/>
  <c r="AZ155" i="1"/>
  <c r="BA155" i="1"/>
  <c r="BC155" i="1"/>
  <c r="BE155" i="1"/>
  <c r="BO155" i="1"/>
  <c r="BQ155" i="1"/>
  <c r="BS155" i="1"/>
  <c r="CJ155" i="1"/>
  <c r="AU156" i="1"/>
  <c r="AV156" i="1"/>
  <c r="AW156" i="1"/>
  <c r="AX156" i="1"/>
  <c r="AZ156" i="1"/>
  <c r="BA156" i="1"/>
  <c r="BC156" i="1"/>
  <c r="BE156" i="1"/>
  <c r="BO156" i="1"/>
  <c r="BQ156" i="1"/>
  <c r="BS156" i="1"/>
  <c r="CJ156" i="1"/>
  <c r="AU157" i="1"/>
  <c r="AV157" i="1"/>
  <c r="AW157" i="1"/>
  <c r="AX157" i="1"/>
  <c r="AZ157" i="1"/>
  <c r="BA157" i="1"/>
  <c r="BC157" i="1"/>
  <c r="BE157" i="1"/>
  <c r="BO157" i="1"/>
  <c r="BQ157" i="1"/>
  <c r="BS157" i="1"/>
  <c r="CJ157" i="1"/>
  <c r="AU158" i="1"/>
  <c r="AV158" i="1"/>
  <c r="AW158" i="1"/>
  <c r="AX158" i="1"/>
  <c r="AZ158" i="1"/>
  <c r="BA158" i="1"/>
  <c r="BC158" i="1"/>
  <c r="BE158" i="1"/>
  <c r="BO158" i="1"/>
  <c r="BQ158" i="1"/>
  <c r="BS158" i="1"/>
  <c r="CJ158" i="1"/>
  <c r="AU159" i="1"/>
  <c r="AV159" i="1"/>
  <c r="AW159" i="1"/>
  <c r="AX159" i="1"/>
  <c r="AZ159" i="1"/>
  <c r="BA159" i="1"/>
  <c r="BC159" i="1"/>
  <c r="BE159" i="1"/>
  <c r="BO159" i="1"/>
  <c r="BQ159" i="1"/>
  <c r="BS159" i="1"/>
  <c r="CJ159" i="1"/>
  <c r="AU160" i="1"/>
  <c r="AV160" i="1"/>
  <c r="AW160" i="1"/>
  <c r="AX160" i="1"/>
  <c r="AZ160" i="1"/>
  <c r="BA160" i="1"/>
  <c r="BC160" i="1"/>
  <c r="BE160" i="1"/>
  <c r="BO160" i="1"/>
  <c r="BQ160" i="1"/>
  <c r="BS160" i="1"/>
  <c r="CJ160" i="1"/>
  <c r="AU161" i="1"/>
  <c r="AV161" i="1"/>
  <c r="AW161" i="1"/>
  <c r="AX161" i="1"/>
  <c r="AZ161" i="1"/>
  <c r="BA161" i="1"/>
  <c r="BC161" i="1"/>
  <c r="BE161" i="1"/>
  <c r="BO161" i="1"/>
  <c r="BQ161" i="1"/>
  <c r="BS161" i="1"/>
  <c r="CJ161" i="1"/>
  <c r="AU162" i="1"/>
  <c r="AV162" i="1"/>
  <c r="AW162" i="1"/>
  <c r="AX162" i="1"/>
  <c r="AZ162" i="1"/>
  <c r="BA162" i="1"/>
  <c r="BC162" i="1"/>
  <c r="BE162" i="1"/>
  <c r="BO162" i="1"/>
  <c r="BQ162" i="1"/>
  <c r="BS162" i="1"/>
  <c r="CJ162" i="1"/>
  <c r="AU163" i="1"/>
  <c r="AV163" i="1"/>
  <c r="AW163" i="1"/>
  <c r="AX163" i="1"/>
  <c r="AZ163" i="1"/>
  <c r="BA163" i="1"/>
  <c r="BC163" i="1"/>
  <c r="BE163" i="1"/>
  <c r="BO163" i="1"/>
  <c r="BQ163" i="1"/>
  <c r="BS163" i="1"/>
  <c r="CJ163" i="1"/>
  <c r="AU164" i="1"/>
  <c r="AV164" i="1"/>
  <c r="AW164" i="1"/>
  <c r="AX164" i="1"/>
  <c r="AZ164" i="1"/>
  <c r="BA164" i="1"/>
  <c r="BC164" i="1"/>
  <c r="BE164" i="1"/>
  <c r="BO164" i="1"/>
  <c r="BQ164" i="1"/>
  <c r="BS164" i="1"/>
  <c r="CJ164" i="1"/>
  <c r="AU165" i="1"/>
  <c r="AV165" i="1"/>
  <c r="AW165" i="1"/>
  <c r="AX165" i="1"/>
  <c r="AZ165" i="1"/>
  <c r="BA165" i="1"/>
  <c r="BC165" i="1"/>
  <c r="BE165" i="1"/>
  <c r="BO165" i="1"/>
  <c r="BQ165" i="1"/>
  <c r="BS165" i="1"/>
  <c r="CJ165" i="1"/>
  <c r="AU166" i="1"/>
  <c r="AV166" i="1"/>
  <c r="AW166" i="1"/>
  <c r="AX166" i="1"/>
  <c r="AZ166" i="1"/>
  <c r="BA166" i="1"/>
  <c r="BC166" i="1"/>
  <c r="BE166" i="1"/>
  <c r="BO166" i="1"/>
  <c r="BQ166" i="1"/>
  <c r="BS166" i="1"/>
  <c r="CJ166" i="1"/>
  <c r="AU167" i="1"/>
  <c r="AV167" i="1"/>
  <c r="AW167" i="1"/>
  <c r="AX167" i="1"/>
  <c r="AZ167" i="1"/>
  <c r="BA167" i="1"/>
  <c r="BC167" i="1"/>
  <c r="BE167" i="1"/>
  <c r="BO167" i="1"/>
  <c r="BQ167" i="1"/>
  <c r="BS167" i="1"/>
  <c r="CJ167" i="1"/>
  <c r="AU168" i="1"/>
  <c r="AV168" i="1"/>
  <c r="AW168" i="1"/>
  <c r="AX168" i="1"/>
  <c r="AZ168" i="1"/>
  <c r="BA168" i="1"/>
  <c r="BC168" i="1"/>
  <c r="BE168" i="1"/>
  <c r="BO168" i="1"/>
  <c r="BQ168" i="1"/>
  <c r="BS168" i="1"/>
  <c r="CJ168" i="1"/>
  <c r="AU169" i="1"/>
  <c r="AV169" i="1"/>
  <c r="AW169" i="1"/>
  <c r="AX169" i="1"/>
  <c r="AZ169" i="1"/>
  <c r="BA169" i="1"/>
  <c r="BC169" i="1"/>
  <c r="BE169" i="1"/>
  <c r="BO169" i="1"/>
  <c r="BQ169" i="1"/>
  <c r="BS169" i="1"/>
  <c r="CJ169" i="1"/>
  <c r="AU170" i="1"/>
  <c r="AV170" i="1"/>
  <c r="AW170" i="1"/>
  <c r="AX170" i="1"/>
  <c r="AZ170" i="1"/>
  <c r="BA170" i="1"/>
  <c r="BC170" i="1"/>
  <c r="BE170" i="1"/>
  <c r="BO170" i="1"/>
  <c r="BQ170" i="1"/>
  <c r="BS170" i="1"/>
  <c r="CJ170" i="1"/>
  <c r="AU171" i="1"/>
  <c r="AV171" i="1"/>
  <c r="AW171" i="1"/>
  <c r="AX171" i="1"/>
  <c r="AZ171" i="1"/>
  <c r="BA171" i="1"/>
  <c r="BC171" i="1"/>
  <c r="BE171" i="1"/>
  <c r="BO171" i="1"/>
  <c r="BQ171" i="1"/>
  <c r="BS171" i="1"/>
  <c r="CJ171" i="1"/>
  <c r="AU172" i="1"/>
  <c r="AV172" i="1"/>
  <c r="AW172" i="1"/>
  <c r="AX172" i="1"/>
  <c r="AZ172" i="1"/>
  <c r="BA172" i="1"/>
  <c r="BC172" i="1"/>
  <c r="BE172" i="1"/>
  <c r="BO172" i="1"/>
  <c r="BQ172" i="1"/>
  <c r="BS172" i="1"/>
  <c r="CJ172" i="1"/>
  <c r="AU173" i="1"/>
  <c r="AV173" i="1"/>
  <c r="AW173" i="1"/>
  <c r="AX173" i="1"/>
  <c r="AZ173" i="1"/>
  <c r="BA173" i="1"/>
  <c r="BC173" i="1"/>
  <c r="BE173" i="1"/>
  <c r="BO173" i="1"/>
  <c r="BQ173" i="1"/>
  <c r="BS173" i="1"/>
  <c r="CJ173" i="1"/>
  <c r="AU174" i="1"/>
  <c r="AV174" i="1"/>
  <c r="AW174" i="1"/>
  <c r="AX174" i="1"/>
  <c r="AZ174" i="1"/>
  <c r="BA174" i="1"/>
  <c r="BC174" i="1"/>
  <c r="BE174" i="1"/>
  <c r="BO174" i="1"/>
  <c r="BQ174" i="1"/>
  <c r="BS174" i="1"/>
  <c r="CJ174" i="1"/>
  <c r="AU175" i="1"/>
  <c r="AV175" i="1"/>
  <c r="AW175" i="1"/>
  <c r="AX175" i="1"/>
  <c r="AZ175" i="1"/>
  <c r="BA175" i="1"/>
  <c r="BC175" i="1"/>
  <c r="BE175" i="1"/>
  <c r="BO175" i="1"/>
  <c r="BQ175" i="1"/>
  <c r="BS175" i="1"/>
  <c r="CJ175" i="1"/>
  <c r="AU176" i="1"/>
  <c r="AV176" i="1"/>
  <c r="AW176" i="1"/>
  <c r="AX176" i="1"/>
  <c r="AZ176" i="1"/>
  <c r="BA176" i="1"/>
  <c r="BC176" i="1"/>
  <c r="BE176" i="1"/>
  <c r="BO176" i="1"/>
  <c r="BQ176" i="1"/>
  <c r="BS176" i="1"/>
  <c r="CJ176" i="1"/>
  <c r="AU177" i="1"/>
  <c r="AV177" i="1"/>
  <c r="AW177" i="1"/>
  <c r="AX177" i="1"/>
  <c r="AZ177" i="1"/>
  <c r="BA177" i="1"/>
  <c r="BC177" i="1"/>
  <c r="BE177" i="1"/>
  <c r="BO177" i="1"/>
  <c r="BQ177" i="1"/>
  <c r="BS177" i="1"/>
  <c r="CJ177" i="1"/>
  <c r="AU178" i="1"/>
  <c r="AV178" i="1"/>
  <c r="AW178" i="1"/>
  <c r="AX178" i="1"/>
  <c r="AZ178" i="1"/>
  <c r="BA178" i="1"/>
  <c r="BC178" i="1"/>
  <c r="BE178" i="1"/>
  <c r="BO178" i="1"/>
  <c r="BQ178" i="1"/>
  <c r="BS178" i="1"/>
  <c r="CJ178" i="1"/>
  <c r="AU179" i="1"/>
  <c r="AV179" i="1"/>
  <c r="AW179" i="1"/>
  <c r="AX179" i="1"/>
  <c r="AZ179" i="1"/>
  <c r="BA179" i="1"/>
  <c r="BC179" i="1"/>
  <c r="BE179" i="1"/>
  <c r="BO179" i="1"/>
  <c r="BQ179" i="1"/>
  <c r="BS179" i="1"/>
  <c r="CJ179" i="1"/>
  <c r="AU180" i="1"/>
  <c r="AV180" i="1"/>
  <c r="AW180" i="1"/>
  <c r="AX180" i="1"/>
  <c r="AZ180" i="1"/>
  <c r="BA180" i="1"/>
  <c r="BC180" i="1"/>
  <c r="BE180" i="1"/>
  <c r="BO180" i="1"/>
  <c r="BQ180" i="1"/>
  <c r="BS180" i="1"/>
  <c r="CJ180" i="1"/>
  <c r="AU181" i="1"/>
  <c r="AV181" i="1"/>
  <c r="AW181" i="1"/>
  <c r="AX181" i="1"/>
  <c r="AZ181" i="1"/>
  <c r="BA181" i="1"/>
  <c r="BC181" i="1"/>
  <c r="BE181" i="1"/>
  <c r="BO181" i="1"/>
  <c r="BQ181" i="1"/>
  <c r="BS181" i="1"/>
  <c r="CJ181" i="1"/>
  <c r="AU182" i="1"/>
  <c r="AV182" i="1"/>
  <c r="AW182" i="1"/>
  <c r="AX182" i="1"/>
  <c r="AZ182" i="1"/>
  <c r="BA182" i="1"/>
  <c r="BC182" i="1"/>
  <c r="BE182" i="1"/>
  <c r="BO182" i="1"/>
  <c r="BQ182" i="1"/>
  <c r="BS182" i="1"/>
  <c r="CJ182" i="1"/>
  <c r="AU183" i="1"/>
  <c r="AV183" i="1"/>
  <c r="AW183" i="1"/>
  <c r="AX183" i="1"/>
  <c r="AZ183" i="1"/>
  <c r="BA183" i="1"/>
  <c r="BC183" i="1"/>
  <c r="BE183" i="1"/>
  <c r="BO183" i="1"/>
  <c r="BQ183" i="1"/>
  <c r="BS183" i="1"/>
  <c r="CJ183" i="1"/>
  <c r="AU184" i="1"/>
  <c r="AV184" i="1"/>
  <c r="AW184" i="1"/>
  <c r="AX184" i="1"/>
  <c r="AZ184" i="1"/>
  <c r="BA184" i="1"/>
  <c r="BC184" i="1"/>
  <c r="BE184" i="1"/>
  <c r="BO184" i="1"/>
  <c r="BQ184" i="1"/>
  <c r="BS184" i="1"/>
  <c r="CJ184" i="1"/>
  <c r="AU185" i="1"/>
  <c r="AV185" i="1"/>
  <c r="AW185" i="1"/>
  <c r="AX185" i="1"/>
  <c r="AZ185" i="1"/>
  <c r="BA185" i="1"/>
  <c r="BC185" i="1"/>
  <c r="BE185" i="1"/>
  <c r="BO185" i="1"/>
  <c r="BQ185" i="1"/>
  <c r="BS185" i="1"/>
  <c r="CJ185" i="1"/>
  <c r="AU186" i="1"/>
  <c r="AV186" i="1"/>
  <c r="AW186" i="1"/>
  <c r="AX186" i="1"/>
  <c r="AZ186" i="1"/>
  <c r="BA186" i="1"/>
  <c r="BC186" i="1"/>
  <c r="BE186" i="1"/>
  <c r="BO186" i="1"/>
  <c r="BQ186" i="1"/>
  <c r="BS186" i="1"/>
  <c r="CJ186" i="1"/>
  <c r="AU187" i="1"/>
  <c r="AV187" i="1"/>
  <c r="AW187" i="1"/>
  <c r="AX187" i="1"/>
  <c r="AZ187" i="1"/>
  <c r="BA187" i="1"/>
  <c r="BC187" i="1"/>
  <c r="BE187" i="1"/>
  <c r="BO187" i="1"/>
  <c r="BQ187" i="1"/>
  <c r="BS187" i="1"/>
  <c r="CJ187" i="1"/>
  <c r="AU188" i="1"/>
  <c r="AV188" i="1"/>
  <c r="AW188" i="1"/>
  <c r="AX188" i="1"/>
  <c r="AZ188" i="1"/>
  <c r="BA188" i="1"/>
  <c r="BC188" i="1"/>
  <c r="BE188" i="1"/>
  <c r="BO188" i="1"/>
  <c r="BQ188" i="1"/>
  <c r="BS188" i="1"/>
  <c r="CJ188" i="1"/>
  <c r="AU189" i="1"/>
  <c r="AV189" i="1"/>
  <c r="AW189" i="1"/>
  <c r="AX189" i="1"/>
  <c r="AZ189" i="1"/>
  <c r="BA189" i="1"/>
  <c r="BC189" i="1"/>
  <c r="BE189" i="1"/>
  <c r="BO189" i="1"/>
  <c r="BQ189" i="1"/>
  <c r="BS189" i="1"/>
  <c r="CJ189" i="1"/>
  <c r="AU190" i="1"/>
  <c r="AV190" i="1"/>
  <c r="AW190" i="1"/>
  <c r="AX190" i="1"/>
  <c r="AZ190" i="1"/>
  <c r="BA190" i="1"/>
  <c r="BC190" i="1"/>
  <c r="BE190" i="1"/>
  <c r="BO190" i="1"/>
  <c r="BQ190" i="1"/>
  <c r="BS190" i="1"/>
  <c r="CJ190" i="1"/>
  <c r="AU191" i="1"/>
  <c r="AV191" i="1"/>
  <c r="AW191" i="1"/>
  <c r="AX191" i="1"/>
  <c r="AZ191" i="1"/>
  <c r="BA191" i="1"/>
  <c r="BC191" i="1"/>
  <c r="BE191" i="1"/>
  <c r="BO191" i="1"/>
  <c r="BQ191" i="1"/>
  <c r="BS191" i="1"/>
  <c r="CJ191" i="1"/>
  <c r="AU192" i="1"/>
  <c r="AV192" i="1"/>
  <c r="AW192" i="1"/>
  <c r="AX192" i="1"/>
  <c r="AZ192" i="1"/>
  <c r="BA192" i="1"/>
  <c r="BC192" i="1"/>
  <c r="BE192" i="1"/>
  <c r="BO192" i="1"/>
  <c r="BQ192" i="1"/>
  <c r="BS192" i="1"/>
  <c r="CJ192" i="1"/>
  <c r="AU193" i="1"/>
  <c r="AV193" i="1"/>
  <c r="AW193" i="1"/>
  <c r="AX193" i="1"/>
  <c r="AZ193" i="1"/>
  <c r="BA193" i="1"/>
  <c r="BC193" i="1"/>
  <c r="BE193" i="1"/>
  <c r="BO193" i="1"/>
  <c r="BQ193" i="1"/>
  <c r="BS193" i="1"/>
  <c r="CJ193" i="1"/>
  <c r="AU194" i="1"/>
  <c r="AV194" i="1"/>
  <c r="AW194" i="1"/>
  <c r="AX194" i="1"/>
  <c r="AZ194" i="1"/>
  <c r="BA194" i="1"/>
  <c r="BC194" i="1"/>
  <c r="BE194" i="1"/>
  <c r="BO194" i="1"/>
  <c r="BQ194" i="1"/>
  <c r="BS194" i="1"/>
  <c r="CJ194" i="1"/>
  <c r="AU195" i="1"/>
  <c r="AV195" i="1"/>
  <c r="AW195" i="1"/>
  <c r="AX195" i="1"/>
  <c r="AZ195" i="1"/>
  <c r="BA195" i="1"/>
  <c r="BC195" i="1"/>
  <c r="BE195" i="1"/>
  <c r="BO195" i="1"/>
  <c r="BQ195" i="1"/>
  <c r="BS195" i="1"/>
  <c r="CJ195" i="1"/>
  <c r="AU196" i="1"/>
  <c r="AV196" i="1"/>
  <c r="AW196" i="1"/>
  <c r="AX196" i="1"/>
  <c r="AZ196" i="1"/>
  <c r="BA196" i="1"/>
  <c r="BC196" i="1"/>
  <c r="BE196" i="1"/>
  <c r="BO196" i="1"/>
  <c r="BQ196" i="1"/>
  <c r="BS196" i="1"/>
  <c r="CJ196" i="1"/>
  <c r="AU197" i="1"/>
  <c r="AV197" i="1"/>
  <c r="AW197" i="1"/>
  <c r="AX197" i="1"/>
  <c r="AZ197" i="1"/>
  <c r="BA197" i="1"/>
  <c r="BC197" i="1"/>
  <c r="BE197" i="1"/>
  <c r="BO197" i="1"/>
  <c r="BQ197" i="1"/>
  <c r="BS197" i="1"/>
  <c r="CJ197" i="1"/>
  <c r="AU198" i="1"/>
  <c r="AV198" i="1"/>
  <c r="AW198" i="1"/>
  <c r="AX198" i="1"/>
  <c r="AZ198" i="1"/>
  <c r="BA198" i="1"/>
  <c r="BC198" i="1"/>
  <c r="BE198" i="1"/>
  <c r="BO198" i="1"/>
  <c r="BQ198" i="1"/>
  <c r="BS198" i="1"/>
  <c r="CJ198" i="1"/>
  <c r="AU199" i="1"/>
  <c r="AV199" i="1"/>
  <c r="AW199" i="1"/>
  <c r="AX199" i="1"/>
  <c r="AZ199" i="1"/>
  <c r="BA199" i="1"/>
  <c r="BC199" i="1"/>
  <c r="BE199" i="1"/>
  <c r="BO199" i="1"/>
  <c r="BQ199" i="1"/>
  <c r="BS199" i="1"/>
  <c r="CJ199" i="1"/>
  <c r="AU200" i="1"/>
  <c r="AV200" i="1"/>
  <c r="AW200" i="1"/>
  <c r="AX200" i="1"/>
  <c r="AZ200" i="1"/>
  <c r="BA200" i="1"/>
  <c r="BC200" i="1"/>
  <c r="BE200" i="1"/>
  <c r="BO200" i="1"/>
  <c r="BQ200" i="1"/>
  <c r="BS200" i="1"/>
  <c r="CJ200" i="1"/>
  <c r="AU201" i="1"/>
  <c r="AV201" i="1"/>
  <c r="AW201" i="1"/>
  <c r="AX201" i="1"/>
  <c r="AZ201" i="1"/>
  <c r="BA201" i="1"/>
  <c r="BC201" i="1"/>
  <c r="BE201" i="1"/>
  <c r="BO201" i="1"/>
  <c r="BQ201" i="1"/>
  <c r="BS201" i="1"/>
  <c r="CJ201" i="1"/>
  <c r="AU202" i="1"/>
  <c r="AV202" i="1"/>
  <c r="AW202" i="1"/>
  <c r="AX202" i="1"/>
  <c r="AZ202" i="1"/>
  <c r="BA202" i="1"/>
  <c r="BC202" i="1"/>
  <c r="BE202" i="1"/>
  <c r="BO202" i="1"/>
  <c r="BQ202" i="1"/>
  <c r="BS202" i="1"/>
  <c r="CJ202" i="1"/>
  <c r="AU203" i="1"/>
  <c r="AV203" i="1"/>
  <c r="AW203" i="1"/>
  <c r="AX203" i="1"/>
  <c r="AZ203" i="1"/>
  <c r="BA203" i="1"/>
  <c r="BC203" i="1"/>
  <c r="BE203" i="1"/>
  <c r="BO203" i="1"/>
  <c r="BQ203" i="1"/>
  <c r="BS203" i="1"/>
  <c r="CJ203" i="1"/>
  <c r="AU204" i="1"/>
  <c r="AV204" i="1"/>
  <c r="AW204" i="1"/>
  <c r="AX204" i="1"/>
  <c r="AZ204" i="1"/>
  <c r="BA204" i="1"/>
  <c r="BC204" i="1"/>
  <c r="BE204" i="1"/>
  <c r="BO204" i="1"/>
  <c r="BQ204" i="1"/>
  <c r="BS204" i="1"/>
  <c r="CJ204" i="1"/>
  <c r="AU205" i="1"/>
  <c r="AV205" i="1"/>
  <c r="AW205" i="1"/>
  <c r="AX205" i="1"/>
  <c r="AZ205" i="1"/>
  <c r="BA205" i="1"/>
  <c r="BC205" i="1"/>
  <c r="BE205" i="1"/>
  <c r="BO205" i="1"/>
  <c r="BQ205" i="1"/>
  <c r="BS205" i="1"/>
  <c r="CJ205" i="1"/>
  <c r="AU206" i="1"/>
  <c r="AV206" i="1"/>
  <c r="AW206" i="1"/>
  <c r="AX206" i="1"/>
  <c r="AZ206" i="1"/>
  <c r="BA206" i="1"/>
  <c r="BC206" i="1"/>
  <c r="BE206" i="1"/>
  <c r="BO206" i="1"/>
  <c r="BQ206" i="1"/>
  <c r="BS206" i="1"/>
  <c r="CJ206" i="1"/>
  <c r="AU207" i="1"/>
  <c r="AV207" i="1"/>
  <c r="AW207" i="1"/>
  <c r="AX207" i="1"/>
  <c r="AZ207" i="1"/>
  <c r="BA207" i="1"/>
  <c r="BC207" i="1"/>
  <c r="BE207" i="1"/>
  <c r="BO207" i="1"/>
  <c r="BQ207" i="1"/>
  <c r="BS207" i="1"/>
  <c r="CJ207" i="1"/>
  <c r="AU208" i="1"/>
  <c r="AV208" i="1"/>
  <c r="AW208" i="1"/>
  <c r="AX208" i="1"/>
  <c r="AZ208" i="1"/>
  <c r="BA208" i="1"/>
  <c r="BC208" i="1"/>
  <c r="BE208" i="1"/>
  <c r="BO208" i="1"/>
  <c r="BQ208" i="1"/>
  <c r="BS208" i="1"/>
  <c r="CJ208" i="1"/>
  <c r="AU209" i="1"/>
  <c r="AV209" i="1"/>
  <c r="AW209" i="1"/>
  <c r="AX209" i="1"/>
  <c r="AZ209" i="1"/>
  <c r="BA209" i="1"/>
  <c r="BC209" i="1"/>
  <c r="BE209" i="1"/>
  <c r="BO209" i="1"/>
  <c r="BQ209" i="1"/>
  <c r="BS209" i="1"/>
  <c r="CJ209" i="1"/>
  <c r="AU210" i="1"/>
  <c r="AV210" i="1"/>
  <c r="AW210" i="1"/>
  <c r="AX210" i="1"/>
  <c r="AZ210" i="1"/>
  <c r="BA210" i="1"/>
  <c r="BC210" i="1"/>
  <c r="BE210" i="1"/>
  <c r="BO210" i="1"/>
  <c r="BQ210" i="1"/>
  <c r="BS210" i="1"/>
  <c r="CJ210" i="1"/>
  <c r="AU211" i="1"/>
  <c r="AV211" i="1"/>
  <c r="AW211" i="1"/>
  <c r="AX211" i="1"/>
  <c r="AZ211" i="1"/>
  <c r="BA211" i="1"/>
  <c r="BC211" i="1"/>
  <c r="BE211" i="1"/>
  <c r="BO211" i="1"/>
  <c r="BQ211" i="1"/>
  <c r="BS211" i="1"/>
  <c r="CJ211" i="1"/>
  <c r="AU212" i="1"/>
  <c r="AV212" i="1"/>
  <c r="AW212" i="1"/>
  <c r="AX212" i="1"/>
  <c r="AZ212" i="1"/>
  <c r="BA212" i="1"/>
  <c r="BC212" i="1"/>
  <c r="BE212" i="1"/>
  <c r="BO212" i="1"/>
  <c r="BQ212" i="1"/>
  <c r="BS212" i="1"/>
  <c r="CJ212" i="1"/>
  <c r="W298" i="11"/>
  <c r="V298" i="11"/>
  <c r="U298" i="11"/>
  <c r="T298" i="11"/>
  <c r="S298" i="11"/>
  <c r="R298" i="11"/>
  <c r="Q298" i="11"/>
  <c r="P298" i="11"/>
  <c r="O298" i="11"/>
  <c r="N298" i="11"/>
  <c r="W297" i="11"/>
  <c r="V297" i="11"/>
  <c r="U297" i="11"/>
  <c r="T297" i="11"/>
  <c r="S297" i="11"/>
  <c r="R297" i="11"/>
  <c r="Q297" i="11"/>
  <c r="P297" i="11"/>
  <c r="O297" i="11"/>
  <c r="N297" i="11"/>
  <c r="W296" i="11"/>
  <c r="V296" i="11"/>
  <c r="U296" i="11"/>
  <c r="T296" i="11"/>
  <c r="S296" i="11"/>
  <c r="R296" i="11"/>
  <c r="Q296" i="11"/>
  <c r="P296" i="11"/>
  <c r="O296" i="11"/>
  <c r="N296" i="11"/>
  <c r="W295" i="11"/>
  <c r="V295" i="11"/>
  <c r="U295" i="11"/>
  <c r="T295" i="11"/>
  <c r="S295" i="11"/>
  <c r="R295" i="11"/>
  <c r="Q295" i="11"/>
  <c r="P295" i="11"/>
  <c r="O295" i="11"/>
  <c r="N295" i="11"/>
  <c r="W294" i="11"/>
  <c r="V294" i="11"/>
  <c r="U294" i="11"/>
  <c r="T294" i="11"/>
  <c r="S294" i="11"/>
  <c r="R294" i="11"/>
  <c r="Q294" i="11"/>
  <c r="P294" i="11"/>
  <c r="O294" i="11"/>
  <c r="N294" i="11"/>
  <c r="W293" i="11"/>
  <c r="V293" i="11"/>
  <c r="U293" i="11"/>
  <c r="T293" i="11"/>
  <c r="S293" i="11"/>
  <c r="R293" i="11"/>
  <c r="Q293" i="11"/>
  <c r="P293" i="11"/>
  <c r="O293" i="11"/>
  <c r="N293" i="11"/>
  <c r="W292" i="11"/>
  <c r="V292" i="11"/>
  <c r="U292" i="11"/>
  <c r="T292" i="11"/>
  <c r="S292" i="11"/>
  <c r="R292" i="11"/>
  <c r="Q292" i="11"/>
  <c r="P292" i="11"/>
  <c r="O292" i="11"/>
  <c r="N292" i="11"/>
  <c r="W291" i="11"/>
  <c r="V291" i="11"/>
  <c r="U291" i="11"/>
  <c r="T291" i="11"/>
  <c r="S291" i="11"/>
  <c r="R291" i="11"/>
  <c r="Q291" i="11"/>
  <c r="P291" i="11"/>
  <c r="O291" i="11"/>
  <c r="N291" i="11"/>
  <c r="W290" i="11"/>
  <c r="V290" i="11"/>
  <c r="U290" i="11"/>
  <c r="T290" i="11"/>
  <c r="S290" i="11"/>
  <c r="R290" i="11"/>
  <c r="Q290" i="11"/>
  <c r="P290" i="11"/>
  <c r="O290" i="11"/>
  <c r="N290" i="11"/>
  <c r="W289" i="11"/>
  <c r="V289" i="11"/>
  <c r="U289" i="11"/>
  <c r="T289" i="11"/>
  <c r="S289" i="11"/>
  <c r="R289" i="11"/>
  <c r="Q289" i="11"/>
  <c r="P289" i="11"/>
  <c r="O289" i="11"/>
  <c r="N289" i="11"/>
  <c r="W288" i="11"/>
  <c r="V288" i="11"/>
  <c r="U288" i="11"/>
  <c r="T288" i="11"/>
  <c r="S288" i="11"/>
  <c r="R288" i="11"/>
  <c r="Q288" i="11"/>
  <c r="P288" i="11"/>
  <c r="O288" i="11"/>
  <c r="N288" i="11"/>
  <c r="W287" i="11"/>
  <c r="V287" i="11"/>
  <c r="U287" i="11"/>
  <c r="T287" i="11"/>
  <c r="S287" i="11"/>
  <c r="R287" i="11"/>
  <c r="Q287" i="11"/>
  <c r="P287" i="11"/>
  <c r="O287" i="11"/>
  <c r="N287" i="11"/>
  <c r="W286" i="11"/>
  <c r="V286" i="11"/>
  <c r="U286" i="11"/>
  <c r="T286" i="11"/>
  <c r="S286" i="11"/>
  <c r="R286" i="11"/>
  <c r="Q286" i="11"/>
  <c r="P286" i="11"/>
  <c r="O286" i="11"/>
  <c r="N286" i="11"/>
  <c r="W285" i="11"/>
  <c r="V285" i="11"/>
  <c r="U285" i="11"/>
  <c r="T285" i="11"/>
  <c r="S285" i="11"/>
  <c r="R285" i="11"/>
  <c r="Q285" i="11"/>
  <c r="P285" i="11"/>
  <c r="O285" i="11"/>
  <c r="N285" i="11"/>
  <c r="W284" i="11"/>
  <c r="V284" i="11"/>
  <c r="U284" i="11"/>
  <c r="T284" i="11"/>
  <c r="S284" i="11"/>
  <c r="R284" i="11"/>
  <c r="Q284" i="11"/>
  <c r="P284" i="11"/>
  <c r="O284" i="11"/>
  <c r="N284" i="11"/>
  <c r="W283" i="11"/>
  <c r="V283" i="11"/>
  <c r="U283" i="11"/>
  <c r="T283" i="11"/>
  <c r="S283" i="11"/>
  <c r="R283" i="11"/>
  <c r="Q283" i="11"/>
  <c r="P283" i="11"/>
  <c r="O283" i="11"/>
  <c r="N283" i="11"/>
  <c r="W282" i="11"/>
  <c r="V282" i="11"/>
  <c r="U282" i="11"/>
  <c r="T282" i="11"/>
  <c r="S282" i="11"/>
  <c r="R282" i="11"/>
  <c r="Q282" i="11"/>
  <c r="P282" i="11"/>
  <c r="O282" i="11"/>
  <c r="N282" i="11"/>
  <c r="W281" i="11"/>
  <c r="V281" i="11"/>
  <c r="U281" i="11"/>
  <c r="T281" i="11"/>
  <c r="S281" i="11"/>
  <c r="R281" i="11"/>
  <c r="Q281" i="11"/>
  <c r="P281" i="11"/>
  <c r="O281" i="11"/>
  <c r="N281" i="11"/>
  <c r="W280" i="11"/>
  <c r="V280" i="11"/>
  <c r="U280" i="11"/>
  <c r="T280" i="11"/>
  <c r="S280" i="11"/>
  <c r="R280" i="11"/>
  <c r="Q280" i="11"/>
  <c r="P280" i="11"/>
  <c r="O280" i="11"/>
  <c r="N280" i="11"/>
  <c r="W279" i="11"/>
  <c r="V279" i="11"/>
  <c r="U279" i="11"/>
  <c r="T279" i="11"/>
  <c r="S279" i="11"/>
  <c r="R279" i="11"/>
  <c r="Q279" i="11"/>
  <c r="P279" i="11"/>
  <c r="O279" i="11"/>
  <c r="N279" i="11"/>
  <c r="W278" i="11"/>
  <c r="V278" i="11"/>
  <c r="U278" i="11"/>
  <c r="T278" i="11"/>
  <c r="S278" i="11"/>
  <c r="R278" i="11"/>
  <c r="Q278" i="11"/>
  <c r="P278" i="11"/>
  <c r="O278" i="11"/>
  <c r="N278" i="11"/>
  <c r="W277" i="11"/>
  <c r="V277" i="11"/>
  <c r="U277" i="11"/>
  <c r="T277" i="11"/>
  <c r="S277" i="11"/>
  <c r="R277" i="11"/>
  <c r="Q277" i="11"/>
  <c r="P277" i="11"/>
  <c r="O277" i="11"/>
  <c r="N277" i="11"/>
  <c r="W276" i="11"/>
  <c r="V276" i="11"/>
  <c r="U276" i="11"/>
  <c r="T276" i="11"/>
  <c r="S276" i="11"/>
  <c r="R276" i="11"/>
  <c r="Q276" i="11"/>
  <c r="P276" i="11"/>
  <c r="O276" i="11"/>
  <c r="N276" i="11"/>
  <c r="W275" i="11"/>
  <c r="V275" i="11"/>
  <c r="U275" i="11"/>
  <c r="T275" i="11"/>
  <c r="S275" i="11"/>
  <c r="R275" i="11"/>
  <c r="Q275" i="11"/>
  <c r="P275" i="11"/>
  <c r="O275" i="11"/>
  <c r="N275" i="11"/>
  <c r="W274" i="11"/>
  <c r="V274" i="11"/>
  <c r="U274" i="11"/>
  <c r="T274" i="11"/>
  <c r="S274" i="11"/>
  <c r="R274" i="11"/>
  <c r="Q274" i="11"/>
  <c r="P274" i="11"/>
  <c r="O274" i="11"/>
  <c r="N274" i="11"/>
  <c r="W273" i="11"/>
  <c r="V273" i="11"/>
  <c r="U273" i="11"/>
  <c r="T273" i="11"/>
  <c r="S273" i="11"/>
  <c r="R273" i="11"/>
  <c r="Q273" i="11"/>
  <c r="P273" i="11"/>
  <c r="O273" i="11"/>
  <c r="N273" i="11"/>
  <c r="W272" i="11"/>
  <c r="V272" i="11"/>
  <c r="U272" i="11"/>
  <c r="T272" i="11"/>
  <c r="S272" i="11"/>
  <c r="R272" i="11"/>
  <c r="Q272" i="11"/>
  <c r="P272" i="11"/>
  <c r="O272" i="11"/>
  <c r="N272" i="11"/>
  <c r="W271" i="11"/>
  <c r="V271" i="11"/>
  <c r="U271" i="11"/>
  <c r="T271" i="11"/>
  <c r="S271" i="11"/>
  <c r="R271" i="11"/>
  <c r="Q271" i="11"/>
  <c r="P271" i="11"/>
  <c r="O271" i="11"/>
  <c r="N271" i="11"/>
  <c r="W270" i="11"/>
  <c r="V270" i="11"/>
  <c r="U270" i="11"/>
  <c r="T270" i="11"/>
  <c r="S270" i="11"/>
  <c r="R270" i="11"/>
  <c r="Q270" i="11"/>
  <c r="P270" i="11"/>
  <c r="O270" i="11"/>
  <c r="N270" i="11"/>
  <c r="W269" i="11"/>
  <c r="V269" i="11"/>
  <c r="U269" i="11"/>
  <c r="T269" i="11"/>
  <c r="S269" i="11"/>
  <c r="R269" i="11"/>
  <c r="Q269" i="11"/>
  <c r="P269" i="11"/>
  <c r="O269" i="11"/>
  <c r="N269" i="11"/>
  <c r="W268" i="11"/>
  <c r="V268" i="11"/>
  <c r="U268" i="11"/>
  <c r="T268" i="11"/>
  <c r="S268" i="11"/>
  <c r="R268" i="11"/>
  <c r="Q268" i="11"/>
  <c r="P268" i="11"/>
  <c r="O268" i="11"/>
  <c r="N268" i="11"/>
  <c r="W267" i="11"/>
  <c r="V267" i="11"/>
  <c r="U267" i="11"/>
  <c r="T267" i="11"/>
  <c r="S267" i="11"/>
  <c r="R267" i="11"/>
  <c r="Q267" i="11"/>
  <c r="P267" i="11"/>
  <c r="O267" i="11"/>
  <c r="N267" i="11"/>
  <c r="W266" i="11"/>
  <c r="V266" i="11"/>
  <c r="U266" i="11"/>
  <c r="T266" i="11"/>
  <c r="S266" i="11"/>
  <c r="R266" i="11"/>
  <c r="Q266" i="11"/>
  <c r="P266" i="11"/>
  <c r="O266" i="11"/>
  <c r="N266" i="11"/>
  <c r="W265" i="11"/>
  <c r="V265" i="11"/>
  <c r="U265" i="11"/>
  <c r="T265" i="11"/>
  <c r="S265" i="11"/>
  <c r="R265" i="11"/>
  <c r="Q265" i="11"/>
  <c r="P265" i="11"/>
  <c r="O265" i="11"/>
  <c r="N265" i="11"/>
  <c r="W264" i="11"/>
  <c r="V264" i="11"/>
  <c r="U264" i="11"/>
  <c r="T264" i="11"/>
  <c r="S264" i="11"/>
  <c r="R264" i="11"/>
  <c r="Q264" i="11"/>
  <c r="P264" i="11"/>
  <c r="O264" i="11"/>
  <c r="N264" i="11"/>
  <c r="W263" i="11"/>
  <c r="V263" i="11"/>
  <c r="U263" i="11"/>
  <c r="T263" i="11"/>
  <c r="S263" i="11"/>
  <c r="R263" i="11"/>
  <c r="Q263" i="11"/>
  <c r="P263" i="11"/>
  <c r="O263" i="11"/>
  <c r="N263" i="11"/>
  <c r="W262" i="11"/>
  <c r="V262" i="11"/>
  <c r="U262" i="11"/>
  <c r="T262" i="11"/>
  <c r="S262" i="11"/>
  <c r="R262" i="11"/>
  <c r="Q262" i="11"/>
  <c r="P262" i="11"/>
  <c r="O262" i="11"/>
  <c r="N262" i="11"/>
  <c r="W261" i="11"/>
  <c r="V261" i="11"/>
  <c r="U261" i="11"/>
  <c r="T261" i="11"/>
  <c r="S261" i="11"/>
  <c r="R261" i="11"/>
  <c r="Q261" i="11"/>
  <c r="P261" i="11"/>
  <c r="O261" i="11"/>
  <c r="N261" i="11"/>
  <c r="W260" i="11"/>
  <c r="V260" i="11"/>
  <c r="U260" i="11"/>
  <c r="T260" i="11"/>
  <c r="S260" i="11"/>
  <c r="R260" i="11"/>
  <c r="Q260" i="11"/>
  <c r="P260" i="11"/>
  <c r="O260" i="11"/>
  <c r="N260" i="11"/>
  <c r="W259" i="11"/>
  <c r="V259" i="11"/>
  <c r="U259" i="11"/>
  <c r="T259" i="11"/>
  <c r="S259" i="11"/>
  <c r="R259" i="11"/>
  <c r="Q259" i="11"/>
  <c r="P259" i="11"/>
  <c r="O259" i="11"/>
  <c r="N259" i="11"/>
  <c r="W258" i="11"/>
  <c r="V258" i="11"/>
  <c r="U258" i="11"/>
  <c r="T258" i="11"/>
  <c r="S258" i="11"/>
  <c r="R258" i="11"/>
  <c r="Q258" i="11"/>
  <c r="P258" i="11"/>
  <c r="O258" i="11"/>
  <c r="N258" i="11"/>
  <c r="W257" i="11"/>
  <c r="V257" i="11"/>
  <c r="U257" i="11"/>
  <c r="T257" i="11"/>
  <c r="S257" i="11"/>
  <c r="R257" i="11"/>
  <c r="Q257" i="11"/>
  <c r="P257" i="11"/>
  <c r="O257" i="11"/>
  <c r="N257" i="11"/>
  <c r="W256" i="11"/>
  <c r="V256" i="11"/>
  <c r="U256" i="11"/>
  <c r="T256" i="11"/>
  <c r="S256" i="11"/>
  <c r="R256" i="11"/>
  <c r="Q256" i="11"/>
  <c r="P256" i="11"/>
  <c r="O256" i="11"/>
  <c r="N256" i="11"/>
  <c r="W255" i="11"/>
  <c r="V255" i="11"/>
  <c r="U255" i="11"/>
  <c r="T255" i="11"/>
  <c r="S255" i="11"/>
  <c r="R255" i="11"/>
  <c r="Q255" i="11"/>
  <c r="P255" i="11"/>
  <c r="O255" i="11"/>
  <c r="N255" i="11"/>
  <c r="W254" i="11"/>
  <c r="V254" i="11"/>
  <c r="U254" i="11"/>
  <c r="T254" i="11"/>
  <c r="S254" i="11"/>
  <c r="R254" i="11"/>
  <c r="Q254" i="11"/>
  <c r="P254" i="11"/>
  <c r="O254" i="11"/>
  <c r="N254" i="11"/>
  <c r="W253" i="11"/>
  <c r="V253" i="11"/>
  <c r="U253" i="11"/>
  <c r="T253" i="11"/>
  <c r="S253" i="11"/>
  <c r="R253" i="11"/>
  <c r="Q253" i="11"/>
  <c r="P253" i="11"/>
  <c r="O253" i="11"/>
  <c r="N253" i="11"/>
  <c r="W252" i="11"/>
  <c r="V252" i="11"/>
  <c r="U252" i="11"/>
  <c r="T252" i="11"/>
  <c r="S252" i="11"/>
  <c r="R252" i="11"/>
  <c r="Q252" i="11"/>
  <c r="P252" i="11"/>
  <c r="O252" i="11"/>
  <c r="N252" i="11"/>
  <c r="W251" i="11"/>
  <c r="V251" i="11"/>
  <c r="U251" i="11"/>
  <c r="T251" i="11"/>
  <c r="S251" i="11"/>
  <c r="R251" i="11"/>
  <c r="Q251" i="11"/>
  <c r="P251" i="11"/>
  <c r="O251" i="11"/>
  <c r="N251" i="11"/>
  <c r="W250" i="11"/>
  <c r="V250" i="11"/>
  <c r="U250" i="11"/>
  <c r="T250" i="11"/>
  <c r="S250" i="11"/>
  <c r="R250" i="11"/>
  <c r="Q250" i="11"/>
  <c r="P250" i="11"/>
  <c r="O250" i="11"/>
  <c r="N250" i="11"/>
  <c r="W249" i="11"/>
  <c r="V249" i="11"/>
  <c r="U249" i="11"/>
  <c r="T249" i="11"/>
  <c r="S249" i="11"/>
  <c r="R249" i="11"/>
  <c r="Q249" i="11"/>
  <c r="P249" i="11"/>
  <c r="O249" i="11"/>
  <c r="N249" i="11"/>
  <c r="W248" i="11"/>
  <c r="V248" i="11"/>
  <c r="U248" i="11"/>
  <c r="T248" i="11"/>
  <c r="S248" i="11"/>
  <c r="R248" i="11"/>
  <c r="Q248" i="11"/>
  <c r="P248" i="11"/>
  <c r="O248" i="11"/>
  <c r="N248" i="11"/>
  <c r="W247" i="11"/>
  <c r="V247" i="11"/>
  <c r="U247" i="11"/>
  <c r="T247" i="11"/>
  <c r="S247" i="11"/>
  <c r="R247" i="11"/>
  <c r="Q247" i="11"/>
  <c r="P247" i="11"/>
  <c r="O247" i="11"/>
  <c r="N247" i="11"/>
  <c r="W246" i="11"/>
  <c r="V246" i="11"/>
  <c r="U246" i="11"/>
  <c r="T246" i="11"/>
  <c r="S246" i="11"/>
  <c r="R246" i="11"/>
  <c r="Q246" i="11"/>
  <c r="P246" i="11"/>
  <c r="O246" i="11"/>
  <c r="N246" i="11"/>
  <c r="W245" i="11"/>
  <c r="V245" i="11"/>
  <c r="U245" i="11"/>
  <c r="T245" i="11"/>
  <c r="S245" i="11"/>
  <c r="R245" i="11"/>
  <c r="Q245" i="11"/>
  <c r="P245" i="11"/>
  <c r="O245" i="11"/>
  <c r="N245" i="11"/>
  <c r="W244" i="11"/>
  <c r="V244" i="11"/>
  <c r="U244" i="11"/>
  <c r="T244" i="11"/>
  <c r="S244" i="11"/>
  <c r="R244" i="11"/>
  <c r="Q244" i="11"/>
  <c r="P244" i="11"/>
  <c r="O244" i="11"/>
  <c r="N244" i="11"/>
  <c r="W243" i="11"/>
  <c r="V243" i="11"/>
  <c r="U243" i="11"/>
  <c r="T243" i="11"/>
  <c r="S243" i="11"/>
  <c r="R243" i="11"/>
  <c r="Q243" i="11"/>
  <c r="P243" i="11"/>
  <c r="O243" i="11"/>
  <c r="N243" i="11"/>
  <c r="W242" i="11"/>
  <c r="V242" i="11"/>
  <c r="U242" i="11"/>
  <c r="T242" i="11"/>
  <c r="S242" i="11"/>
  <c r="R242" i="11"/>
  <c r="Q242" i="11"/>
  <c r="P242" i="11"/>
  <c r="O242" i="11"/>
  <c r="N242" i="11"/>
  <c r="W241" i="11"/>
  <c r="V241" i="11"/>
  <c r="U241" i="11"/>
  <c r="T241" i="11"/>
  <c r="S241" i="11"/>
  <c r="R241" i="11"/>
  <c r="Q241" i="11"/>
  <c r="P241" i="11"/>
  <c r="O241" i="11"/>
  <c r="N241" i="11"/>
  <c r="W240" i="11"/>
  <c r="V240" i="11"/>
  <c r="U240" i="11"/>
  <c r="T240" i="11"/>
  <c r="S240" i="11"/>
  <c r="R240" i="11"/>
  <c r="Q240" i="11"/>
  <c r="P240" i="11"/>
  <c r="O240" i="11"/>
  <c r="N240" i="11"/>
  <c r="W239" i="11"/>
  <c r="V239" i="11"/>
  <c r="U239" i="11"/>
  <c r="T239" i="11"/>
  <c r="S239" i="11"/>
  <c r="R239" i="11"/>
  <c r="Q239" i="11"/>
  <c r="P239" i="11"/>
  <c r="O239" i="11"/>
  <c r="N239" i="11"/>
  <c r="W238" i="11"/>
  <c r="V238" i="11"/>
  <c r="U238" i="11"/>
  <c r="T238" i="11"/>
  <c r="S238" i="11"/>
  <c r="R238" i="11"/>
  <c r="Q238" i="11"/>
  <c r="P238" i="11"/>
  <c r="O238" i="11"/>
  <c r="N238" i="11"/>
  <c r="W237" i="11"/>
  <c r="V237" i="11"/>
  <c r="U237" i="11"/>
  <c r="T237" i="11"/>
  <c r="S237" i="11"/>
  <c r="R237" i="11"/>
  <c r="Q237" i="11"/>
  <c r="P237" i="11"/>
  <c r="O237" i="11"/>
  <c r="N237" i="11"/>
  <c r="W236" i="11"/>
  <c r="V236" i="11"/>
  <c r="U236" i="11"/>
  <c r="T236" i="11"/>
  <c r="S236" i="11"/>
  <c r="R236" i="11"/>
  <c r="Q236" i="11"/>
  <c r="P236" i="11"/>
  <c r="O236" i="11"/>
  <c r="N236" i="11"/>
  <c r="W235" i="11"/>
  <c r="V235" i="11"/>
  <c r="U235" i="11"/>
  <c r="T235" i="11"/>
  <c r="S235" i="11"/>
  <c r="R235" i="11"/>
  <c r="Q235" i="11"/>
  <c r="P235" i="11"/>
  <c r="O235" i="11"/>
  <c r="N235" i="11"/>
  <c r="W234" i="11"/>
  <c r="V234" i="11"/>
  <c r="U234" i="11"/>
  <c r="T234" i="11"/>
  <c r="S234" i="11"/>
  <c r="R234" i="11"/>
  <c r="Q234" i="11"/>
  <c r="P234" i="11"/>
  <c r="O234" i="11"/>
  <c r="N234" i="11"/>
  <c r="W233" i="11"/>
  <c r="V233" i="11"/>
  <c r="U233" i="11"/>
  <c r="T233" i="11"/>
  <c r="S233" i="11"/>
  <c r="R233" i="11"/>
  <c r="Q233" i="11"/>
  <c r="P233" i="11"/>
  <c r="O233" i="11"/>
  <c r="N233" i="11"/>
  <c r="W232" i="11"/>
  <c r="V232" i="11"/>
  <c r="U232" i="11"/>
  <c r="T232" i="11"/>
  <c r="S232" i="11"/>
  <c r="R232" i="11"/>
  <c r="Q232" i="11"/>
  <c r="P232" i="11"/>
  <c r="O232" i="11"/>
  <c r="N232" i="11"/>
  <c r="W231" i="11"/>
  <c r="V231" i="11"/>
  <c r="U231" i="11"/>
  <c r="T231" i="11"/>
  <c r="S231" i="11"/>
  <c r="R231" i="11"/>
  <c r="Q231" i="11"/>
  <c r="P231" i="11"/>
  <c r="O231" i="11"/>
  <c r="N231" i="11"/>
  <c r="W230" i="11"/>
  <c r="V230" i="11"/>
  <c r="U230" i="11"/>
  <c r="T230" i="11"/>
  <c r="S230" i="11"/>
  <c r="R230" i="11"/>
  <c r="Q230" i="11"/>
  <c r="P230" i="11"/>
  <c r="O230" i="11"/>
  <c r="N230" i="11"/>
  <c r="W229" i="11"/>
  <c r="V229" i="11"/>
  <c r="U229" i="11"/>
  <c r="T229" i="11"/>
  <c r="S229" i="11"/>
  <c r="R229" i="11"/>
  <c r="Q229" i="11"/>
  <c r="P229" i="11"/>
  <c r="O229" i="11"/>
  <c r="N229" i="11"/>
  <c r="W228" i="11"/>
  <c r="V228" i="11"/>
  <c r="U228" i="11"/>
  <c r="T228" i="11"/>
  <c r="S228" i="11"/>
  <c r="R228" i="11"/>
  <c r="Q228" i="11"/>
  <c r="P228" i="11"/>
  <c r="O228" i="11"/>
  <c r="N228" i="11"/>
  <c r="W227" i="11"/>
  <c r="V227" i="11"/>
  <c r="U227" i="11"/>
  <c r="T227" i="11"/>
  <c r="S227" i="11"/>
  <c r="R227" i="11"/>
  <c r="Q227" i="11"/>
  <c r="P227" i="11"/>
  <c r="O227" i="11"/>
  <c r="N227" i="11"/>
  <c r="W226" i="11"/>
  <c r="V226" i="11"/>
  <c r="U226" i="11"/>
  <c r="T226" i="11"/>
  <c r="S226" i="11"/>
  <c r="R226" i="11"/>
  <c r="Q226" i="11"/>
  <c r="P226" i="11"/>
  <c r="O226" i="11"/>
  <c r="N226" i="11"/>
  <c r="W225" i="11"/>
  <c r="V225" i="11"/>
  <c r="U225" i="11"/>
  <c r="T225" i="11"/>
  <c r="S225" i="11"/>
  <c r="R225" i="11"/>
  <c r="Q225" i="11"/>
  <c r="P225" i="11"/>
  <c r="O225" i="11"/>
  <c r="N225" i="11"/>
  <c r="W224" i="11"/>
  <c r="V224" i="11"/>
  <c r="U224" i="11"/>
  <c r="T224" i="11"/>
  <c r="S224" i="11"/>
  <c r="R224" i="11"/>
  <c r="Q224" i="11"/>
  <c r="P224" i="11"/>
  <c r="O224" i="11"/>
  <c r="N224" i="11"/>
  <c r="W223" i="11"/>
  <c r="V223" i="11"/>
  <c r="U223" i="11"/>
  <c r="T223" i="11"/>
  <c r="S223" i="11"/>
  <c r="R223" i="11"/>
  <c r="Q223" i="11"/>
  <c r="P223" i="11"/>
  <c r="O223" i="11"/>
  <c r="N223" i="11"/>
  <c r="W222" i="11"/>
  <c r="V222" i="11"/>
  <c r="U222" i="11"/>
  <c r="T222" i="11"/>
  <c r="S222" i="11"/>
  <c r="R222" i="11"/>
  <c r="Q222" i="11"/>
  <c r="P222" i="11"/>
  <c r="O222" i="11"/>
  <c r="N222" i="11"/>
  <c r="W221" i="11"/>
  <c r="V221" i="11"/>
  <c r="U221" i="11"/>
  <c r="T221" i="11"/>
  <c r="S221" i="11"/>
  <c r="R221" i="11"/>
  <c r="Q221" i="11"/>
  <c r="P221" i="11"/>
  <c r="O221" i="11"/>
  <c r="N221" i="11"/>
  <c r="W220" i="11"/>
  <c r="V220" i="11"/>
  <c r="U220" i="11"/>
  <c r="T220" i="11"/>
  <c r="S220" i="11"/>
  <c r="R220" i="11"/>
  <c r="Q220" i="11"/>
  <c r="P220" i="11"/>
  <c r="O220" i="11"/>
  <c r="N220" i="11"/>
  <c r="W219" i="11"/>
  <c r="V219" i="11"/>
  <c r="U219" i="11"/>
  <c r="T219" i="11"/>
  <c r="S219" i="11"/>
  <c r="R219" i="11"/>
  <c r="Q219" i="11"/>
  <c r="P219" i="11"/>
  <c r="O219" i="11"/>
  <c r="N219" i="11"/>
  <c r="W218" i="11"/>
  <c r="V218" i="11"/>
  <c r="U218" i="11"/>
  <c r="T218" i="11"/>
  <c r="S218" i="11"/>
  <c r="R218" i="11"/>
  <c r="Q218" i="11"/>
  <c r="P218" i="11"/>
  <c r="O218" i="11"/>
  <c r="N218" i="11"/>
  <c r="W217" i="11"/>
  <c r="V217" i="11"/>
  <c r="U217" i="11"/>
  <c r="T217" i="11"/>
  <c r="S217" i="11"/>
  <c r="R217" i="11"/>
  <c r="Q217" i="11"/>
  <c r="P217" i="11"/>
  <c r="O217" i="11"/>
  <c r="N217" i="11"/>
  <c r="W216" i="11"/>
  <c r="V216" i="11"/>
  <c r="U216" i="11"/>
  <c r="T216" i="11"/>
  <c r="S216" i="11"/>
  <c r="R216" i="11"/>
  <c r="Q216" i="11"/>
  <c r="P216" i="11"/>
  <c r="O216" i="11"/>
  <c r="N216" i="11"/>
  <c r="W215" i="11"/>
  <c r="V215" i="11"/>
  <c r="U215" i="11"/>
  <c r="T215" i="11"/>
  <c r="S215" i="11"/>
  <c r="R215" i="11"/>
  <c r="Q215" i="11"/>
  <c r="P215" i="11"/>
  <c r="O215" i="11"/>
  <c r="N215" i="11"/>
  <c r="W214" i="11"/>
  <c r="V214" i="11"/>
  <c r="U214" i="11"/>
  <c r="T214" i="11"/>
  <c r="S214" i="11"/>
  <c r="R214" i="11"/>
  <c r="Q214" i="11"/>
  <c r="P214" i="11"/>
  <c r="O214" i="11"/>
  <c r="N214" i="11"/>
  <c r="W213" i="11"/>
  <c r="V213" i="11"/>
  <c r="U213" i="11"/>
  <c r="T213" i="11"/>
  <c r="S213" i="11"/>
  <c r="R213" i="11"/>
  <c r="Q213" i="11"/>
  <c r="P213" i="11"/>
  <c r="O213" i="11"/>
  <c r="N213" i="11"/>
  <c r="W212" i="11"/>
  <c r="V212" i="11"/>
  <c r="U212" i="11"/>
  <c r="T212" i="11"/>
  <c r="S212" i="11"/>
  <c r="R212" i="11"/>
  <c r="Q212" i="11"/>
  <c r="P212" i="11"/>
  <c r="O212" i="11"/>
  <c r="N212" i="11"/>
  <c r="W211" i="11"/>
  <c r="V211" i="11"/>
  <c r="U211" i="11"/>
  <c r="T211" i="11"/>
  <c r="S211" i="11"/>
  <c r="R211" i="11"/>
  <c r="Q211" i="11"/>
  <c r="P211" i="11"/>
  <c r="O211" i="11"/>
  <c r="N211" i="11"/>
  <c r="W210" i="11"/>
  <c r="V210" i="11"/>
  <c r="U210" i="11"/>
  <c r="T210" i="11"/>
  <c r="S210" i="11"/>
  <c r="R210" i="11"/>
  <c r="Q210" i="11"/>
  <c r="P210" i="11"/>
  <c r="O210" i="11"/>
  <c r="N210" i="11"/>
  <c r="W209" i="11"/>
  <c r="V209" i="11"/>
  <c r="U209" i="11"/>
  <c r="T209" i="11"/>
  <c r="S209" i="11"/>
  <c r="R209" i="11"/>
  <c r="Q209" i="11"/>
  <c r="P209" i="11"/>
  <c r="O209" i="11"/>
  <c r="N209" i="11"/>
  <c r="W208" i="11"/>
  <c r="V208" i="11"/>
  <c r="U208" i="11"/>
  <c r="T208" i="11"/>
  <c r="S208" i="11"/>
  <c r="R208" i="11"/>
  <c r="Q208" i="11"/>
  <c r="P208" i="11"/>
  <c r="O208" i="11"/>
  <c r="N208" i="11"/>
  <c r="W207" i="11"/>
  <c r="V207" i="11"/>
  <c r="U207" i="11"/>
  <c r="T207" i="11"/>
  <c r="S207" i="11"/>
  <c r="R207" i="11"/>
  <c r="Q207" i="11"/>
  <c r="P207" i="11"/>
  <c r="O207" i="11"/>
  <c r="N207" i="11"/>
  <c r="W206" i="11"/>
  <c r="V206" i="11"/>
  <c r="U206" i="11"/>
  <c r="T206" i="11"/>
  <c r="S206" i="11"/>
  <c r="R206" i="11"/>
  <c r="Q206" i="11"/>
  <c r="P206" i="11"/>
  <c r="O206" i="11"/>
  <c r="N206" i="11"/>
  <c r="W205" i="11"/>
  <c r="V205" i="11"/>
  <c r="U205" i="11"/>
  <c r="T205" i="11"/>
  <c r="S205" i="11"/>
  <c r="R205" i="11"/>
  <c r="Q205" i="11"/>
  <c r="P205" i="11"/>
  <c r="O205" i="11"/>
  <c r="N205" i="11"/>
  <c r="W204" i="11"/>
  <c r="V204" i="11"/>
  <c r="U204" i="11"/>
  <c r="T204" i="11"/>
  <c r="S204" i="11"/>
  <c r="R204" i="11"/>
  <c r="Q204" i="11"/>
  <c r="P204" i="11"/>
  <c r="O204" i="11"/>
  <c r="N204" i="11"/>
  <c r="W203" i="11"/>
  <c r="V203" i="11"/>
  <c r="U203" i="11"/>
  <c r="T203" i="11"/>
  <c r="S203" i="11"/>
  <c r="R203" i="11"/>
  <c r="Q203" i="11"/>
  <c r="P203" i="11"/>
  <c r="O203" i="11"/>
  <c r="N203" i="11"/>
  <c r="W202" i="11"/>
  <c r="V202" i="11"/>
  <c r="U202" i="11"/>
  <c r="T202" i="11"/>
  <c r="S202" i="11"/>
  <c r="R202" i="11"/>
  <c r="Q202" i="11"/>
  <c r="P202" i="11"/>
  <c r="O202" i="11"/>
  <c r="N202" i="11"/>
  <c r="W201" i="11"/>
  <c r="V201" i="11"/>
  <c r="U201" i="11"/>
  <c r="T201" i="11"/>
  <c r="S201" i="11"/>
  <c r="R201" i="11"/>
  <c r="Q201" i="11"/>
  <c r="P201" i="11"/>
  <c r="O201" i="11"/>
  <c r="N201" i="11"/>
  <c r="W200" i="11"/>
  <c r="V200" i="11"/>
  <c r="U200" i="11"/>
  <c r="T200" i="11"/>
  <c r="S200" i="11"/>
  <c r="R200" i="11"/>
  <c r="Q200" i="11"/>
  <c r="P200" i="11"/>
  <c r="O200" i="11"/>
  <c r="N200" i="11"/>
  <c r="W199" i="11"/>
  <c r="V199" i="11"/>
  <c r="U199" i="11"/>
  <c r="T199" i="11"/>
  <c r="S199" i="11"/>
  <c r="R199" i="11"/>
  <c r="Q199" i="11"/>
  <c r="P199" i="11"/>
  <c r="O199" i="11"/>
  <c r="N199" i="11"/>
  <c r="W198" i="11"/>
  <c r="V198" i="11"/>
  <c r="U198" i="11"/>
  <c r="T198" i="11"/>
  <c r="S198" i="11"/>
  <c r="R198" i="11"/>
  <c r="Q198" i="11"/>
  <c r="P198" i="11"/>
  <c r="O198" i="11"/>
  <c r="N198" i="11"/>
  <c r="W197" i="11"/>
  <c r="V197" i="11"/>
  <c r="U197" i="11"/>
  <c r="T197" i="11"/>
  <c r="S197" i="11"/>
  <c r="R197" i="11"/>
  <c r="Q197" i="11"/>
  <c r="P197" i="11"/>
  <c r="O197" i="11"/>
  <c r="N197" i="11"/>
  <c r="W196" i="11"/>
  <c r="V196" i="11"/>
  <c r="U196" i="11"/>
  <c r="T196" i="11"/>
  <c r="S196" i="11"/>
  <c r="R196" i="11"/>
  <c r="Q196" i="11"/>
  <c r="P196" i="11"/>
  <c r="O196" i="11"/>
  <c r="N196" i="11"/>
  <c r="W195" i="11"/>
  <c r="V195" i="11"/>
  <c r="U195" i="11"/>
  <c r="T195" i="11"/>
  <c r="S195" i="11"/>
  <c r="R195" i="11"/>
  <c r="Q195" i="11"/>
  <c r="P195" i="11"/>
  <c r="O195" i="11"/>
  <c r="N195" i="11"/>
  <c r="W194" i="11"/>
  <c r="V194" i="11"/>
  <c r="U194" i="11"/>
  <c r="T194" i="11"/>
  <c r="S194" i="11"/>
  <c r="R194" i="11"/>
  <c r="Q194" i="11"/>
  <c r="P194" i="11"/>
  <c r="O194" i="11"/>
  <c r="N194" i="11"/>
  <c r="W193" i="11"/>
  <c r="V193" i="11"/>
  <c r="U193" i="11"/>
  <c r="T193" i="11"/>
  <c r="S193" i="11"/>
  <c r="R193" i="11"/>
  <c r="Q193" i="11"/>
  <c r="P193" i="11"/>
  <c r="O193" i="11"/>
  <c r="N193" i="11"/>
  <c r="W192" i="11"/>
  <c r="V192" i="11"/>
  <c r="U192" i="11"/>
  <c r="T192" i="11"/>
  <c r="S192" i="11"/>
  <c r="R192" i="11"/>
  <c r="Q192" i="11"/>
  <c r="P192" i="11"/>
  <c r="O192" i="11"/>
  <c r="N192" i="11"/>
  <c r="W191" i="11"/>
  <c r="V191" i="11"/>
  <c r="U191" i="11"/>
  <c r="T191" i="11"/>
  <c r="S191" i="11"/>
  <c r="R191" i="11"/>
  <c r="Q191" i="11"/>
  <c r="P191" i="11"/>
  <c r="O191" i="11"/>
  <c r="N191" i="11"/>
  <c r="W190" i="11"/>
  <c r="V190" i="11"/>
  <c r="U190" i="11"/>
  <c r="T190" i="11"/>
  <c r="S190" i="11"/>
  <c r="R190" i="11"/>
  <c r="Q190" i="11"/>
  <c r="P190" i="11"/>
  <c r="O190" i="11"/>
  <c r="N190" i="11"/>
  <c r="W189" i="11"/>
  <c r="V189" i="11"/>
  <c r="U189" i="11"/>
  <c r="T189" i="11"/>
  <c r="S189" i="11"/>
  <c r="R189" i="11"/>
  <c r="Q189" i="11"/>
  <c r="P189" i="11"/>
  <c r="O189" i="11"/>
  <c r="N189" i="11"/>
  <c r="W188" i="11"/>
  <c r="V188" i="11"/>
  <c r="U188" i="11"/>
  <c r="T188" i="11"/>
  <c r="S188" i="11"/>
  <c r="R188" i="11"/>
  <c r="Q188" i="11"/>
  <c r="P188" i="11"/>
  <c r="O188" i="11"/>
  <c r="N188" i="11"/>
  <c r="W187" i="11"/>
  <c r="V187" i="11"/>
  <c r="U187" i="11"/>
  <c r="T187" i="11"/>
  <c r="S187" i="11"/>
  <c r="R187" i="11"/>
  <c r="Q187" i="11"/>
  <c r="P187" i="11"/>
  <c r="O187" i="11"/>
  <c r="N187" i="11"/>
  <c r="W186" i="11"/>
  <c r="V186" i="11"/>
  <c r="U186" i="11"/>
  <c r="T186" i="11"/>
  <c r="S186" i="11"/>
  <c r="R186" i="11"/>
  <c r="Q186" i="11"/>
  <c r="P186" i="11"/>
  <c r="O186" i="11"/>
  <c r="N186" i="11"/>
  <c r="W185" i="11"/>
  <c r="V185" i="11"/>
  <c r="U185" i="11"/>
  <c r="T185" i="11"/>
  <c r="S185" i="11"/>
  <c r="R185" i="11"/>
  <c r="Q185" i="11"/>
  <c r="P185" i="11"/>
  <c r="O185" i="11"/>
  <c r="N185" i="11"/>
  <c r="W184" i="11"/>
  <c r="V184" i="11"/>
  <c r="U184" i="11"/>
  <c r="T184" i="11"/>
  <c r="S184" i="11"/>
  <c r="R184" i="11"/>
  <c r="Q184" i="11"/>
  <c r="P184" i="11"/>
  <c r="O184" i="11"/>
  <c r="N184" i="11"/>
  <c r="W183" i="11"/>
  <c r="V183" i="11"/>
  <c r="U183" i="11"/>
  <c r="T183" i="11"/>
  <c r="S183" i="11"/>
  <c r="R183" i="11"/>
  <c r="Q183" i="11"/>
  <c r="P183" i="11"/>
  <c r="O183" i="11"/>
  <c r="N183" i="11"/>
  <c r="W182" i="11"/>
  <c r="V182" i="11"/>
  <c r="U182" i="11"/>
  <c r="T182" i="11"/>
  <c r="S182" i="11"/>
  <c r="R182" i="11"/>
  <c r="Q182" i="11"/>
  <c r="P182" i="11"/>
  <c r="O182" i="11"/>
  <c r="N182" i="11"/>
  <c r="W181" i="11"/>
  <c r="V181" i="11"/>
  <c r="U181" i="11"/>
  <c r="T181" i="11"/>
  <c r="S181" i="11"/>
  <c r="R181" i="11"/>
  <c r="Q181" i="11"/>
  <c r="P181" i="11"/>
  <c r="O181" i="11"/>
  <c r="N181" i="11"/>
  <c r="W180" i="11"/>
  <c r="V180" i="11"/>
  <c r="U180" i="11"/>
  <c r="T180" i="11"/>
  <c r="S180" i="11"/>
  <c r="R180" i="11"/>
  <c r="Q180" i="11"/>
  <c r="P180" i="11"/>
  <c r="O180" i="11"/>
  <c r="N180" i="11"/>
  <c r="W179" i="11"/>
  <c r="V179" i="11"/>
  <c r="U179" i="11"/>
  <c r="T179" i="11"/>
  <c r="S179" i="11"/>
  <c r="R179" i="11"/>
  <c r="Q179" i="11"/>
  <c r="P179" i="11"/>
  <c r="O179" i="11"/>
  <c r="N179" i="11"/>
  <c r="W178" i="11"/>
  <c r="V178" i="11"/>
  <c r="U178" i="11"/>
  <c r="T178" i="11"/>
  <c r="S178" i="11"/>
  <c r="R178" i="11"/>
  <c r="Q178" i="11"/>
  <c r="P178" i="11"/>
  <c r="O178" i="11"/>
  <c r="N178" i="11"/>
  <c r="W177" i="11"/>
  <c r="V177" i="11"/>
  <c r="U177" i="11"/>
  <c r="T177" i="11"/>
  <c r="S177" i="11"/>
  <c r="R177" i="11"/>
  <c r="Q177" i="11"/>
  <c r="P177" i="11"/>
  <c r="O177" i="11"/>
  <c r="N177" i="11"/>
  <c r="W176" i="11"/>
  <c r="V176" i="11"/>
  <c r="U176" i="11"/>
  <c r="T176" i="11"/>
  <c r="S176" i="11"/>
  <c r="R176" i="11"/>
  <c r="Q176" i="11"/>
  <c r="P176" i="11"/>
  <c r="O176" i="11"/>
  <c r="N176" i="11"/>
  <c r="W175" i="11"/>
  <c r="V175" i="11"/>
  <c r="U175" i="11"/>
  <c r="T175" i="11"/>
  <c r="S175" i="11"/>
  <c r="R175" i="11"/>
  <c r="Q175" i="11"/>
  <c r="P175" i="11"/>
  <c r="O175" i="11"/>
  <c r="N175" i="11"/>
  <c r="W174" i="11"/>
  <c r="V174" i="11"/>
  <c r="U174" i="11"/>
  <c r="T174" i="11"/>
  <c r="S174" i="11"/>
  <c r="R174" i="11"/>
  <c r="Q174" i="11"/>
  <c r="P174" i="11"/>
  <c r="O174" i="11"/>
  <c r="N174" i="11"/>
  <c r="W173" i="11"/>
  <c r="V173" i="11"/>
  <c r="U173" i="11"/>
  <c r="T173" i="11"/>
  <c r="S173" i="11"/>
  <c r="R173" i="11"/>
  <c r="Q173" i="11"/>
  <c r="P173" i="11"/>
  <c r="O173" i="11"/>
  <c r="N173" i="11"/>
  <c r="W172" i="11"/>
  <c r="V172" i="11"/>
  <c r="U172" i="11"/>
  <c r="T172" i="11"/>
  <c r="S172" i="11"/>
  <c r="R172" i="11"/>
  <c r="Q172" i="11"/>
  <c r="P172" i="11"/>
  <c r="O172" i="11"/>
  <c r="N172" i="11"/>
  <c r="W171" i="11"/>
  <c r="V171" i="11"/>
  <c r="U171" i="11"/>
  <c r="T171" i="11"/>
  <c r="S171" i="11"/>
  <c r="R171" i="11"/>
  <c r="Q171" i="11"/>
  <c r="P171" i="11"/>
  <c r="O171" i="11"/>
  <c r="N171" i="11"/>
  <c r="W170" i="11"/>
  <c r="V170" i="11"/>
  <c r="U170" i="11"/>
  <c r="T170" i="11"/>
  <c r="S170" i="11"/>
  <c r="R170" i="11"/>
  <c r="Q170" i="11"/>
  <c r="P170" i="11"/>
  <c r="O170" i="11"/>
  <c r="N170" i="11"/>
  <c r="W169" i="11"/>
  <c r="V169" i="11"/>
  <c r="U169" i="11"/>
  <c r="T169" i="11"/>
  <c r="S169" i="11"/>
  <c r="R169" i="11"/>
  <c r="Q169" i="11"/>
  <c r="P169" i="11"/>
  <c r="O169" i="11"/>
  <c r="N169" i="11"/>
  <c r="W168" i="11"/>
  <c r="V168" i="11"/>
  <c r="U168" i="11"/>
  <c r="T168" i="11"/>
  <c r="S168" i="11"/>
  <c r="R168" i="11"/>
  <c r="Q168" i="11"/>
  <c r="P168" i="11"/>
  <c r="O168" i="11"/>
  <c r="N168" i="11"/>
  <c r="W167" i="11"/>
  <c r="V167" i="11"/>
  <c r="U167" i="11"/>
  <c r="T167" i="11"/>
  <c r="S167" i="11"/>
  <c r="R167" i="11"/>
  <c r="Q167" i="11"/>
  <c r="P167" i="11"/>
  <c r="O167" i="11"/>
  <c r="N167" i="11"/>
  <c r="W166" i="11"/>
  <c r="V166" i="11"/>
  <c r="U166" i="11"/>
  <c r="T166" i="11"/>
  <c r="S166" i="11"/>
  <c r="R166" i="11"/>
  <c r="Q166" i="11"/>
  <c r="P166" i="11"/>
  <c r="O166" i="11"/>
  <c r="N166" i="11"/>
  <c r="W165" i="11"/>
  <c r="V165" i="11"/>
  <c r="U165" i="11"/>
  <c r="T165" i="11"/>
  <c r="S165" i="11"/>
  <c r="R165" i="11"/>
  <c r="Q165" i="11"/>
  <c r="P165" i="11"/>
  <c r="O165" i="11"/>
  <c r="N165" i="11"/>
  <c r="W164" i="11"/>
  <c r="V164" i="11"/>
  <c r="U164" i="11"/>
  <c r="T164" i="11"/>
  <c r="S164" i="11"/>
  <c r="R164" i="11"/>
  <c r="Q164" i="11"/>
  <c r="P164" i="11"/>
  <c r="O164" i="11"/>
  <c r="N164" i="11"/>
  <c r="W163" i="11"/>
  <c r="V163" i="11"/>
  <c r="U163" i="11"/>
  <c r="T163" i="11"/>
  <c r="S163" i="11"/>
  <c r="R163" i="11"/>
  <c r="Q163" i="11"/>
  <c r="P163" i="11"/>
  <c r="O163" i="11"/>
  <c r="N163" i="11"/>
  <c r="W162" i="11"/>
  <c r="V162" i="11"/>
  <c r="U162" i="11"/>
  <c r="T162" i="11"/>
  <c r="S162" i="11"/>
  <c r="R162" i="11"/>
  <c r="Q162" i="11"/>
  <c r="P162" i="11"/>
  <c r="O162" i="11"/>
  <c r="N162" i="11"/>
  <c r="W161" i="11"/>
  <c r="V161" i="11"/>
  <c r="U161" i="11"/>
  <c r="T161" i="11"/>
  <c r="S161" i="11"/>
  <c r="R161" i="11"/>
  <c r="Q161" i="11"/>
  <c r="P161" i="11"/>
  <c r="O161" i="11"/>
  <c r="N161" i="11"/>
  <c r="W160" i="11"/>
  <c r="V160" i="11"/>
  <c r="U160" i="11"/>
  <c r="T160" i="11"/>
  <c r="S160" i="11"/>
  <c r="R160" i="11"/>
  <c r="Q160" i="11"/>
  <c r="P160" i="11"/>
  <c r="O160" i="11"/>
  <c r="N160" i="11"/>
  <c r="W159" i="11"/>
  <c r="V159" i="11"/>
  <c r="U159" i="11"/>
  <c r="T159" i="11"/>
  <c r="S159" i="11"/>
  <c r="R159" i="11"/>
  <c r="Q159" i="11"/>
  <c r="P159" i="11"/>
  <c r="O159" i="11"/>
  <c r="N159" i="11"/>
  <c r="W158" i="11"/>
  <c r="V158" i="11"/>
  <c r="U158" i="11"/>
  <c r="T158" i="11"/>
  <c r="S158" i="11"/>
  <c r="R158" i="11"/>
  <c r="Q158" i="11"/>
  <c r="P158" i="11"/>
  <c r="O158" i="11"/>
  <c r="N158" i="11"/>
  <c r="W157" i="11"/>
  <c r="V157" i="11"/>
  <c r="U157" i="11"/>
  <c r="T157" i="11"/>
  <c r="S157" i="11"/>
  <c r="R157" i="11"/>
  <c r="Q157" i="11"/>
  <c r="P157" i="11"/>
  <c r="O157" i="11"/>
  <c r="N157" i="11"/>
  <c r="W156" i="11"/>
  <c r="V156" i="11"/>
  <c r="U156" i="11"/>
  <c r="T156" i="11"/>
  <c r="S156" i="11"/>
  <c r="R156" i="11"/>
  <c r="Q156" i="11"/>
  <c r="P156" i="11"/>
  <c r="O156" i="11"/>
  <c r="N156" i="11"/>
  <c r="W155" i="11"/>
  <c r="V155" i="11"/>
  <c r="U155" i="11"/>
  <c r="T155" i="11"/>
  <c r="S155" i="11"/>
  <c r="R155" i="11"/>
  <c r="Q155" i="11"/>
  <c r="P155" i="11"/>
  <c r="O155" i="11"/>
  <c r="N155" i="11"/>
  <c r="W154" i="11"/>
  <c r="V154" i="11"/>
  <c r="U154" i="11"/>
  <c r="T154" i="11"/>
  <c r="S154" i="11"/>
  <c r="R154" i="11"/>
  <c r="Q154" i="11"/>
  <c r="P154" i="11"/>
  <c r="O154" i="11"/>
  <c r="N154" i="11"/>
  <c r="W153" i="11"/>
  <c r="V153" i="11"/>
  <c r="U153" i="11"/>
  <c r="T153" i="11"/>
  <c r="S153" i="11"/>
  <c r="R153" i="11"/>
  <c r="Q153" i="11"/>
  <c r="P153" i="11"/>
  <c r="O153" i="11"/>
  <c r="N153" i="11"/>
  <c r="W152" i="11"/>
  <c r="V152" i="11"/>
  <c r="U152" i="11"/>
  <c r="T152" i="11"/>
  <c r="S152" i="11"/>
  <c r="R152" i="11"/>
  <c r="Q152" i="11"/>
  <c r="P152" i="11"/>
  <c r="O152" i="11"/>
  <c r="N152" i="11"/>
  <c r="W151" i="11"/>
  <c r="V151" i="11"/>
  <c r="U151" i="11"/>
  <c r="T151" i="11"/>
  <c r="S151" i="11"/>
  <c r="R151" i="11"/>
  <c r="Q151" i="11"/>
  <c r="P151" i="11"/>
  <c r="O151" i="11"/>
  <c r="N151" i="11"/>
  <c r="W150" i="11"/>
  <c r="V150" i="11"/>
  <c r="U150" i="11"/>
  <c r="T150" i="11"/>
  <c r="S150" i="11"/>
  <c r="R150" i="11"/>
  <c r="Q150" i="11"/>
  <c r="P150" i="11"/>
  <c r="O150" i="11"/>
  <c r="N150" i="11"/>
  <c r="W149" i="11"/>
  <c r="V149" i="11"/>
  <c r="U149" i="11"/>
  <c r="T149" i="11"/>
  <c r="S149" i="11"/>
  <c r="R149" i="11"/>
  <c r="Q149" i="11"/>
  <c r="P149" i="11"/>
  <c r="O149" i="11"/>
  <c r="N149" i="11"/>
  <c r="W148" i="11"/>
  <c r="V148" i="11"/>
  <c r="U148" i="11"/>
  <c r="T148" i="11"/>
  <c r="S148" i="11"/>
  <c r="R148" i="11"/>
  <c r="Q148" i="11"/>
  <c r="P148" i="11"/>
  <c r="O148" i="11"/>
  <c r="N148" i="11"/>
  <c r="W147" i="11"/>
  <c r="V147" i="11"/>
  <c r="U147" i="11"/>
  <c r="T147" i="11"/>
  <c r="S147" i="11"/>
  <c r="R147" i="11"/>
  <c r="Q147" i="11"/>
  <c r="P147" i="11"/>
  <c r="O147" i="11"/>
  <c r="N147" i="11"/>
  <c r="W146" i="11"/>
  <c r="V146" i="11"/>
  <c r="U146" i="11"/>
  <c r="T146" i="11"/>
  <c r="S146" i="11"/>
  <c r="R146" i="11"/>
  <c r="Q146" i="11"/>
  <c r="P146" i="11"/>
  <c r="O146" i="11"/>
  <c r="N146" i="11"/>
  <c r="W145" i="11"/>
  <c r="V145" i="11"/>
  <c r="U145" i="11"/>
  <c r="T145" i="11"/>
  <c r="S145" i="11"/>
  <c r="R145" i="11"/>
  <c r="Q145" i="11"/>
  <c r="P145" i="11"/>
  <c r="O145" i="11"/>
  <c r="N145" i="11"/>
  <c r="W144" i="11"/>
  <c r="V144" i="11"/>
  <c r="U144" i="11"/>
  <c r="T144" i="11"/>
  <c r="S144" i="11"/>
  <c r="R144" i="11"/>
  <c r="Q144" i="11"/>
  <c r="P144" i="11"/>
  <c r="O144" i="11"/>
  <c r="N144" i="11"/>
  <c r="W143" i="11"/>
  <c r="V143" i="11"/>
  <c r="U143" i="11"/>
  <c r="T143" i="11"/>
  <c r="S143" i="11"/>
  <c r="R143" i="11"/>
  <c r="Q143" i="11"/>
  <c r="P143" i="11"/>
  <c r="O143" i="11"/>
  <c r="N143" i="11"/>
  <c r="W142" i="11"/>
  <c r="V142" i="11"/>
  <c r="U142" i="11"/>
  <c r="T142" i="11"/>
  <c r="S142" i="11"/>
  <c r="R142" i="11"/>
  <c r="Q142" i="11"/>
  <c r="P142" i="11"/>
  <c r="O142" i="11"/>
  <c r="N142" i="11"/>
  <c r="W141" i="11"/>
  <c r="V141" i="11"/>
  <c r="U141" i="11"/>
  <c r="T141" i="11"/>
  <c r="S141" i="11"/>
  <c r="R141" i="11"/>
  <c r="Q141" i="11"/>
  <c r="P141" i="11"/>
  <c r="O141" i="11"/>
  <c r="N141" i="11"/>
  <c r="W140" i="11"/>
  <c r="V140" i="11"/>
  <c r="U140" i="11"/>
  <c r="T140" i="11"/>
  <c r="S140" i="11"/>
  <c r="R140" i="11"/>
  <c r="Q140" i="11"/>
  <c r="P140" i="11"/>
  <c r="O140" i="11"/>
  <c r="N140" i="11"/>
  <c r="W139" i="11"/>
  <c r="V139" i="11"/>
  <c r="U139" i="11"/>
  <c r="T139" i="11"/>
  <c r="S139" i="11"/>
  <c r="R139" i="11"/>
  <c r="Q139" i="11"/>
  <c r="P139" i="11"/>
  <c r="O139" i="11"/>
  <c r="N139" i="11"/>
  <c r="W138" i="11"/>
  <c r="V138" i="11"/>
  <c r="U138" i="11"/>
  <c r="T138" i="11"/>
  <c r="S138" i="11"/>
  <c r="R138" i="11"/>
  <c r="Q138" i="11"/>
  <c r="P138" i="11"/>
  <c r="O138" i="11"/>
  <c r="N138" i="11"/>
  <c r="W137" i="11"/>
  <c r="V137" i="11"/>
  <c r="U137" i="11"/>
  <c r="T137" i="11"/>
  <c r="S137" i="11"/>
  <c r="R137" i="11"/>
  <c r="Q137" i="11"/>
  <c r="P137" i="11"/>
  <c r="O137" i="11"/>
  <c r="N137" i="11"/>
  <c r="W136" i="11"/>
  <c r="V136" i="11"/>
  <c r="U136" i="11"/>
  <c r="T136" i="11"/>
  <c r="S136" i="11"/>
  <c r="R136" i="11"/>
  <c r="Q136" i="11"/>
  <c r="P136" i="11"/>
  <c r="O136" i="11"/>
  <c r="N136" i="11"/>
  <c r="W135" i="11"/>
  <c r="V135" i="11"/>
  <c r="U135" i="11"/>
  <c r="T135" i="11"/>
  <c r="S135" i="11"/>
  <c r="R135" i="11"/>
  <c r="Q135" i="11"/>
  <c r="P135" i="11"/>
  <c r="O135" i="11"/>
  <c r="N135" i="11"/>
  <c r="W134" i="11"/>
  <c r="V134" i="11"/>
  <c r="U134" i="11"/>
  <c r="T134" i="11"/>
  <c r="S134" i="11"/>
  <c r="R134" i="11"/>
  <c r="Q134" i="11"/>
  <c r="P134" i="11"/>
  <c r="O134" i="11"/>
  <c r="N134" i="11"/>
  <c r="W133" i="11"/>
  <c r="V133" i="11"/>
  <c r="U133" i="11"/>
  <c r="T133" i="11"/>
  <c r="S133" i="11"/>
  <c r="R133" i="11"/>
  <c r="Q133" i="11"/>
  <c r="P133" i="11"/>
  <c r="O133" i="11"/>
  <c r="N133" i="11"/>
  <c r="W132" i="11"/>
  <c r="V132" i="11"/>
  <c r="U132" i="11"/>
  <c r="T132" i="11"/>
  <c r="S132" i="11"/>
  <c r="R132" i="11"/>
  <c r="Q132" i="11"/>
  <c r="P132" i="11"/>
  <c r="O132" i="11"/>
  <c r="N132" i="11"/>
  <c r="W131" i="11"/>
  <c r="V131" i="11"/>
  <c r="U131" i="11"/>
  <c r="T131" i="11"/>
  <c r="S131" i="11"/>
  <c r="R131" i="11"/>
  <c r="Q131" i="11"/>
  <c r="P131" i="11"/>
  <c r="O131" i="11"/>
  <c r="N131" i="11"/>
  <c r="W130" i="11"/>
  <c r="V130" i="11"/>
  <c r="U130" i="11"/>
  <c r="T130" i="11"/>
  <c r="S130" i="11"/>
  <c r="R130" i="11"/>
  <c r="Q130" i="11"/>
  <c r="P130" i="11"/>
  <c r="O130" i="11"/>
  <c r="N130" i="11"/>
  <c r="W129" i="11"/>
  <c r="V129" i="11"/>
  <c r="U129" i="11"/>
  <c r="T129" i="11"/>
  <c r="S129" i="11"/>
  <c r="R129" i="11"/>
  <c r="Q129" i="11"/>
  <c r="P129" i="11"/>
  <c r="O129" i="11"/>
  <c r="N129" i="11"/>
  <c r="W128" i="11"/>
  <c r="V128" i="11"/>
  <c r="U128" i="11"/>
  <c r="T128" i="11"/>
  <c r="S128" i="11"/>
  <c r="R128" i="11"/>
  <c r="Q128" i="11"/>
  <c r="P128" i="11"/>
  <c r="O128" i="11"/>
  <c r="N128" i="11"/>
  <c r="W127" i="11"/>
  <c r="V127" i="11"/>
  <c r="U127" i="11"/>
  <c r="T127" i="11"/>
  <c r="S127" i="11"/>
  <c r="R127" i="11"/>
  <c r="Q127" i="11"/>
  <c r="P127" i="11"/>
  <c r="O127" i="11"/>
  <c r="N127" i="11"/>
  <c r="W126" i="11"/>
  <c r="V126" i="11"/>
  <c r="U126" i="11"/>
  <c r="T126" i="11"/>
  <c r="S126" i="11"/>
  <c r="R126" i="11"/>
  <c r="Q126" i="11"/>
  <c r="P126" i="11"/>
  <c r="O126" i="11"/>
  <c r="N126" i="11"/>
  <c r="W125" i="11"/>
  <c r="V125" i="11"/>
  <c r="U125" i="11"/>
  <c r="T125" i="11"/>
  <c r="S125" i="11"/>
  <c r="R125" i="11"/>
  <c r="Q125" i="11"/>
  <c r="P125" i="11"/>
  <c r="O125" i="11"/>
  <c r="N125" i="11"/>
  <c r="W124" i="11"/>
  <c r="V124" i="11"/>
  <c r="U124" i="11"/>
  <c r="T124" i="11"/>
  <c r="S124" i="11"/>
  <c r="R124" i="11"/>
  <c r="Q124" i="11"/>
  <c r="P124" i="11"/>
  <c r="O124" i="11"/>
  <c r="N124" i="11"/>
  <c r="W123" i="11"/>
  <c r="V123" i="11"/>
  <c r="U123" i="11"/>
  <c r="T123" i="11"/>
  <c r="S123" i="11"/>
  <c r="R123" i="11"/>
  <c r="Q123" i="11"/>
  <c r="P123" i="11"/>
  <c r="O123" i="11"/>
  <c r="N123" i="11"/>
  <c r="W122" i="11"/>
  <c r="V122" i="11"/>
  <c r="U122" i="11"/>
  <c r="T122" i="11"/>
  <c r="S122" i="11"/>
  <c r="R122" i="11"/>
  <c r="Q122" i="11"/>
  <c r="P122" i="11"/>
  <c r="O122" i="11"/>
  <c r="N122" i="11"/>
  <c r="W121" i="11"/>
  <c r="V121" i="11"/>
  <c r="U121" i="11"/>
  <c r="T121" i="11"/>
  <c r="S121" i="11"/>
  <c r="R121" i="11"/>
  <c r="Q121" i="11"/>
  <c r="P121" i="11"/>
  <c r="O121" i="11"/>
  <c r="N121" i="11"/>
  <c r="W120" i="11"/>
  <c r="V120" i="11"/>
  <c r="U120" i="11"/>
  <c r="T120" i="11"/>
  <c r="S120" i="11"/>
  <c r="R120" i="11"/>
  <c r="Q120" i="11"/>
  <c r="P120" i="11"/>
  <c r="O120" i="11"/>
  <c r="N120" i="11"/>
  <c r="W119" i="11"/>
  <c r="V119" i="11"/>
  <c r="U119" i="11"/>
  <c r="T119" i="11"/>
  <c r="S119" i="11"/>
  <c r="R119" i="11"/>
  <c r="Q119" i="11"/>
  <c r="P119" i="11"/>
  <c r="O119" i="11"/>
  <c r="N119" i="11"/>
  <c r="W118" i="11"/>
  <c r="V118" i="11"/>
  <c r="U118" i="11"/>
  <c r="T118" i="11"/>
  <c r="S118" i="11"/>
  <c r="R118" i="11"/>
  <c r="Q118" i="11"/>
  <c r="P118" i="11"/>
  <c r="O118" i="11"/>
  <c r="N118" i="11"/>
  <c r="W117" i="11"/>
  <c r="V117" i="11"/>
  <c r="U117" i="11"/>
  <c r="T117" i="11"/>
  <c r="S117" i="11"/>
  <c r="R117" i="11"/>
  <c r="Q117" i="11"/>
  <c r="P117" i="11"/>
  <c r="O117" i="11"/>
  <c r="N117" i="11"/>
  <c r="W116" i="11"/>
  <c r="V116" i="11"/>
  <c r="U116" i="11"/>
  <c r="T116" i="11"/>
  <c r="S116" i="11"/>
  <c r="R116" i="11"/>
  <c r="Q116" i="11"/>
  <c r="P116" i="11"/>
  <c r="O116" i="11"/>
  <c r="N116" i="11"/>
  <c r="W115" i="11"/>
  <c r="V115" i="11"/>
  <c r="U115" i="11"/>
  <c r="T115" i="11"/>
  <c r="S115" i="11"/>
  <c r="R115" i="11"/>
  <c r="Q115" i="11"/>
  <c r="P115" i="11"/>
  <c r="O115" i="11"/>
  <c r="N115" i="11"/>
  <c r="W114" i="11"/>
  <c r="V114" i="11"/>
  <c r="U114" i="11"/>
  <c r="T114" i="11"/>
  <c r="S114" i="11"/>
  <c r="R114" i="11"/>
  <c r="Q114" i="11"/>
  <c r="P114" i="11"/>
  <c r="O114" i="11"/>
  <c r="N114" i="11"/>
  <c r="W113" i="11"/>
  <c r="V113" i="11"/>
  <c r="U113" i="11"/>
  <c r="T113" i="11"/>
  <c r="S113" i="11"/>
  <c r="R113" i="11"/>
  <c r="Q113" i="11"/>
  <c r="P113" i="11"/>
  <c r="O113" i="11"/>
  <c r="N113" i="11"/>
  <c r="W112" i="11"/>
  <c r="V112" i="11"/>
  <c r="U112" i="11"/>
  <c r="T112" i="11"/>
  <c r="S112" i="11"/>
  <c r="R112" i="11"/>
  <c r="Q112" i="11"/>
  <c r="P112" i="11"/>
  <c r="O112" i="11"/>
  <c r="N112" i="11"/>
  <c r="W111" i="11"/>
  <c r="V111" i="11"/>
  <c r="U111" i="11"/>
  <c r="T111" i="11"/>
  <c r="S111" i="11"/>
  <c r="R111" i="11"/>
  <c r="Q111" i="11"/>
  <c r="P111" i="11"/>
  <c r="O111" i="11"/>
  <c r="N111" i="11"/>
  <c r="W110" i="11"/>
  <c r="V110" i="11"/>
  <c r="U110" i="11"/>
  <c r="T110" i="11"/>
  <c r="S110" i="11"/>
  <c r="R110" i="11"/>
  <c r="Q110" i="11"/>
  <c r="P110" i="11"/>
  <c r="O110" i="11"/>
  <c r="N110" i="11"/>
  <c r="W109" i="11"/>
  <c r="V109" i="11"/>
  <c r="U109" i="11"/>
  <c r="T109" i="11"/>
  <c r="S109" i="11"/>
  <c r="R109" i="11"/>
  <c r="Q109" i="11"/>
  <c r="P109" i="11"/>
  <c r="O109" i="11"/>
  <c r="N109" i="11"/>
  <c r="W108" i="11"/>
  <c r="V108" i="11"/>
  <c r="U108" i="11"/>
  <c r="T108" i="11"/>
  <c r="S108" i="11"/>
  <c r="R108" i="11"/>
  <c r="Q108" i="11"/>
  <c r="P108" i="11"/>
  <c r="O108" i="11"/>
  <c r="N108" i="11"/>
  <c r="W107" i="11"/>
  <c r="V107" i="11"/>
  <c r="U107" i="11"/>
  <c r="T107" i="11"/>
  <c r="S107" i="11"/>
  <c r="R107" i="11"/>
  <c r="Q107" i="11"/>
  <c r="P107" i="11"/>
  <c r="O107" i="11"/>
  <c r="N107" i="11"/>
  <c r="W106" i="11"/>
  <c r="V106" i="11"/>
  <c r="U106" i="11"/>
  <c r="T106" i="11"/>
  <c r="S106" i="11"/>
  <c r="R106" i="11"/>
  <c r="Q106" i="11"/>
  <c r="P106" i="11"/>
  <c r="O106" i="11"/>
  <c r="N106" i="11"/>
  <c r="W105" i="11"/>
  <c r="V105" i="11"/>
  <c r="U105" i="11"/>
  <c r="T105" i="11"/>
  <c r="S105" i="11"/>
  <c r="R105" i="11"/>
  <c r="Q105" i="11"/>
  <c r="P105" i="11"/>
  <c r="O105" i="11"/>
  <c r="N105" i="11"/>
  <c r="W104" i="11"/>
  <c r="V104" i="11"/>
  <c r="U104" i="11"/>
  <c r="T104" i="11"/>
  <c r="S104" i="11"/>
  <c r="R104" i="11"/>
  <c r="Q104" i="11"/>
  <c r="P104" i="11"/>
  <c r="O104" i="11"/>
  <c r="N104" i="11"/>
  <c r="W103" i="11"/>
  <c r="V103" i="11"/>
  <c r="U103" i="11"/>
  <c r="T103" i="11"/>
  <c r="S103" i="11"/>
  <c r="R103" i="11"/>
  <c r="Q103" i="11"/>
  <c r="P103" i="11"/>
  <c r="O103" i="11"/>
  <c r="N103" i="11"/>
  <c r="W102" i="11"/>
  <c r="V102" i="11"/>
  <c r="U102" i="11"/>
  <c r="T102" i="11"/>
  <c r="S102" i="11"/>
  <c r="R102" i="11"/>
  <c r="Q102" i="11"/>
  <c r="P102" i="11"/>
  <c r="O102" i="11"/>
  <c r="N102" i="11"/>
  <c r="W101" i="11"/>
  <c r="V101" i="11"/>
  <c r="U101" i="11"/>
  <c r="T101" i="11"/>
  <c r="S101" i="11"/>
  <c r="R101" i="11"/>
  <c r="Q101" i="11"/>
  <c r="P101" i="11"/>
  <c r="O101" i="11"/>
  <c r="N101" i="11"/>
  <c r="W100" i="11"/>
  <c r="V100" i="11"/>
  <c r="U100" i="11"/>
  <c r="T100" i="11"/>
  <c r="S100" i="11"/>
  <c r="R100" i="11"/>
  <c r="Q100" i="11"/>
  <c r="P100" i="11"/>
  <c r="O100" i="11"/>
  <c r="N100" i="11"/>
  <c r="W99" i="11"/>
  <c r="V99" i="11"/>
  <c r="U99" i="11"/>
  <c r="T99" i="11"/>
  <c r="S99" i="11"/>
  <c r="R99" i="11"/>
  <c r="Q99" i="11"/>
  <c r="P99" i="11"/>
  <c r="O99" i="11"/>
  <c r="N99" i="11"/>
  <c r="W98" i="11"/>
  <c r="V98" i="11"/>
  <c r="U98" i="11"/>
  <c r="T98" i="11"/>
  <c r="S98" i="11"/>
  <c r="R98" i="11"/>
  <c r="Q98" i="11"/>
  <c r="P98" i="11"/>
  <c r="O98" i="11"/>
  <c r="N98" i="11"/>
  <c r="W97" i="11"/>
  <c r="V97" i="11"/>
  <c r="U97" i="11"/>
  <c r="T97" i="11"/>
  <c r="S97" i="11"/>
  <c r="R97" i="11"/>
  <c r="Q97" i="11"/>
  <c r="P97" i="11"/>
  <c r="O97" i="11"/>
  <c r="N97" i="11"/>
  <c r="W96" i="11"/>
  <c r="V96" i="11"/>
  <c r="U96" i="11"/>
  <c r="T96" i="11"/>
  <c r="S96" i="11"/>
  <c r="R96" i="11"/>
  <c r="Q96" i="11"/>
  <c r="P96" i="11"/>
  <c r="O96" i="11"/>
  <c r="N96" i="11"/>
  <c r="W95" i="11"/>
  <c r="V95" i="11"/>
  <c r="U95" i="11"/>
  <c r="T95" i="11"/>
  <c r="S95" i="11"/>
  <c r="R95" i="11"/>
  <c r="Q95" i="11"/>
  <c r="P95" i="11"/>
  <c r="O95" i="11"/>
  <c r="N95" i="11"/>
  <c r="W94" i="11"/>
  <c r="V94" i="11"/>
  <c r="U94" i="11"/>
  <c r="T94" i="11"/>
  <c r="S94" i="11"/>
  <c r="R94" i="11"/>
  <c r="Q94" i="11"/>
  <c r="P94" i="11"/>
  <c r="O94" i="11"/>
  <c r="N94" i="11"/>
  <c r="W93" i="11"/>
  <c r="V93" i="11"/>
  <c r="U93" i="11"/>
  <c r="T93" i="11"/>
  <c r="S93" i="11"/>
  <c r="R93" i="11"/>
  <c r="Q93" i="11"/>
  <c r="P93" i="11"/>
  <c r="O93" i="11"/>
  <c r="N93" i="11"/>
  <c r="W92" i="11"/>
  <c r="V92" i="11"/>
  <c r="U92" i="11"/>
  <c r="T92" i="11"/>
  <c r="S92" i="11"/>
  <c r="R92" i="11"/>
  <c r="Q92" i="11"/>
  <c r="P92" i="11"/>
  <c r="O92" i="11"/>
  <c r="N92" i="11"/>
  <c r="W91" i="11"/>
  <c r="V91" i="11"/>
  <c r="U91" i="11"/>
  <c r="T91" i="11"/>
  <c r="S91" i="11"/>
  <c r="R91" i="11"/>
  <c r="Q91" i="11"/>
  <c r="P91" i="11"/>
  <c r="O91" i="11"/>
  <c r="N91" i="11"/>
  <c r="W90" i="11"/>
  <c r="V90" i="11"/>
  <c r="U90" i="11"/>
  <c r="T90" i="11"/>
  <c r="S90" i="11"/>
  <c r="R90" i="11"/>
  <c r="Q90" i="11"/>
  <c r="P90" i="11"/>
  <c r="O90" i="11"/>
  <c r="N90" i="11"/>
  <c r="W89" i="11"/>
  <c r="V89" i="11"/>
  <c r="U89" i="11"/>
  <c r="T89" i="11"/>
  <c r="S89" i="11"/>
  <c r="R89" i="11"/>
  <c r="Q89" i="11"/>
  <c r="P89" i="11"/>
  <c r="O89" i="11"/>
  <c r="N89" i="11"/>
  <c r="W88" i="11"/>
  <c r="V88" i="11"/>
  <c r="U88" i="11"/>
  <c r="T88" i="11"/>
  <c r="S88" i="11"/>
  <c r="R88" i="11"/>
  <c r="Q88" i="11"/>
  <c r="P88" i="11"/>
  <c r="O88" i="11"/>
  <c r="N88" i="11"/>
  <c r="W87" i="11"/>
  <c r="V87" i="11"/>
  <c r="U87" i="11"/>
  <c r="T87" i="11"/>
  <c r="S87" i="11"/>
  <c r="R87" i="11"/>
  <c r="Q87" i="11"/>
  <c r="P87" i="11"/>
  <c r="O87" i="11"/>
  <c r="N87" i="11"/>
  <c r="W86" i="11"/>
  <c r="V86" i="11"/>
  <c r="U86" i="11"/>
  <c r="T86" i="11"/>
  <c r="S86" i="11"/>
  <c r="R86" i="11"/>
  <c r="Q86" i="11"/>
  <c r="P86" i="11"/>
  <c r="O86" i="11"/>
  <c r="N86" i="11"/>
  <c r="W85" i="11"/>
  <c r="V85" i="11"/>
  <c r="U85" i="11"/>
  <c r="T85" i="11"/>
  <c r="S85" i="11"/>
  <c r="R85" i="11"/>
  <c r="Q85" i="11"/>
  <c r="P85" i="11"/>
  <c r="O85" i="11"/>
  <c r="N85" i="11"/>
  <c r="W84" i="11"/>
  <c r="V84" i="11"/>
  <c r="U84" i="11"/>
  <c r="T84" i="11"/>
  <c r="S84" i="11"/>
  <c r="R84" i="11"/>
  <c r="Q84" i="11"/>
  <c r="P84" i="11"/>
  <c r="O84" i="11"/>
  <c r="N84" i="11"/>
  <c r="W83" i="11"/>
  <c r="V83" i="11"/>
  <c r="U83" i="11"/>
  <c r="T83" i="11"/>
  <c r="S83" i="11"/>
  <c r="R83" i="11"/>
  <c r="Q83" i="11"/>
  <c r="P83" i="11"/>
  <c r="O83" i="11"/>
  <c r="N83" i="11"/>
  <c r="W82" i="11"/>
  <c r="V82" i="11"/>
  <c r="U82" i="11"/>
  <c r="T82" i="11"/>
  <c r="S82" i="11"/>
  <c r="R82" i="11"/>
  <c r="Q82" i="11"/>
  <c r="P82" i="11"/>
  <c r="O82" i="11"/>
  <c r="N82" i="11"/>
  <c r="W81" i="11"/>
  <c r="V81" i="11"/>
  <c r="U81" i="11"/>
  <c r="T81" i="11"/>
  <c r="S81" i="11"/>
  <c r="R81" i="11"/>
  <c r="Q81" i="11"/>
  <c r="P81" i="11"/>
  <c r="O81" i="11"/>
  <c r="N81" i="11"/>
  <c r="W80" i="11"/>
  <c r="V80" i="11"/>
  <c r="U80" i="11"/>
  <c r="T80" i="11"/>
  <c r="S80" i="11"/>
  <c r="R80" i="11"/>
  <c r="Q80" i="11"/>
  <c r="P80" i="11"/>
  <c r="O80" i="11"/>
  <c r="N80" i="11"/>
  <c r="W79" i="11"/>
  <c r="V79" i="11"/>
  <c r="U79" i="11"/>
  <c r="T79" i="11"/>
  <c r="S79" i="11"/>
  <c r="R79" i="11"/>
  <c r="Q79" i="11"/>
  <c r="P79" i="11"/>
  <c r="O79" i="11"/>
  <c r="N79" i="11"/>
  <c r="W78" i="11"/>
  <c r="V78" i="11"/>
  <c r="U78" i="11"/>
  <c r="T78" i="11"/>
  <c r="S78" i="11"/>
  <c r="R78" i="11"/>
  <c r="Q78" i="11"/>
  <c r="P78" i="11"/>
  <c r="O78" i="11"/>
  <c r="N78" i="11"/>
  <c r="W77" i="11"/>
  <c r="V77" i="11"/>
  <c r="U77" i="11"/>
  <c r="T77" i="11"/>
  <c r="S77" i="11"/>
  <c r="R77" i="11"/>
  <c r="Q77" i="11"/>
  <c r="P77" i="11"/>
  <c r="O77" i="11"/>
  <c r="N77" i="11"/>
  <c r="W76" i="11"/>
  <c r="V76" i="11"/>
  <c r="U76" i="11"/>
  <c r="T76" i="11"/>
  <c r="S76" i="11"/>
  <c r="R76" i="11"/>
  <c r="Q76" i="11"/>
  <c r="P76" i="11"/>
  <c r="O76" i="11"/>
  <c r="N76" i="11"/>
  <c r="W75" i="11"/>
  <c r="V75" i="11"/>
  <c r="U75" i="11"/>
  <c r="T75" i="11"/>
  <c r="S75" i="11"/>
  <c r="R75" i="11"/>
  <c r="Q75" i="11"/>
  <c r="P75" i="11"/>
  <c r="O75" i="11"/>
  <c r="N75" i="11"/>
  <c r="W74" i="11"/>
  <c r="V74" i="11"/>
  <c r="U74" i="11"/>
  <c r="T74" i="11"/>
  <c r="S74" i="11"/>
  <c r="R74" i="11"/>
  <c r="Q74" i="11"/>
  <c r="P74" i="11"/>
  <c r="O74" i="11"/>
  <c r="N74" i="11"/>
  <c r="W73" i="11"/>
  <c r="V73" i="11"/>
  <c r="U73" i="11"/>
  <c r="T73" i="11"/>
  <c r="S73" i="11"/>
  <c r="R73" i="11"/>
  <c r="Q73" i="11"/>
  <c r="P73" i="11"/>
  <c r="O73" i="11"/>
  <c r="N73" i="11"/>
  <c r="W72" i="11"/>
  <c r="V72" i="11"/>
  <c r="U72" i="11"/>
  <c r="T72" i="11"/>
  <c r="S72" i="11"/>
  <c r="R72" i="11"/>
  <c r="Q72" i="11"/>
  <c r="P72" i="11"/>
  <c r="O72" i="11"/>
  <c r="N72" i="11"/>
  <c r="W71" i="11"/>
  <c r="V71" i="11"/>
  <c r="U71" i="11"/>
  <c r="T71" i="11"/>
  <c r="S71" i="11"/>
  <c r="R71" i="11"/>
  <c r="Q71" i="11"/>
  <c r="P71" i="11"/>
  <c r="O71" i="11"/>
  <c r="N71" i="11"/>
  <c r="W70" i="11"/>
  <c r="V70" i="11"/>
  <c r="U70" i="11"/>
  <c r="T70" i="11"/>
  <c r="S70" i="11"/>
  <c r="R70" i="11"/>
  <c r="Q70" i="11"/>
  <c r="P70" i="11"/>
  <c r="O70" i="11"/>
  <c r="N70" i="11"/>
  <c r="W69" i="11"/>
  <c r="V69" i="11"/>
  <c r="U69" i="11"/>
  <c r="T69" i="11"/>
  <c r="S69" i="11"/>
  <c r="R69" i="11"/>
  <c r="Q69" i="11"/>
  <c r="P69" i="11"/>
  <c r="O69" i="11"/>
  <c r="N69" i="11"/>
  <c r="W68" i="11"/>
  <c r="V68" i="11"/>
  <c r="U68" i="11"/>
  <c r="T68" i="11"/>
  <c r="S68" i="11"/>
  <c r="R68" i="11"/>
  <c r="Q68" i="11"/>
  <c r="P68" i="11"/>
  <c r="O68" i="11"/>
  <c r="N68" i="11"/>
  <c r="W67" i="11"/>
  <c r="V67" i="11"/>
  <c r="U67" i="11"/>
  <c r="T67" i="11"/>
  <c r="S67" i="11"/>
  <c r="R67" i="11"/>
  <c r="Q67" i="11"/>
  <c r="P67" i="11"/>
  <c r="O67" i="11"/>
  <c r="N67" i="11"/>
  <c r="W66" i="11"/>
  <c r="V66" i="11"/>
  <c r="U66" i="11"/>
  <c r="T66" i="11"/>
  <c r="S66" i="11"/>
  <c r="R66" i="11"/>
  <c r="Q66" i="11"/>
  <c r="P66" i="11"/>
  <c r="O66" i="11"/>
  <c r="N66" i="11"/>
  <c r="W65" i="11"/>
  <c r="V65" i="11"/>
  <c r="U65" i="11"/>
  <c r="T65" i="11"/>
  <c r="S65" i="11"/>
  <c r="R65" i="11"/>
  <c r="Q65" i="11"/>
  <c r="P65" i="11"/>
  <c r="O65" i="11"/>
  <c r="N65" i="11"/>
  <c r="W64" i="11"/>
  <c r="V64" i="11"/>
  <c r="U64" i="11"/>
  <c r="T64" i="11"/>
  <c r="S64" i="11"/>
  <c r="R64" i="11"/>
  <c r="Q64" i="11"/>
  <c r="P64" i="11"/>
  <c r="O64" i="11"/>
  <c r="N64" i="11"/>
  <c r="W63" i="11"/>
  <c r="V63" i="11"/>
  <c r="U63" i="11"/>
  <c r="T63" i="11"/>
  <c r="S63" i="11"/>
  <c r="R63" i="11"/>
  <c r="Q63" i="11"/>
  <c r="P63" i="11"/>
  <c r="O63" i="11"/>
  <c r="N63" i="11"/>
  <c r="W62" i="11"/>
  <c r="V62" i="11"/>
  <c r="U62" i="11"/>
  <c r="T62" i="11"/>
  <c r="S62" i="11"/>
  <c r="R62" i="11"/>
  <c r="Q62" i="11"/>
  <c r="P62" i="11"/>
  <c r="O62" i="11"/>
  <c r="N62" i="11"/>
  <c r="W61" i="11"/>
  <c r="V61" i="11"/>
  <c r="U61" i="11"/>
  <c r="T61" i="11"/>
  <c r="S61" i="11"/>
  <c r="R61" i="11"/>
  <c r="Q61" i="11"/>
  <c r="P61" i="11"/>
  <c r="O61" i="11"/>
  <c r="N61" i="11"/>
  <c r="W60" i="11"/>
  <c r="V60" i="11"/>
  <c r="U60" i="11"/>
  <c r="T60" i="11"/>
  <c r="S60" i="11"/>
  <c r="R60" i="11"/>
  <c r="Q60" i="11"/>
  <c r="P60" i="11"/>
  <c r="O60" i="11"/>
  <c r="N60" i="11"/>
  <c r="W59" i="11"/>
  <c r="V59" i="11"/>
  <c r="U59" i="11"/>
  <c r="T59" i="11"/>
  <c r="S59" i="11"/>
  <c r="R59" i="11"/>
  <c r="Q59" i="11"/>
  <c r="P59" i="11"/>
  <c r="O59" i="11"/>
  <c r="N59" i="11"/>
  <c r="W58" i="11"/>
  <c r="V58" i="11"/>
  <c r="U58" i="11"/>
  <c r="T58" i="11"/>
  <c r="S58" i="11"/>
  <c r="R58" i="11"/>
  <c r="Q58" i="11"/>
  <c r="P58" i="11"/>
  <c r="O58" i="11"/>
  <c r="N58" i="11"/>
  <c r="W57" i="11"/>
  <c r="V57" i="11"/>
  <c r="U57" i="11"/>
  <c r="T57" i="11"/>
  <c r="S57" i="11"/>
  <c r="R57" i="11"/>
  <c r="Q57" i="11"/>
  <c r="P57" i="11"/>
  <c r="O57" i="11"/>
  <c r="N57" i="11"/>
  <c r="W56" i="11"/>
  <c r="V56" i="11"/>
  <c r="U56" i="11"/>
  <c r="T56" i="11"/>
  <c r="S56" i="11"/>
  <c r="R56" i="11"/>
  <c r="Q56" i="11"/>
  <c r="P56" i="11"/>
  <c r="O56" i="11"/>
  <c r="N56" i="11"/>
  <c r="W55" i="11"/>
  <c r="V55" i="11"/>
  <c r="U55" i="11"/>
  <c r="T55" i="11"/>
  <c r="S55" i="11"/>
  <c r="R55" i="11"/>
  <c r="Q55" i="11"/>
  <c r="P55" i="11"/>
  <c r="O55" i="11"/>
  <c r="N55" i="11"/>
  <c r="W54" i="11"/>
  <c r="V54" i="11"/>
  <c r="U54" i="11"/>
  <c r="T54" i="11"/>
  <c r="S54" i="11"/>
  <c r="R54" i="11"/>
  <c r="Q54" i="11"/>
  <c r="P54" i="11"/>
  <c r="O54" i="11"/>
  <c r="N54" i="11"/>
  <c r="W53" i="11"/>
  <c r="V53" i="11"/>
  <c r="U53" i="11"/>
  <c r="T53" i="11"/>
  <c r="S53" i="11"/>
  <c r="R53" i="11"/>
  <c r="Q53" i="11"/>
  <c r="P53" i="11"/>
  <c r="O53" i="11"/>
  <c r="N53" i="11"/>
  <c r="W52" i="11"/>
  <c r="V52" i="11"/>
  <c r="U52" i="11"/>
  <c r="T52" i="11"/>
  <c r="S52" i="11"/>
  <c r="R52" i="11"/>
  <c r="Q52" i="11"/>
  <c r="P52" i="11"/>
  <c r="O52" i="11"/>
  <c r="N52" i="11"/>
  <c r="W51" i="11"/>
  <c r="V51" i="11"/>
  <c r="U51" i="11"/>
  <c r="T51" i="11"/>
  <c r="S51" i="11"/>
  <c r="R51" i="11"/>
  <c r="Q51" i="11"/>
  <c r="P51" i="11"/>
  <c r="O51" i="11"/>
  <c r="N51" i="11"/>
  <c r="W50" i="11"/>
  <c r="V50" i="11"/>
  <c r="U50" i="11"/>
  <c r="T50" i="11"/>
  <c r="S50" i="11"/>
  <c r="R50" i="11"/>
  <c r="Q50" i="11"/>
  <c r="P50" i="11"/>
  <c r="O50" i="11"/>
  <c r="N50" i="11"/>
  <c r="W49" i="11"/>
  <c r="V49" i="11"/>
  <c r="U49" i="11"/>
  <c r="T49" i="11"/>
  <c r="S49" i="11"/>
  <c r="R49" i="11"/>
  <c r="Q49" i="11"/>
  <c r="P49" i="11"/>
  <c r="O49" i="11"/>
  <c r="N49" i="11"/>
  <c r="W48" i="11"/>
  <c r="V48" i="11"/>
  <c r="U48" i="11"/>
  <c r="T48" i="11"/>
  <c r="S48" i="11"/>
  <c r="R48" i="11"/>
  <c r="Q48" i="11"/>
  <c r="P48" i="11"/>
  <c r="O48" i="11"/>
  <c r="N48" i="11"/>
  <c r="W47" i="11"/>
  <c r="V47" i="11"/>
  <c r="U47" i="11"/>
  <c r="T47" i="11"/>
  <c r="S47" i="11"/>
  <c r="R47" i="11"/>
  <c r="Q47" i="11"/>
  <c r="P47" i="11"/>
  <c r="O47" i="11"/>
  <c r="N47" i="11"/>
  <c r="W46" i="11"/>
  <c r="V46" i="11"/>
  <c r="U46" i="11"/>
  <c r="T46" i="11"/>
  <c r="S46" i="11"/>
  <c r="R46" i="11"/>
  <c r="Q46" i="11"/>
  <c r="P46" i="11"/>
  <c r="O46" i="11"/>
  <c r="N46" i="11"/>
  <c r="W45" i="11"/>
  <c r="V45" i="11"/>
  <c r="U45" i="11"/>
  <c r="T45" i="11"/>
  <c r="S45" i="11"/>
  <c r="R45" i="11"/>
  <c r="Q45" i="11"/>
  <c r="P45" i="11"/>
  <c r="O45" i="11"/>
  <c r="N45" i="11"/>
  <c r="W44" i="11"/>
  <c r="V44" i="11"/>
  <c r="U44" i="11"/>
  <c r="T44" i="11"/>
  <c r="S44" i="11"/>
  <c r="R44" i="11"/>
  <c r="Q44" i="11"/>
  <c r="P44" i="11"/>
  <c r="O44" i="11"/>
  <c r="N44" i="11"/>
  <c r="W43" i="11"/>
  <c r="V43" i="11"/>
  <c r="U43" i="11"/>
  <c r="T43" i="11"/>
  <c r="S43" i="11"/>
  <c r="R43" i="11"/>
  <c r="Q43" i="11"/>
  <c r="P43" i="11"/>
  <c r="O43" i="11"/>
  <c r="N43" i="11"/>
  <c r="W42" i="11"/>
  <c r="V42" i="11"/>
  <c r="U42" i="11"/>
  <c r="T42" i="11"/>
  <c r="S42" i="11"/>
  <c r="R42" i="11"/>
  <c r="Q42" i="11"/>
  <c r="P42" i="11"/>
  <c r="O42" i="11"/>
  <c r="N42" i="11"/>
  <c r="W41" i="11"/>
  <c r="V41" i="11"/>
  <c r="U41" i="11"/>
  <c r="T41" i="11"/>
  <c r="S41" i="11"/>
  <c r="R41" i="11"/>
  <c r="Q41" i="11"/>
  <c r="P41" i="11"/>
  <c r="O41" i="11"/>
  <c r="N41" i="11"/>
  <c r="W40" i="11"/>
  <c r="V40" i="11"/>
  <c r="U40" i="11"/>
  <c r="T40" i="11"/>
  <c r="S40" i="11"/>
  <c r="R40" i="11"/>
  <c r="Q40" i="11"/>
  <c r="P40" i="11"/>
  <c r="O40" i="11"/>
  <c r="N40" i="11"/>
  <c r="W39" i="11"/>
  <c r="V39" i="11"/>
  <c r="U39" i="11"/>
  <c r="T39" i="11"/>
  <c r="S39" i="11"/>
  <c r="R39" i="11"/>
  <c r="Q39" i="11"/>
  <c r="P39" i="11"/>
  <c r="O39" i="11"/>
  <c r="N39" i="11"/>
  <c r="W38" i="11"/>
  <c r="V38" i="11"/>
  <c r="U38" i="11"/>
  <c r="T38" i="11"/>
  <c r="S38" i="11"/>
  <c r="R38" i="11"/>
  <c r="Q38" i="11"/>
  <c r="P38" i="11"/>
  <c r="O38" i="11"/>
  <c r="N38" i="11"/>
  <c r="W37" i="11"/>
  <c r="V37" i="11"/>
  <c r="U37" i="11"/>
  <c r="T37" i="11"/>
  <c r="S37" i="11"/>
  <c r="R37" i="11"/>
  <c r="Q37" i="11"/>
  <c r="P37" i="11"/>
  <c r="O37" i="11"/>
  <c r="N37" i="11"/>
  <c r="W36" i="11"/>
  <c r="V36" i="11"/>
  <c r="U36" i="11"/>
  <c r="T36" i="11"/>
  <c r="S36" i="11"/>
  <c r="R36" i="11"/>
  <c r="Q36" i="11"/>
  <c r="P36" i="11"/>
  <c r="O36" i="11"/>
  <c r="N36" i="11"/>
  <c r="W35" i="11"/>
  <c r="V35" i="11"/>
  <c r="U35" i="11"/>
  <c r="T35" i="11"/>
  <c r="S35" i="11"/>
  <c r="R35" i="11"/>
  <c r="Q35" i="11"/>
  <c r="P35" i="11"/>
  <c r="O35" i="11"/>
  <c r="N35" i="11"/>
  <c r="W34" i="11"/>
  <c r="V34" i="11"/>
  <c r="U34" i="11"/>
  <c r="T34" i="11"/>
  <c r="S34" i="11"/>
  <c r="R34" i="11"/>
  <c r="Q34" i="11"/>
  <c r="P34" i="11"/>
  <c r="O34" i="11"/>
  <c r="N34" i="11"/>
  <c r="W33" i="11"/>
  <c r="V33" i="11"/>
  <c r="U33" i="11"/>
  <c r="T33" i="11"/>
  <c r="S33" i="11"/>
  <c r="R33" i="11"/>
  <c r="Q33" i="11"/>
  <c r="P33" i="11"/>
  <c r="O33" i="11"/>
  <c r="N33" i="11"/>
  <c r="W32" i="11"/>
  <c r="V32" i="11"/>
  <c r="U32" i="11"/>
  <c r="T32" i="11"/>
  <c r="S32" i="11"/>
  <c r="R32" i="11"/>
  <c r="Q32" i="11"/>
  <c r="P32" i="11"/>
  <c r="O32" i="11"/>
  <c r="N32" i="11"/>
  <c r="W31" i="11"/>
  <c r="V31" i="11"/>
  <c r="U31" i="11"/>
  <c r="T31" i="11"/>
  <c r="S31" i="11"/>
  <c r="R31" i="11"/>
  <c r="Q31" i="11"/>
  <c r="P31" i="11"/>
  <c r="O31" i="11"/>
  <c r="N31" i="11"/>
  <c r="W30" i="11"/>
  <c r="V30" i="11"/>
  <c r="U30" i="11"/>
  <c r="T30" i="11"/>
  <c r="S30" i="11"/>
  <c r="R30" i="11"/>
  <c r="Q30" i="11"/>
  <c r="P30" i="11"/>
  <c r="O30" i="11"/>
  <c r="N30" i="11"/>
  <c r="W29" i="11"/>
  <c r="V29" i="11"/>
  <c r="U29" i="11"/>
  <c r="T29" i="11"/>
  <c r="S29" i="11"/>
  <c r="R29" i="11"/>
  <c r="Q29" i="11"/>
  <c r="P29" i="11"/>
  <c r="O29" i="11"/>
  <c r="N29" i="11"/>
  <c r="W28" i="11"/>
  <c r="V28" i="11"/>
  <c r="U28" i="11"/>
  <c r="T28" i="11"/>
  <c r="S28" i="11"/>
  <c r="R28" i="11"/>
  <c r="Q28" i="11"/>
  <c r="P28" i="11"/>
  <c r="O28" i="11"/>
  <c r="N28" i="11"/>
  <c r="W27" i="11"/>
  <c r="V27" i="11"/>
  <c r="U27" i="11"/>
  <c r="T27" i="11"/>
  <c r="S27" i="11"/>
  <c r="R27" i="11"/>
  <c r="Q27" i="11"/>
  <c r="P27" i="11"/>
  <c r="O27" i="11"/>
  <c r="N27" i="11"/>
  <c r="W26" i="11"/>
  <c r="V26" i="11"/>
  <c r="U26" i="11"/>
  <c r="T26" i="11"/>
  <c r="S26" i="11"/>
  <c r="R26" i="11"/>
  <c r="Q26" i="11"/>
  <c r="P26" i="11"/>
  <c r="O26" i="11"/>
  <c r="N26" i="11"/>
  <c r="W25" i="11"/>
  <c r="V25" i="11"/>
  <c r="U25" i="11"/>
  <c r="T25" i="11"/>
  <c r="S25" i="11"/>
  <c r="R25" i="11"/>
  <c r="Q25" i="11"/>
  <c r="P25" i="11"/>
  <c r="O25" i="11"/>
  <c r="N25" i="11"/>
  <c r="W24" i="11"/>
  <c r="V24" i="11"/>
  <c r="U24" i="11"/>
  <c r="T24" i="11"/>
  <c r="S24" i="11"/>
  <c r="R24" i="11"/>
  <c r="Q24" i="11"/>
  <c r="P24" i="11"/>
  <c r="O24" i="11"/>
  <c r="N24" i="11"/>
  <c r="W23" i="11"/>
  <c r="V23" i="11"/>
  <c r="U23" i="11"/>
  <c r="T23" i="11"/>
  <c r="S23" i="11"/>
  <c r="R23" i="11"/>
  <c r="Q23" i="11"/>
  <c r="P23" i="11"/>
  <c r="O23" i="11"/>
  <c r="N23" i="11"/>
  <c r="W22" i="11"/>
  <c r="V22" i="11"/>
  <c r="U22" i="11"/>
  <c r="T22" i="11"/>
  <c r="S22" i="11"/>
  <c r="R22" i="11"/>
  <c r="Q22" i="11"/>
  <c r="P22" i="11"/>
  <c r="O22" i="11"/>
  <c r="N22" i="11"/>
  <c r="W21" i="11"/>
  <c r="V21" i="11"/>
  <c r="U21" i="11"/>
  <c r="T21" i="11"/>
  <c r="S21" i="11"/>
  <c r="R21" i="11"/>
  <c r="Q21" i="11"/>
  <c r="P21" i="11"/>
  <c r="O21" i="11"/>
  <c r="N21" i="11"/>
  <c r="W20" i="11"/>
  <c r="V20" i="11"/>
  <c r="U20" i="11"/>
  <c r="T20" i="11"/>
  <c r="S20" i="11"/>
  <c r="R20" i="11"/>
  <c r="Q20" i="11"/>
  <c r="P20" i="11"/>
  <c r="O20" i="11"/>
  <c r="N20" i="11"/>
  <c r="W19" i="11"/>
  <c r="V19" i="11"/>
  <c r="U19" i="11"/>
  <c r="T19" i="11"/>
  <c r="S19" i="11"/>
  <c r="R19" i="11"/>
  <c r="Q19" i="11"/>
  <c r="P19" i="11"/>
  <c r="O19" i="11"/>
  <c r="N19" i="11"/>
  <c r="W18" i="11"/>
  <c r="V18" i="11"/>
  <c r="U18" i="11"/>
  <c r="T18" i="11"/>
  <c r="S18" i="11"/>
  <c r="R18" i="11"/>
  <c r="Q18" i="11"/>
  <c r="P18" i="11"/>
  <c r="O18" i="11"/>
  <c r="N18" i="11"/>
  <c r="W17" i="11"/>
  <c r="V17" i="11"/>
  <c r="U17" i="11"/>
  <c r="T17" i="11"/>
  <c r="S17" i="11"/>
  <c r="R17" i="11"/>
  <c r="Q17" i="11"/>
  <c r="P17" i="11"/>
  <c r="O17" i="11"/>
  <c r="N17" i="11"/>
  <c r="W16" i="11"/>
  <c r="V16" i="11"/>
  <c r="U16" i="11"/>
  <c r="T16" i="11"/>
  <c r="S16" i="11"/>
  <c r="R16" i="11"/>
  <c r="Q16" i="11"/>
  <c r="P16" i="11"/>
  <c r="O16" i="11"/>
  <c r="N16" i="11"/>
  <c r="W15" i="11"/>
  <c r="V15" i="11"/>
  <c r="U15" i="11"/>
  <c r="T15" i="11"/>
  <c r="S15" i="11"/>
  <c r="R15" i="11"/>
  <c r="Q15" i="11"/>
  <c r="P15" i="11"/>
  <c r="O15" i="11"/>
  <c r="N15" i="11"/>
  <c r="W14" i="11"/>
  <c r="V14" i="11"/>
  <c r="U14" i="11"/>
  <c r="T14" i="11"/>
  <c r="S14" i="11"/>
  <c r="R14" i="11"/>
  <c r="Q14" i="11"/>
  <c r="P14" i="11"/>
  <c r="O14" i="11"/>
  <c r="N14" i="11"/>
  <c r="W13" i="11"/>
  <c r="V13" i="11"/>
  <c r="U13" i="11"/>
  <c r="T13" i="11"/>
  <c r="S13" i="11"/>
  <c r="R13" i="11"/>
  <c r="Q13" i="11"/>
  <c r="P13" i="11"/>
  <c r="O13" i="11"/>
  <c r="N13" i="11"/>
  <c r="W12" i="11"/>
  <c r="V12" i="11"/>
  <c r="U12" i="11"/>
  <c r="T12" i="11"/>
  <c r="S12" i="11"/>
  <c r="R12" i="11"/>
  <c r="Q12" i="11"/>
  <c r="P12" i="11"/>
  <c r="O12" i="11"/>
  <c r="N12" i="11"/>
  <c r="W11" i="11"/>
  <c r="V11" i="11"/>
  <c r="U11" i="11"/>
  <c r="T11" i="11"/>
  <c r="S11" i="11"/>
  <c r="R11" i="11"/>
  <c r="Q11" i="11"/>
  <c r="P11" i="11"/>
  <c r="O11" i="11"/>
  <c r="N11" i="11"/>
  <c r="W10" i="11"/>
  <c r="V10" i="11"/>
  <c r="U10" i="11"/>
  <c r="T10" i="11"/>
  <c r="S10" i="11"/>
  <c r="R10" i="11"/>
  <c r="Q10" i="11"/>
  <c r="P10" i="11"/>
  <c r="O10" i="11"/>
  <c r="N10" i="11"/>
  <c r="W9" i="11"/>
  <c r="V9" i="11"/>
  <c r="U9" i="11"/>
  <c r="T9" i="11"/>
  <c r="S9" i="11"/>
  <c r="R9" i="11"/>
  <c r="Q9" i="11"/>
  <c r="P9" i="11"/>
  <c r="O9" i="11"/>
  <c r="N9" i="11"/>
  <c r="W8" i="11"/>
  <c r="V8" i="11"/>
  <c r="U8" i="11"/>
  <c r="T8" i="11"/>
  <c r="S8" i="11"/>
  <c r="R8" i="11"/>
  <c r="Q8" i="11"/>
  <c r="P8" i="11"/>
  <c r="O8" i="11"/>
  <c r="N8" i="11"/>
  <c r="W7" i="11"/>
  <c r="V7" i="11"/>
  <c r="U7" i="11"/>
  <c r="T7" i="11"/>
  <c r="S7" i="11"/>
  <c r="R7" i="11"/>
  <c r="Q7" i="11"/>
  <c r="P7" i="11"/>
  <c r="O7" i="11"/>
  <c r="N7" i="11"/>
  <c r="T6" i="11"/>
  <c r="U6" i="11"/>
  <c r="V6" i="11"/>
  <c r="W6" i="11"/>
  <c r="O6" i="11"/>
  <c r="P6" i="11"/>
  <c r="Q6" i="11"/>
  <c r="R6" i="11"/>
  <c r="S6" i="11"/>
  <c r="N6" i="11"/>
  <c r="B9" i="7"/>
  <c r="U13" i="6"/>
  <c r="Q67" i="1" s="1"/>
  <c r="BH67" i="1" s="1"/>
  <c r="AN110" i="1"/>
  <c r="CE110" i="1" s="1"/>
  <c r="AL133" i="1"/>
  <c r="CC133" i="1"/>
  <c r="AI125" i="1"/>
  <c r="BZ125" i="1"/>
  <c r="AF51" i="1"/>
  <c r="BW51" i="1" s="1"/>
  <c r="AF54" i="1"/>
  <c r="BW54" i="1"/>
  <c r="AE113" i="1"/>
  <c r="BV113" i="1" s="1"/>
  <c r="AC24" i="1"/>
  <c r="BT24" i="1" s="1"/>
  <c r="AC25" i="1"/>
  <c r="BT25" i="1"/>
  <c r="AC26" i="1"/>
  <c r="BT26" i="1"/>
  <c r="AC27" i="1"/>
  <c r="BT27" i="1"/>
  <c r="AC28" i="1"/>
  <c r="BT28" i="1" s="1"/>
  <c r="AC29" i="1"/>
  <c r="BT29" i="1" s="1"/>
  <c r="AC30" i="1"/>
  <c r="BT30" i="1"/>
  <c r="AC31" i="1"/>
  <c r="BT31" i="1" s="1"/>
  <c r="AC32" i="1"/>
  <c r="BT32" i="1"/>
  <c r="AC33" i="1"/>
  <c r="BT33" i="1"/>
  <c r="AC34" i="1"/>
  <c r="BT34" i="1"/>
  <c r="AC35" i="1"/>
  <c r="BT35" i="1" s="1"/>
  <c r="AC36" i="1"/>
  <c r="BT36" i="1" s="1"/>
  <c r="AC37" i="1"/>
  <c r="BT37" i="1" s="1"/>
  <c r="AC38" i="1"/>
  <c r="BT38" i="1"/>
  <c r="AC39" i="1"/>
  <c r="BT39" i="1"/>
  <c r="AC40" i="1"/>
  <c r="BT40" i="1" s="1"/>
  <c r="AC41" i="1"/>
  <c r="BT41" i="1" s="1"/>
  <c r="AC42" i="1"/>
  <c r="BT42" i="1"/>
  <c r="AC43" i="1"/>
  <c r="BT43" i="1"/>
  <c r="AC44" i="1"/>
  <c r="BT44" i="1"/>
  <c r="AC45" i="1"/>
  <c r="BT45" i="1"/>
  <c r="AC46" i="1"/>
  <c r="BT46" i="1" s="1"/>
  <c r="AC47" i="1"/>
  <c r="BT47" i="1" s="1"/>
  <c r="AC48" i="1"/>
  <c r="BT48" i="1"/>
  <c r="AC49" i="1"/>
  <c r="BT49" i="1" s="1"/>
  <c r="AC50" i="1"/>
  <c r="BT50" i="1"/>
  <c r="AC51" i="1"/>
  <c r="BT51" i="1"/>
  <c r="AC52" i="1"/>
  <c r="BT52" i="1" s="1"/>
  <c r="AC53" i="1"/>
  <c r="BT53" i="1" s="1"/>
  <c r="AC54" i="1"/>
  <c r="BT54" i="1" s="1"/>
  <c r="AC55" i="1"/>
  <c r="BT55" i="1"/>
  <c r="AC56" i="1"/>
  <c r="BT56" i="1"/>
  <c r="AC57" i="1"/>
  <c r="BT57" i="1" s="1"/>
  <c r="AC58" i="1"/>
  <c r="BT58" i="1"/>
  <c r="AC59" i="1"/>
  <c r="BT59" i="1" s="1"/>
  <c r="AC60" i="1"/>
  <c r="BT60" i="1"/>
  <c r="AC61" i="1"/>
  <c r="BT61" i="1" s="1"/>
  <c r="AC62" i="1"/>
  <c r="BT62" i="1"/>
  <c r="AC63" i="1"/>
  <c r="BT63" i="1" s="1"/>
  <c r="AC64" i="1"/>
  <c r="BT64" i="1"/>
  <c r="AC65" i="1"/>
  <c r="BT65" i="1" s="1"/>
  <c r="AC66" i="1"/>
  <c r="BT66" i="1"/>
  <c r="AC67" i="1"/>
  <c r="BT67" i="1"/>
  <c r="AC68" i="1"/>
  <c r="BT68" i="1" s="1"/>
  <c r="AC69" i="1"/>
  <c r="BT69" i="1" s="1"/>
  <c r="AC70" i="1"/>
  <c r="BT70" i="1" s="1"/>
  <c r="AC71" i="1"/>
  <c r="BT71" i="1" s="1"/>
  <c r="AC72" i="1"/>
  <c r="BT72" i="1"/>
  <c r="AC73" i="1"/>
  <c r="BT73" i="1"/>
  <c r="AC74" i="1"/>
  <c r="BT74" i="1" s="1"/>
  <c r="AC75" i="1"/>
  <c r="BT75" i="1" s="1"/>
  <c r="AC76" i="1"/>
  <c r="BT76" i="1" s="1"/>
  <c r="AC77" i="1"/>
  <c r="BT77" i="1" s="1"/>
  <c r="AC78" i="1"/>
  <c r="BT78" i="1" s="1"/>
  <c r="AC79" i="1"/>
  <c r="BT79" i="1"/>
  <c r="AC80" i="1"/>
  <c r="BT80" i="1" s="1"/>
  <c r="AC81" i="1"/>
  <c r="BT81" i="1" s="1"/>
  <c r="AC82" i="1"/>
  <c r="BT82" i="1"/>
  <c r="AC83" i="1"/>
  <c r="BT83" i="1" s="1"/>
  <c r="AC84" i="1"/>
  <c r="BT84" i="1"/>
  <c r="AC85" i="1"/>
  <c r="BT85" i="1" s="1"/>
  <c r="AC86" i="1"/>
  <c r="BT86" i="1" s="1"/>
  <c r="AC87" i="1"/>
  <c r="BT87" i="1"/>
  <c r="AC88" i="1"/>
  <c r="BT88" i="1" s="1"/>
  <c r="AC89" i="1"/>
  <c r="BT89" i="1" s="1"/>
  <c r="AC90" i="1"/>
  <c r="BT90" i="1" s="1"/>
  <c r="AC91" i="1"/>
  <c r="BT91" i="1"/>
  <c r="AC92" i="1"/>
  <c r="BT92" i="1" s="1"/>
  <c r="AC93" i="1"/>
  <c r="BT93" i="1"/>
  <c r="AC94" i="1"/>
  <c r="BT94" i="1"/>
  <c r="AC95" i="1"/>
  <c r="BT95" i="1" s="1"/>
  <c r="AC96" i="1"/>
  <c r="BT96" i="1" s="1"/>
  <c r="AC97" i="1"/>
  <c r="BT97" i="1"/>
  <c r="AC98" i="1"/>
  <c r="BT98" i="1" s="1"/>
  <c r="AC99" i="1"/>
  <c r="BT99" i="1" s="1"/>
  <c r="AC100" i="1"/>
  <c r="BT100" i="1"/>
  <c r="AC101" i="1"/>
  <c r="BT101" i="1" s="1"/>
  <c r="AC102" i="1"/>
  <c r="BT102" i="1"/>
  <c r="AC103" i="1"/>
  <c r="BT103" i="1" s="1"/>
  <c r="AC104" i="1"/>
  <c r="BT104" i="1" s="1"/>
  <c r="AC105" i="1"/>
  <c r="BT105" i="1" s="1"/>
  <c r="AC106" i="1"/>
  <c r="BT106" i="1" s="1"/>
  <c r="AC107" i="1"/>
  <c r="BT107" i="1" s="1"/>
  <c r="AC108" i="1"/>
  <c r="BT108" i="1"/>
  <c r="AC109" i="1"/>
  <c r="BT109" i="1" s="1"/>
  <c r="AC110" i="1"/>
  <c r="BT110" i="1" s="1"/>
  <c r="AC111" i="1"/>
  <c r="BT111" i="1"/>
  <c r="AC112" i="1"/>
  <c r="BT112" i="1" s="1"/>
  <c r="AC113" i="1"/>
  <c r="BT113" i="1" s="1"/>
  <c r="AC114" i="1"/>
  <c r="BT114" i="1" s="1"/>
  <c r="AC115" i="1"/>
  <c r="BT115" i="1"/>
  <c r="AC116" i="1"/>
  <c r="BT116" i="1" s="1"/>
  <c r="AC117" i="1"/>
  <c r="BT117" i="1" s="1"/>
  <c r="AC118" i="1"/>
  <c r="BT118" i="1"/>
  <c r="AC119" i="1"/>
  <c r="BT119" i="1" s="1"/>
  <c r="AC120" i="1"/>
  <c r="BT120" i="1"/>
  <c r="AC121" i="1"/>
  <c r="BT121" i="1" s="1"/>
  <c r="AC122" i="1"/>
  <c r="BT122" i="1" s="1"/>
  <c r="AC123" i="1"/>
  <c r="BT123" i="1" s="1"/>
  <c r="AC124" i="1"/>
  <c r="BT124" i="1"/>
  <c r="AC125" i="1"/>
  <c r="BT125" i="1" s="1"/>
  <c r="AC126" i="1"/>
  <c r="BT126" i="1"/>
  <c r="AC127" i="1"/>
  <c r="BT127" i="1"/>
  <c r="AC128" i="1"/>
  <c r="BT128" i="1" s="1"/>
  <c r="AC129" i="1"/>
  <c r="BT129" i="1"/>
  <c r="AC130" i="1"/>
  <c r="BT130" i="1" s="1"/>
  <c r="AC131" i="1"/>
  <c r="BT131" i="1" s="1"/>
  <c r="AC132" i="1"/>
  <c r="BT132" i="1" s="1"/>
  <c r="AC133" i="1"/>
  <c r="BT133" i="1"/>
  <c r="AC134" i="1"/>
  <c r="BT134" i="1" s="1"/>
  <c r="AC135" i="1"/>
  <c r="BT135" i="1" s="1"/>
  <c r="AC136" i="1"/>
  <c r="BT136" i="1"/>
  <c r="AC137" i="1"/>
  <c r="BT137" i="1" s="1"/>
  <c r="AC138" i="1"/>
  <c r="BT138" i="1"/>
  <c r="AC139" i="1"/>
  <c r="BT139" i="1"/>
  <c r="AC140" i="1"/>
  <c r="BT140" i="1" s="1"/>
  <c r="AC141" i="1"/>
  <c r="BT141" i="1" s="1"/>
  <c r="AC142" i="1"/>
  <c r="BT142" i="1" s="1"/>
  <c r="AC143" i="1"/>
  <c r="BT143" i="1" s="1"/>
  <c r="AC144" i="1"/>
  <c r="BT144" i="1" s="1"/>
  <c r="AC145" i="1"/>
  <c r="BT145" i="1"/>
  <c r="AC146" i="1"/>
  <c r="BT146" i="1" s="1"/>
  <c r="AC147" i="1"/>
  <c r="BT147" i="1" s="1"/>
  <c r="AC148" i="1"/>
  <c r="BT148" i="1" s="1"/>
  <c r="AC149" i="1"/>
  <c r="BT149" i="1" s="1"/>
  <c r="AC150" i="1"/>
  <c r="BT150" i="1" s="1"/>
  <c r="AC151" i="1"/>
  <c r="BT151" i="1"/>
  <c r="AC152" i="1"/>
  <c r="BT152" i="1" s="1"/>
  <c r="AC153" i="1"/>
  <c r="BT153" i="1" s="1"/>
  <c r="AC154" i="1"/>
  <c r="BT154" i="1"/>
  <c r="AC155" i="1"/>
  <c r="BT155" i="1" s="1"/>
  <c r="AC156" i="1"/>
  <c r="BT156" i="1"/>
  <c r="AC157" i="1"/>
  <c r="BT157" i="1" s="1"/>
  <c r="AC158" i="1"/>
  <c r="BT158" i="1" s="1"/>
  <c r="AC159" i="1"/>
  <c r="BT159" i="1"/>
  <c r="AC160" i="1"/>
  <c r="BT160" i="1" s="1"/>
  <c r="AC161" i="1"/>
  <c r="BT161" i="1" s="1"/>
  <c r="AC162" i="1"/>
  <c r="BT162" i="1" s="1"/>
  <c r="AC163" i="1"/>
  <c r="BT163" i="1"/>
  <c r="AC164" i="1"/>
  <c r="BT164" i="1" s="1"/>
  <c r="AC165" i="1"/>
  <c r="BT165" i="1"/>
  <c r="AC166" i="1"/>
  <c r="BT166" i="1"/>
  <c r="AC167" i="1"/>
  <c r="BT167" i="1" s="1"/>
  <c r="AC168" i="1"/>
  <c r="BT168" i="1" s="1"/>
  <c r="AC169" i="1"/>
  <c r="BT169" i="1"/>
  <c r="AC170" i="1"/>
  <c r="BT170" i="1" s="1"/>
  <c r="AC171" i="1"/>
  <c r="BT171" i="1" s="1"/>
  <c r="AC172" i="1"/>
  <c r="BT172" i="1"/>
  <c r="AC173" i="1"/>
  <c r="BT173" i="1" s="1"/>
  <c r="AC174" i="1"/>
  <c r="BT174" i="1"/>
  <c r="AC175" i="1"/>
  <c r="BT175" i="1" s="1"/>
  <c r="AC176" i="1"/>
  <c r="BT176" i="1" s="1"/>
  <c r="AC177" i="1"/>
  <c r="BT177" i="1" s="1"/>
  <c r="AC178" i="1"/>
  <c r="BT178" i="1" s="1"/>
  <c r="AC179" i="1"/>
  <c r="BT179" i="1" s="1"/>
  <c r="AC180" i="1"/>
  <c r="BT180" i="1"/>
  <c r="AC181" i="1"/>
  <c r="BT181" i="1" s="1"/>
  <c r="AC182" i="1"/>
  <c r="BT182" i="1" s="1"/>
  <c r="AC183" i="1"/>
  <c r="BT183" i="1"/>
  <c r="AC184" i="1"/>
  <c r="BT184" i="1" s="1"/>
  <c r="AC185" i="1"/>
  <c r="BT185" i="1" s="1"/>
  <c r="AC186" i="1"/>
  <c r="BT186" i="1" s="1"/>
  <c r="AC187" i="1"/>
  <c r="BT187" i="1"/>
  <c r="AC188" i="1"/>
  <c r="BT188" i="1" s="1"/>
  <c r="AC189" i="1"/>
  <c r="BT189" i="1" s="1"/>
  <c r="AC190" i="1"/>
  <c r="BT190" i="1"/>
  <c r="AC191" i="1"/>
  <c r="BT191" i="1" s="1"/>
  <c r="AC192" i="1"/>
  <c r="BT192" i="1"/>
  <c r="AC193" i="1"/>
  <c r="BT193" i="1" s="1"/>
  <c r="AC194" i="1"/>
  <c r="BT194" i="1" s="1"/>
  <c r="AC195" i="1"/>
  <c r="BT195" i="1" s="1"/>
  <c r="AC196" i="1"/>
  <c r="BT196" i="1"/>
  <c r="AC197" i="1"/>
  <c r="BT197" i="1" s="1"/>
  <c r="AC198" i="1"/>
  <c r="BT198" i="1"/>
  <c r="AC199" i="1"/>
  <c r="BT199" i="1"/>
  <c r="AC200" i="1"/>
  <c r="BT200" i="1" s="1"/>
  <c r="AC201" i="1"/>
  <c r="BT201" i="1"/>
  <c r="AC202" i="1"/>
  <c r="BT202" i="1" s="1"/>
  <c r="AC203" i="1"/>
  <c r="BT203" i="1" s="1"/>
  <c r="AC204" i="1"/>
  <c r="BT204" i="1" s="1"/>
  <c r="AC205" i="1"/>
  <c r="BT205" i="1"/>
  <c r="AC206" i="1"/>
  <c r="BT206" i="1" s="1"/>
  <c r="AC207" i="1"/>
  <c r="BT207" i="1" s="1"/>
  <c r="AC208" i="1"/>
  <c r="BT208" i="1"/>
  <c r="AC209" i="1"/>
  <c r="BT209" i="1" s="1"/>
  <c r="AC210" i="1"/>
  <c r="BT210" i="1"/>
  <c r="AC211" i="1"/>
  <c r="BT211" i="1"/>
  <c r="AC212" i="1"/>
  <c r="BT212" i="1" s="1"/>
  <c r="BA24" i="13"/>
  <c r="AZ24" i="13"/>
  <c r="AY24" i="13"/>
  <c r="AX24" i="13"/>
  <c r="AW24" i="13"/>
  <c r="AV24" i="13"/>
  <c r="AU24" i="13"/>
  <c r="AT24" i="13"/>
  <c r="BP24" i="13"/>
  <c r="BO24" i="13"/>
  <c r="BN24" i="13"/>
  <c r="BM24" i="13"/>
  <c r="BC24" i="13"/>
  <c r="BB24" i="13"/>
  <c r="K24" i="13"/>
  <c r="BA23" i="13"/>
  <c r="AZ23" i="13"/>
  <c r="AY23" i="13"/>
  <c r="AX23" i="13"/>
  <c r="AW23" i="13"/>
  <c r="AV23" i="13"/>
  <c r="AU23" i="13"/>
  <c r="AT23" i="13"/>
  <c r="BP23" i="13"/>
  <c r="BO23" i="13"/>
  <c r="BN23" i="13"/>
  <c r="BM23" i="13"/>
  <c r="BL23" i="13"/>
  <c r="BK23" i="13"/>
  <c r="BG23" i="13"/>
  <c r="BF23" i="13"/>
  <c r="BE23" i="13"/>
  <c r="BD23" i="13"/>
  <c r="BC23" i="13"/>
  <c r="BB23" i="13"/>
  <c r="K23" i="13"/>
  <c r="BN22" i="13"/>
  <c r="BA22" i="13"/>
  <c r="AZ22" i="13"/>
  <c r="AY22" i="13"/>
  <c r="AX22" i="13"/>
  <c r="AW22" i="13"/>
  <c r="AV22" i="13"/>
  <c r="AU22" i="13"/>
  <c r="AT22" i="13"/>
  <c r="BP22" i="13"/>
  <c r="BO22" i="13"/>
  <c r="BM22" i="13"/>
  <c r="BI22" i="13"/>
  <c r="BH22" i="13"/>
  <c r="BG22" i="13"/>
  <c r="BF22" i="13"/>
  <c r="BE22" i="13"/>
  <c r="BB22" i="13"/>
  <c r="K22" i="13"/>
  <c r="M22" i="13"/>
  <c r="BA21" i="13"/>
  <c r="AZ21" i="13"/>
  <c r="AY21" i="13"/>
  <c r="AX21" i="13"/>
  <c r="AW21" i="13"/>
  <c r="AV21" i="13"/>
  <c r="AU21" i="13"/>
  <c r="AT21" i="13"/>
  <c r="BP21" i="13"/>
  <c r="BO21" i="13"/>
  <c r="BN21" i="13"/>
  <c r="BM21" i="13"/>
  <c r="BI21" i="13"/>
  <c r="BH21" i="13"/>
  <c r="BC21" i="13"/>
  <c r="BB21" i="13"/>
  <c r="K21" i="13"/>
  <c r="M21" i="13" s="1"/>
  <c r="BA20" i="13"/>
  <c r="AZ20" i="13"/>
  <c r="AY20" i="13"/>
  <c r="AX20" i="13"/>
  <c r="AW20" i="13"/>
  <c r="AV20" i="13"/>
  <c r="AU20" i="13"/>
  <c r="AT20" i="13"/>
  <c r="BP20" i="13"/>
  <c r="BO20" i="13"/>
  <c r="BN20" i="13"/>
  <c r="BM20" i="13"/>
  <c r="BI20" i="13"/>
  <c r="BC20" i="13"/>
  <c r="BB20" i="13"/>
  <c r="K20" i="13"/>
  <c r="BN19" i="13"/>
  <c r="BB19" i="13"/>
  <c r="BA19" i="13"/>
  <c r="AZ19" i="13"/>
  <c r="AY19" i="13"/>
  <c r="AX19" i="13"/>
  <c r="AW19" i="13"/>
  <c r="AV19" i="13"/>
  <c r="AU19" i="13"/>
  <c r="AT19" i="13"/>
  <c r="BP19" i="13"/>
  <c r="BO19" i="13"/>
  <c r="BM19" i="13"/>
  <c r="BI19" i="13"/>
  <c r="BH19" i="13"/>
  <c r="BG19" i="13"/>
  <c r="BF19" i="13"/>
  <c r="BE19" i="13"/>
  <c r="K19" i="13"/>
  <c r="BA18" i="13"/>
  <c r="AZ18" i="13"/>
  <c r="AY18" i="13"/>
  <c r="AX18" i="13"/>
  <c r="AW18" i="13"/>
  <c r="AV18" i="13"/>
  <c r="AU18" i="13"/>
  <c r="AT18" i="13"/>
  <c r="BP18" i="13"/>
  <c r="BO18" i="13"/>
  <c r="BN18" i="13"/>
  <c r="BM18" i="13"/>
  <c r="BI18" i="13"/>
  <c r="BH18" i="13"/>
  <c r="BG18" i="13"/>
  <c r="BB18" i="13"/>
  <c r="K18" i="13"/>
  <c r="M18" i="13"/>
  <c r="BC17" i="13"/>
  <c r="BA17" i="13"/>
  <c r="AZ17" i="13"/>
  <c r="AY17" i="13"/>
  <c r="AX17" i="13"/>
  <c r="AW17" i="13"/>
  <c r="AV17" i="13"/>
  <c r="AU17" i="13"/>
  <c r="AT17" i="13"/>
  <c r="BP17" i="13"/>
  <c r="BO17" i="13"/>
  <c r="BN17" i="13"/>
  <c r="BM17" i="13"/>
  <c r="BI17" i="13"/>
  <c r="BH17" i="13"/>
  <c r="BB17" i="13"/>
  <c r="K17" i="13"/>
  <c r="M17" i="13"/>
  <c r="BA16" i="13"/>
  <c r="AZ16" i="13"/>
  <c r="AY16" i="13"/>
  <c r="AX16" i="13"/>
  <c r="AW16" i="13"/>
  <c r="AV16" i="13"/>
  <c r="AU16" i="13"/>
  <c r="AT16" i="13"/>
  <c r="BP16" i="13"/>
  <c r="BO16" i="13"/>
  <c r="BN16" i="13"/>
  <c r="BM16" i="13"/>
  <c r="BC16" i="13"/>
  <c r="BB16" i="13"/>
  <c r="K16" i="13"/>
  <c r="M16" i="13" s="1"/>
  <c r="BA15" i="13"/>
  <c r="AZ15" i="13"/>
  <c r="AY15" i="13"/>
  <c r="AX15" i="13"/>
  <c r="AW15" i="13"/>
  <c r="AV15" i="13"/>
  <c r="AU15" i="13"/>
  <c r="AT15" i="13"/>
  <c r="BP15" i="13"/>
  <c r="BO15" i="13"/>
  <c r="BN15" i="13"/>
  <c r="BM15" i="13"/>
  <c r="BL15" i="13"/>
  <c r="BK15" i="13"/>
  <c r="BG15" i="13"/>
  <c r="BF15" i="13"/>
  <c r="BE15" i="13"/>
  <c r="BD15" i="13"/>
  <c r="BC15" i="13"/>
  <c r="BB15" i="13"/>
  <c r="K15" i="13"/>
  <c r="M15" i="13"/>
  <c r="J3" i="13"/>
  <c r="I3" i="13"/>
  <c r="H3" i="13"/>
  <c r="G3" i="13"/>
  <c r="F3" i="13"/>
  <c r="E3" i="13"/>
  <c r="D3" i="13"/>
  <c r="C3" i="13"/>
  <c r="AT13" i="1"/>
  <c r="K13" i="1"/>
  <c r="K14" i="1"/>
  <c r="BB14" i="1"/>
  <c r="M14" i="1"/>
  <c r="BD14" i="1" s="1"/>
  <c r="K15" i="1"/>
  <c r="K16" i="1"/>
  <c r="K17" i="1"/>
  <c r="K18" i="1"/>
  <c r="K19" i="1"/>
  <c r="K20" i="1"/>
  <c r="K21" i="1"/>
  <c r="BB21" i="1"/>
  <c r="K22" i="1"/>
  <c r="M22" i="1"/>
  <c r="BD22" i="1" s="1"/>
  <c r="K23" i="1"/>
  <c r="BB23" i="1" s="1"/>
  <c r="K24" i="1"/>
  <c r="BB24" i="1"/>
  <c r="M24" i="1"/>
  <c r="BD24" i="1" s="1"/>
  <c r="K25" i="1"/>
  <c r="M25" i="1" s="1"/>
  <c r="BD25" i="1"/>
  <c r="K26" i="1"/>
  <c r="BB26" i="1"/>
  <c r="K27" i="1"/>
  <c r="K28" i="1"/>
  <c r="K29" i="1"/>
  <c r="K30" i="1"/>
  <c r="K31" i="1"/>
  <c r="BB31" i="1" s="1"/>
  <c r="K32" i="1"/>
  <c r="BB32" i="1"/>
  <c r="K33" i="1"/>
  <c r="BB33" i="1" s="1"/>
  <c r="K34" i="1"/>
  <c r="BB34" i="1" s="1"/>
  <c r="K35" i="1"/>
  <c r="BB35" i="1"/>
  <c r="K36" i="1"/>
  <c r="BB36" i="1" s="1"/>
  <c r="K37" i="1"/>
  <c r="BB37" i="1" s="1"/>
  <c r="K38" i="1"/>
  <c r="K39" i="1"/>
  <c r="K40" i="1"/>
  <c r="BB40" i="1"/>
  <c r="K41" i="1"/>
  <c r="AD41" i="1" s="1"/>
  <c r="BU41" i="1" s="1"/>
  <c r="K42" i="1"/>
  <c r="K43" i="1"/>
  <c r="K44" i="1"/>
  <c r="BB44" i="1" s="1"/>
  <c r="K45" i="1"/>
  <c r="K46" i="1"/>
  <c r="BB46" i="1"/>
  <c r="M46" i="1"/>
  <c r="BD46" i="1" s="1"/>
  <c r="K47" i="1"/>
  <c r="K48" i="1"/>
  <c r="BB48" i="1"/>
  <c r="K49" i="1"/>
  <c r="K50" i="1"/>
  <c r="BB50" i="1"/>
  <c r="K51" i="1"/>
  <c r="K52" i="1"/>
  <c r="BB52" i="1"/>
  <c r="K53" i="1"/>
  <c r="AD53" i="1" s="1"/>
  <c r="BU53" i="1" s="1"/>
  <c r="K54" i="1"/>
  <c r="K55" i="1"/>
  <c r="BB55" i="1"/>
  <c r="K56" i="1"/>
  <c r="BB56" i="1" s="1"/>
  <c r="K57" i="1"/>
  <c r="K58" i="1"/>
  <c r="BB58" i="1" s="1"/>
  <c r="K59" i="1"/>
  <c r="BB59" i="1" s="1"/>
  <c r="K60" i="1"/>
  <c r="BB60" i="1" s="1"/>
  <c r="K61" i="1"/>
  <c r="BB61" i="1" s="1"/>
  <c r="K62" i="1"/>
  <c r="M62" i="1"/>
  <c r="BD62" i="1" s="1"/>
  <c r="K63" i="1"/>
  <c r="BB63" i="1"/>
  <c r="AD63" i="1"/>
  <c r="BU63" i="1"/>
  <c r="K64" i="1"/>
  <c r="K65" i="1"/>
  <c r="K66" i="1"/>
  <c r="BB66" i="1"/>
  <c r="K67" i="1"/>
  <c r="BB67" i="1" s="1"/>
  <c r="K68" i="1"/>
  <c r="K69" i="1"/>
  <c r="BB69" i="1" s="1"/>
  <c r="K70" i="1"/>
  <c r="BB70" i="1" s="1"/>
  <c r="K71" i="1"/>
  <c r="K72" i="1"/>
  <c r="M72" i="1" s="1"/>
  <c r="BB72" i="1"/>
  <c r="BD72" i="1"/>
  <c r="K73" i="1"/>
  <c r="K74" i="1"/>
  <c r="BB74" i="1"/>
  <c r="M74" i="1"/>
  <c r="BD74" i="1" s="1"/>
  <c r="K75" i="1"/>
  <c r="K76" i="1"/>
  <c r="K77" i="1"/>
  <c r="K78" i="1"/>
  <c r="BB78" i="1" s="1"/>
  <c r="K79" i="1"/>
  <c r="K80" i="1"/>
  <c r="K81" i="1"/>
  <c r="K82" i="1"/>
  <c r="M82" i="1"/>
  <c r="BD82" i="1" s="1"/>
  <c r="K83" i="1"/>
  <c r="BB83" i="1"/>
  <c r="K84" i="1"/>
  <c r="BB84" i="1"/>
  <c r="K85" i="1"/>
  <c r="BB85" i="1" s="1"/>
  <c r="K86" i="1"/>
  <c r="M86" i="1"/>
  <c r="BD86" i="1" s="1"/>
  <c r="K87" i="1"/>
  <c r="M87" i="1"/>
  <c r="BD87" i="1" s="1"/>
  <c r="K88" i="1"/>
  <c r="K89" i="1"/>
  <c r="BB89" i="1" s="1"/>
  <c r="K90" i="1"/>
  <c r="BB90" i="1" s="1"/>
  <c r="K91" i="1"/>
  <c r="AD91" i="1"/>
  <c r="BU91" i="1"/>
  <c r="BB91" i="1"/>
  <c r="K92" i="1"/>
  <c r="BB92" i="1" s="1"/>
  <c r="K93" i="1"/>
  <c r="M93" i="1"/>
  <c r="BD93" i="1"/>
  <c r="K94" i="1"/>
  <c r="K95" i="1"/>
  <c r="BB95" i="1" s="1"/>
  <c r="K96" i="1"/>
  <c r="K97" i="1"/>
  <c r="BB97" i="1"/>
  <c r="K98" i="1"/>
  <c r="AD98" i="1"/>
  <c r="BU98" i="1" s="1"/>
  <c r="K99" i="1"/>
  <c r="BB99" i="1" s="1"/>
  <c r="AD99" i="1"/>
  <c r="BU99" i="1" s="1"/>
  <c r="K100" i="1"/>
  <c r="K101" i="1"/>
  <c r="K102" i="1"/>
  <c r="K103" i="1"/>
  <c r="M103" i="1" s="1"/>
  <c r="BD103" i="1" s="1"/>
  <c r="K104" i="1"/>
  <c r="K105" i="1"/>
  <c r="K106" i="1"/>
  <c r="BB106" i="1" s="1"/>
  <c r="K107" i="1"/>
  <c r="K108" i="1"/>
  <c r="BB108" i="1" s="1"/>
  <c r="K109" i="1"/>
  <c r="K110" i="1"/>
  <c r="BB110" i="1" s="1"/>
  <c r="K111" i="1"/>
  <c r="AD111" i="1"/>
  <c r="BU111" i="1" s="1"/>
  <c r="K112" i="1"/>
  <c r="K113" i="1"/>
  <c r="K114" i="1"/>
  <c r="K115" i="1"/>
  <c r="K116" i="1"/>
  <c r="BB116" i="1" s="1"/>
  <c r="AD116" i="1"/>
  <c r="BU116" i="1" s="1"/>
  <c r="K117" i="1"/>
  <c r="BB117" i="1" s="1"/>
  <c r="K118" i="1"/>
  <c r="AD118" i="1"/>
  <c r="BU118" i="1" s="1"/>
  <c r="BB118" i="1"/>
  <c r="K119" i="1"/>
  <c r="BB119" i="1" s="1"/>
  <c r="K120" i="1"/>
  <c r="K121" i="1"/>
  <c r="K122" i="1"/>
  <c r="K123" i="1"/>
  <c r="K124" i="1"/>
  <c r="K125" i="1"/>
  <c r="K126" i="1"/>
  <c r="BB126" i="1"/>
  <c r="K127" i="1"/>
  <c r="BB127" i="1" s="1"/>
  <c r="K128" i="1"/>
  <c r="BB128" i="1"/>
  <c r="K129" i="1"/>
  <c r="K130" i="1"/>
  <c r="BB130" i="1"/>
  <c r="K131" i="1"/>
  <c r="M131" i="1"/>
  <c r="BD131" i="1"/>
  <c r="K132" i="1"/>
  <c r="M132" i="1" s="1"/>
  <c r="BD132" i="1" s="1"/>
  <c r="K133" i="1"/>
  <c r="BB133" i="1"/>
  <c r="K134" i="1"/>
  <c r="BB134" i="1"/>
  <c r="K135" i="1"/>
  <c r="BB135" i="1"/>
  <c r="K136" i="1"/>
  <c r="K137" i="1"/>
  <c r="BB137" i="1"/>
  <c r="K138" i="1"/>
  <c r="K139" i="1"/>
  <c r="BB139" i="1" s="1"/>
  <c r="K140" i="1"/>
  <c r="M140" i="1"/>
  <c r="BD140" i="1" s="1"/>
  <c r="K141" i="1"/>
  <c r="K142" i="1"/>
  <c r="BB142" i="1" s="1"/>
  <c r="K143" i="1"/>
  <c r="K144" i="1"/>
  <c r="M144" i="1"/>
  <c r="BD144" i="1" s="1"/>
  <c r="K145" i="1"/>
  <c r="BB145" i="1" s="1"/>
  <c r="K146" i="1"/>
  <c r="K147" i="1"/>
  <c r="BB147" i="1" s="1"/>
  <c r="K148" i="1"/>
  <c r="AD148" i="1"/>
  <c r="BU148" i="1" s="1"/>
  <c r="K149" i="1"/>
  <c r="M149" i="1" s="1"/>
  <c r="AD149" i="1"/>
  <c r="BU149" i="1" s="1"/>
  <c r="BD149" i="1"/>
  <c r="K150" i="1"/>
  <c r="BB150" i="1"/>
  <c r="K151" i="1"/>
  <c r="BB151" i="1"/>
  <c r="K152" i="1"/>
  <c r="M152" i="1"/>
  <c r="BD152" i="1"/>
  <c r="K153" i="1"/>
  <c r="K154" i="1"/>
  <c r="M154" i="1"/>
  <c r="BD154" i="1" s="1"/>
  <c r="BB154" i="1"/>
  <c r="K155" i="1"/>
  <c r="K156" i="1"/>
  <c r="BB156" i="1"/>
  <c r="K157" i="1"/>
  <c r="BB157" i="1" s="1"/>
  <c r="K158" i="1"/>
  <c r="BB158" i="1" s="1"/>
  <c r="K159" i="1"/>
  <c r="BB159" i="1"/>
  <c r="K160" i="1"/>
  <c r="BB160" i="1" s="1"/>
  <c r="K161" i="1"/>
  <c r="K162" i="1"/>
  <c r="BB162" i="1" s="1"/>
  <c r="K163" i="1"/>
  <c r="K164" i="1"/>
  <c r="AD164" i="1" s="1"/>
  <c r="BU164" i="1"/>
  <c r="K165" i="1"/>
  <c r="M165" i="1"/>
  <c r="BD165" i="1" s="1"/>
  <c r="K166" i="1"/>
  <c r="K167" i="1"/>
  <c r="BB167" i="1"/>
  <c r="K168" i="1"/>
  <c r="M168" i="1"/>
  <c r="BD168" i="1" s="1"/>
  <c r="K169" i="1"/>
  <c r="M169" i="1" s="1"/>
  <c r="BD169" i="1" s="1"/>
  <c r="K170" i="1"/>
  <c r="K171" i="1"/>
  <c r="K172" i="1"/>
  <c r="BB172" i="1" s="1"/>
  <c r="K173" i="1"/>
  <c r="K174" i="1"/>
  <c r="BB174" i="1" s="1"/>
  <c r="K175" i="1"/>
  <c r="BB175" i="1"/>
  <c r="K176" i="1"/>
  <c r="K177" i="1"/>
  <c r="BB177" i="1" s="1"/>
  <c r="K178" i="1"/>
  <c r="K179" i="1"/>
  <c r="BB179" i="1"/>
  <c r="K180" i="1"/>
  <c r="BB180" i="1" s="1"/>
  <c r="K181" i="1"/>
  <c r="BB181" i="1"/>
  <c r="K182" i="1"/>
  <c r="BB182" i="1"/>
  <c r="K183" i="1"/>
  <c r="BB183" i="1"/>
  <c r="K184" i="1"/>
  <c r="K185" i="1"/>
  <c r="K186" i="1"/>
  <c r="K187" i="1"/>
  <c r="BB187" i="1"/>
  <c r="K188" i="1"/>
  <c r="M188" i="1"/>
  <c r="BD188" i="1" s="1"/>
  <c r="BB188" i="1"/>
  <c r="K189" i="1"/>
  <c r="AD189" i="1" s="1"/>
  <c r="BB189" i="1"/>
  <c r="BU189" i="1"/>
  <c r="K190" i="1"/>
  <c r="K191" i="1"/>
  <c r="M191" i="1" s="1"/>
  <c r="BD191" i="1" s="1"/>
  <c r="K192" i="1"/>
  <c r="BB192" i="1"/>
  <c r="K193" i="1"/>
  <c r="K194" i="1"/>
  <c r="AD194" i="1"/>
  <c r="BU194" i="1"/>
  <c r="K195" i="1"/>
  <c r="K196" i="1"/>
  <c r="BB196" i="1" s="1"/>
  <c r="K197" i="1"/>
  <c r="BB197" i="1"/>
  <c r="K198" i="1"/>
  <c r="BB198" i="1" s="1"/>
  <c r="K199" i="1"/>
  <c r="K200" i="1"/>
  <c r="BB200" i="1" s="1"/>
  <c r="K201" i="1"/>
  <c r="BB201" i="1" s="1"/>
  <c r="K202" i="1"/>
  <c r="BB202" i="1" s="1"/>
  <c r="K203" i="1"/>
  <c r="K204" i="1"/>
  <c r="BB204" i="1"/>
  <c r="K205" i="1"/>
  <c r="BB205" i="1"/>
  <c r="K206" i="1"/>
  <c r="BB206" i="1" s="1"/>
  <c r="K207" i="1"/>
  <c r="K208" i="1"/>
  <c r="BB208" i="1"/>
  <c r="K209" i="1"/>
  <c r="BB209" i="1" s="1"/>
  <c r="K210" i="1"/>
  <c r="K211" i="1"/>
  <c r="BB211" i="1"/>
  <c r="K212" i="1"/>
  <c r="AD212" i="1" s="1"/>
  <c r="BU212" i="1" s="1"/>
  <c r="AR212" i="1"/>
  <c r="CI212" i="1" s="1"/>
  <c r="AR211" i="1"/>
  <c r="CI211" i="1"/>
  <c r="AR210" i="1"/>
  <c r="CI210" i="1"/>
  <c r="AR209" i="1"/>
  <c r="CI209" i="1" s="1"/>
  <c r="AR208" i="1"/>
  <c r="CI208" i="1" s="1"/>
  <c r="AR207" i="1"/>
  <c r="CI207" i="1"/>
  <c r="AR206" i="1"/>
  <c r="CI206" i="1" s="1"/>
  <c r="AR205" i="1"/>
  <c r="CI205" i="1"/>
  <c r="AR204" i="1"/>
  <c r="CI204" i="1" s="1"/>
  <c r="AR203" i="1"/>
  <c r="CI203" i="1" s="1"/>
  <c r="AR202" i="1"/>
  <c r="CI202" i="1" s="1"/>
  <c r="AR201" i="1"/>
  <c r="CI201" i="1" s="1"/>
  <c r="AR200" i="1"/>
  <c r="CI200" i="1" s="1"/>
  <c r="AR199" i="1"/>
  <c r="CI199" i="1"/>
  <c r="AR198" i="1"/>
  <c r="CI198" i="1"/>
  <c r="AR197" i="1"/>
  <c r="CI197" i="1" s="1"/>
  <c r="AR196" i="1"/>
  <c r="CI196" i="1" s="1"/>
  <c r="AR195" i="1"/>
  <c r="CI195" i="1" s="1"/>
  <c r="AR194" i="1"/>
  <c r="CI194" i="1" s="1"/>
  <c r="AR193" i="1"/>
  <c r="CI193" i="1" s="1"/>
  <c r="AR192" i="1"/>
  <c r="CI192" i="1" s="1"/>
  <c r="AR191" i="1"/>
  <c r="CI191" i="1" s="1"/>
  <c r="AR190" i="1"/>
  <c r="CI190" i="1"/>
  <c r="AR189" i="1"/>
  <c r="CI189" i="1" s="1"/>
  <c r="AR188" i="1"/>
  <c r="CI188" i="1" s="1"/>
  <c r="AR187" i="1"/>
  <c r="CI187" i="1"/>
  <c r="AR186" i="1"/>
  <c r="CI186" i="1" s="1"/>
  <c r="AR185" i="1"/>
  <c r="CI185" i="1" s="1"/>
  <c r="AR184" i="1"/>
  <c r="CI184" i="1" s="1"/>
  <c r="AR183" i="1"/>
  <c r="CI183" i="1"/>
  <c r="AR182" i="1"/>
  <c r="CI182" i="1" s="1"/>
  <c r="AR181" i="1"/>
  <c r="CI181" i="1" s="1"/>
  <c r="AR180" i="1"/>
  <c r="CI180" i="1"/>
  <c r="AR179" i="1"/>
  <c r="CI179" i="1" s="1"/>
  <c r="AR178" i="1"/>
  <c r="CI178" i="1"/>
  <c r="AR177" i="1"/>
  <c r="CI177" i="1" s="1"/>
  <c r="AR176" i="1"/>
  <c r="CI176" i="1" s="1"/>
  <c r="AR175" i="1"/>
  <c r="CI175" i="1"/>
  <c r="AR174" i="1"/>
  <c r="CI174" i="1" s="1"/>
  <c r="AR173" i="1"/>
  <c r="CI173" i="1" s="1"/>
  <c r="AR172" i="1"/>
  <c r="CI172" i="1" s="1"/>
  <c r="AR171" i="1"/>
  <c r="CI171" i="1"/>
  <c r="AR170" i="1"/>
  <c r="CI170" i="1" s="1"/>
  <c r="AR169" i="1"/>
  <c r="CI169" i="1" s="1"/>
  <c r="AR168" i="1"/>
  <c r="CI168" i="1"/>
  <c r="AR167" i="1"/>
  <c r="CI167" i="1" s="1"/>
  <c r="AR166" i="1"/>
  <c r="CI166" i="1" s="1"/>
  <c r="AR165" i="1"/>
  <c r="CI165" i="1" s="1"/>
  <c r="AR164" i="1"/>
  <c r="CI164" i="1" s="1"/>
  <c r="AR163" i="1"/>
  <c r="CI163" i="1" s="1"/>
  <c r="AR162" i="1"/>
  <c r="CI162" i="1"/>
  <c r="AR161" i="1"/>
  <c r="CI161" i="1" s="1"/>
  <c r="AR160" i="1"/>
  <c r="CI160" i="1" s="1"/>
  <c r="AR159" i="1"/>
  <c r="CI159" i="1" s="1"/>
  <c r="AR158" i="1"/>
  <c r="CI158" i="1" s="1"/>
  <c r="AR157" i="1"/>
  <c r="CI157" i="1" s="1"/>
  <c r="AR156" i="1"/>
  <c r="CI156" i="1"/>
  <c r="AR155" i="1"/>
  <c r="CI155" i="1" s="1"/>
  <c r="AR154" i="1"/>
  <c r="CI154" i="1"/>
  <c r="AR153" i="1"/>
  <c r="CI153" i="1"/>
  <c r="AR152" i="1"/>
  <c r="CI152" i="1" s="1"/>
  <c r="AR151" i="1"/>
  <c r="CI151" i="1"/>
  <c r="AR150" i="1"/>
  <c r="CI150" i="1" s="1"/>
  <c r="AR149" i="1"/>
  <c r="CI149" i="1" s="1"/>
  <c r="AR148" i="1"/>
  <c r="CI148" i="1" s="1"/>
  <c r="AR147" i="1"/>
  <c r="CI147" i="1"/>
  <c r="AR146" i="1"/>
  <c r="CI146" i="1" s="1"/>
  <c r="AR145" i="1"/>
  <c r="CI145" i="1" s="1"/>
  <c r="AR144" i="1"/>
  <c r="CI144" i="1" s="1"/>
  <c r="AR143" i="1"/>
  <c r="CI143" i="1"/>
  <c r="AR142" i="1"/>
  <c r="CI142" i="1"/>
  <c r="AR141" i="1"/>
  <c r="CI141" i="1"/>
  <c r="AR140" i="1"/>
  <c r="CI140" i="1" s="1"/>
  <c r="AR139" i="1"/>
  <c r="CI139" i="1"/>
  <c r="AR138" i="1"/>
  <c r="CI138" i="1"/>
  <c r="AR137" i="1"/>
  <c r="CI137" i="1" s="1"/>
  <c r="AR136" i="1"/>
  <c r="CI136" i="1"/>
  <c r="AR135" i="1"/>
  <c r="CI135" i="1"/>
  <c r="AR134" i="1"/>
  <c r="CI134" i="1" s="1"/>
  <c r="AR133" i="1"/>
  <c r="CI133" i="1" s="1"/>
  <c r="AR132" i="1"/>
  <c r="CI132" i="1" s="1"/>
  <c r="AR131" i="1"/>
  <c r="CI131" i="1" s="1"/>
  <c r="AR130" i="1"/>
  <c r="CI130" i="1"/>
  <c r="AR129" i="1"/>
  <c r="CI129" i="1" s="1"/>
  <c r="AR128" i="1"/>
  <c r="CI128" i="1" s="1"/>
  <c r="AR127" i="1"/>
  <c r="CI127" i="1"/>
  <c r="AR126" i="1"/>
  <c r="CI126" i="1"/>
  <c r="AR125" i="1"/>
  <c r="CI125" i="1"/>
  <c r="AR124" i="1"/>
  <c r="CI124" i="1" s="1"/>
  <c r="AR123" i="1"/>
  <c r="CI123" i="1"/>
  <c r="AR122" i="1"/>
  <c r="CI122" i="1" s="1"/>
  <c r="AR121" i="1"/>
  <c r="CI121" i="1"/>
  <c r="AR120" i="1"/>
  <c r="CI120" i="1"/>
  <c r="AR119" i="1"/>
  <c r="CI119" i="1" s="1"/>
  <c r="AR118" i="1"/>
  <c r="CI118" i="1" s="1"/>
  <c r="AR117" i="1"/>
  <c r="CI117" i="1"/>
  <c r="AR116" i="1"/>
  <c r="CI116" i="1" s="1"/>
  <c r="AR115" i="1"/>
  <c r="CI115" i="1"/>
  <c r="AR114" i="1"/>
  <c r="CI114" i="1" s="1"/>
  <c r="AR113" i="1"/>
  <c r="CI113" i="1" s="1"/>
  <c r="AR112" i="1"/>
  <c r="CI112" i="1"/>
  <c r="AR111" i="1"/>
  <c r="CI111" i="1" s="1"/>
  <c r="AR110" i="1"/>
  <c r="CI110" i="1" s="1"/>
  <c r="AR109" i="1"/>
  <c r="CI109" i="1"/>
  <c r="AR108" i="1"/>
  <c r="CI108" i="1"/>
  <c r="AR107" i="1"/>
  <c r="CI107" i="1" s="1"/>
  <c r="AR106" i="1"/>
  <c r="CI106" i="1" s="1"/>
  <c r="AR105" i="1"/>
  <c r="CI105" i="1" s="1"/>
  <c r="AR104" i="1"/>
  <c r="CI104" i="1" s="1"/>
  <c r="AR103" i="1"/>
  <c r="CI103" i="1"/>
  <c r="AR102" i="1"/>
  <c r="CI102" i="1" s="1"/>
  <c r="AR101" i="1"/>
  <c r="CI101" i="1"/>
  <c r="AR100" i="1"/>
  <c r="CI100" i="1" s="1"/>
  <c r="AR99" i="1"/>
  <c r="CI99" i="1"/>
  <c r="AR98" i="1"/>
  <c r="CI98" i="1" s="1"/>
  <c r="AR97" i="1"/>
  <c r="CI97" i="1"/>
  <c r="AR96" i="1"/>
  <c r="CI96" i="1" s="1"/>
  <c r="AR95" i="1"/>
  <c r="CI95" i="1"/>
  <c r="AR94" i="1"/>
  <c r="CI94" i="1"/>
  <c r="AR93" i="1"/>
  <c r="CI93" i="1" s="1"/>
  <c r="AR92" i="1"/>
  <c r="CI92" i="1" s="1"/>
  <c r="AR91" i="1"/>
  <c r="CI91" i="1" s="1"/>
  <c r="AR90" i="1"/>
  <c r="CI90" i="1"/>
  <c r="AR89" i="1"/>
  <c r="CI89" i="1"/>
  <c r="AR88" i="1"/>
  <c r="CI88" i="1" s="1"/>
  <c r="AR87" i="1"/>
  <c r="CI87" i="1"/>
  <c r="AR86" i="1"/>
  <c r="CI86" i="1" s="1"/>
  <c r="AR85" i="1"/>
  <c r="CI85" i="1" s="1"/>
  <c r="AR84" i="1"/>
  <c r="CI84" i="1"/>
  <c r="AR83" i="1"/>
  <c r="CI83" i="1" s="1"/>
  <c r="AR82" i="1"/>
  <c r="CI82" i="1" s="1"/>
  <c r="AR81" i="1"/>
  <c r="CI81" i="1"/>
  <c r="AR80" i="1"/>
  <c r="CI80" i="1" s="1"/>
  <c r="AR79" i="1"/>
  <c r="CI79" i="1"/>
  <c r="AR78" i="1"/>
  <c r="CI78" i="1" s="1"/>
  <c r="AR77" i="1"/>
  <c r="CI77" i="1"/>
  <c r="AR76" i="1"/>
  <c r="CI76" i="1" s="1"/>
  <c r="AR75" i="1"/>
  <c r="CI75" i="1" s="1"/>
  <c r="AR74" i="1"/>
  <c r="CI74" i="1" s="1"/>
  <c r="AR73" i="1"/>
  <c r="CI73" i="1" s="1"/>
  <c r="AR72" i="1"/>
  <c r="CI72" i="1"/>
  <c r="AR71" i="1"/>
  <c r="CI71" i="1"/>
  <c r="AR70" i="1"/>
  <c r="CI70" i="1"/>
  <c r="AR69" i="1"/>
  <c r="CI69" i="1" s="1"/>
  <c r="AR68" i="1"/>
  <c r="CI68" i="1" s="1"/>
  <c r="AR67" i="1"/>
  <c r="CI67" i="1" s="1"/>
  <c r="AR66" i="1"/>
  <c r="CI66" i="1"/>
  <c r="AR65" i="1"/>
  <c r="CI65" i="1" s="1"/>
  <c r="AR64" i="1"/>
  <c r="CI64" i="1" s="1"/>
  <c r="AR63" i="1"/>
  <c r="CI63" i="1"/>
  <c r="AR62" i="1"/>
  <c r="CI62" i="1" s="1"/>
  <c r="AR61" i="1"/>
  <c r="CI61" i="1"/>
  <c r="AR60" i="1"/>
  <c r="CI60" i="1" s="1"/>
  <c r="AR59" i="1"/>
  <c r="CI59" i="1"/>
  <c r="AR58" i="1"/>
  <c r="CI58" i="1"/>
  <c r="AR57" i="1"/>
  <c r="CI57" i="1" s="1"/>
  <c r="AR56" i="1"/>
  <c r="CI56" i="1" s="1"/>
  <c r="AR55" i="1"/>
  <c r="CI55" i="1"/>
  <c r="AR54" i="1"/>
  <c r="CI54" i="1"/>
  <c r="AR53" i="1"/>
  <c r="CI53" i="1"/>
  <c r="AR52" i="1"/>
  <c r="CI52" i="1" s="1"/>
  <c r="AR51" i="1"/>
  <c r="CI51" i="1"/>
  <c r="AR50" i="1"/>
  <c r="CI50" i="1" s="1"/>
  <c r="AR49" i="1"/>
  <c r="CI49" i="1"/>
  <c r="AR48" i="1"/>
  <c r="CI48" i="1"/>
  <c r="AR47" i="1"/>
  <c r="CI47" i="1" s="1"/>
  <c r="AR46" i="1"/>
  <c r="CI46" i="1" s="1"/>
  <c r="AR45" i="1"/>
  <c r="CI45" i="1"/>
  <c r="AR44" i="1"/>
  <c r="CI44" i="1" s="1"/>
  <c r="AR43" i="1"/>
  <c r="CI43" i="1" s="1"/>
  <c r="AR42" i="1"/>
  <c r="CI42" i="1"/>
  <c r="AR41" i="1"/>
  <c r="CI41" i="1"/>
  <c r="AR40" i="1"/>
  <c r="CI40" i="1"/>
  <c r="AR39" i="1"/>
  <c r="CI39" i="1" s="1"/>
  <c r="AR38" i="1"/>
  <c r="CI38" i="1" s="1"/>
  <c r="AR37" i="1"/>
  <c r="CI37" i="1"/>
  <c r="AR36" i="1"/>
  <c r="CI36" i="1" s="1"/>
  <c r="AR35" i="1"/>
  <c r="CI35" i="1"/>
  <c r="AR34" i="1"/>
  <c r="CI34" i="1" s="1"/>
  <c r="AR33" i="1"/>
  <c r="CI33" i="1" s="1"/>
  <c r="AR32" i="1"/>
  <c r="CI32" i="1" s="1"/>
  <c r="AR31" i="1"/>
  <c r="CI31" i="1" s="1"/>
  <c r="AR30" i="1"/>
  <c r="CI30" i="1"/>
  <c r="AR29" i="1"/>
  <c r="CI29" i="1" s="1"/>
  <c r="AR28" i="1"/>
  <c r="CI28" i="1"/>
  <c r="AR27" i="1"/>
  <c r="CI27" i="1"/>
  <c r="AR26" i="1"/>
  <c r="CI26" i="1" s="1"/>
  <c r="AR25" i="1"/>
  <c r="CI25" i="1"/>
  <c r="AR24" i="1"/>
  <c r="CI24" i="1"/>
  <c r="AR23" i="1"/>
  <c r="CI23" i="1"/>
  <c r="AR22" i="1"/>
  <c r="CI22" i="1" s="1"/>
  <c r="AR21" i="1"/>
  <c r="CI21" i="1" s="1"/>
  <c r="AR20" i="1"/>
  <c r="CI20" i="1" s="1"/>
  <c r="AR19" i="1"/>
  <c r="CI19" i="1" s="1"/>
  <c r="AR18" i="1"/>
  <c r="CI18" i="1"/>
  <c r="AR17" i="1"/>
  <c r="CI17" i="1" s="1"/>
  <c r="AR16" i="1"/>
  <c r="CI16" i="1"/>
  <c r="AR15" i="1"/>
  <c r="CI15" i="1" s="1"/>
  <c r="AR14" i="1"/>
  <c r="CI14" i="1" s="1"/>
  <c r="AQ212" i="1"/>
  <c r="CH212" i="1"/>
  <c r="AQ211" i="1"/>
  <c r="CH211" i="1"/>
  <c r="AQ210" i="1"/>
  <c r="CH210" i="1" s="1"/>
  <c r="AQ209" i="1"/>
  <c r="CH209" i="1"/>
  <c r="AQ208" i="1"/>
  <c r="CH208" i="1"/>
  <c r="AQ207" i="1"/>
  <c r="CH207" i="1" s="1"/>
  <c r="AQ206" i="1"/>
  <c r="CH206" i="1"/>
  <c r="AQ205" i="1"/>
  <c r="CH205" i="1"/>
  <c r="AQ204" i="1"/>
  <c r="CH204" i="1"/>
  <c r="AQ203" i="1"/>
  <c r="CH203" i="1" s="1"/>
  <c r="AQ202" i="1"/>
  <c r="CH202" i="1"/>
  <c r="AQ201" i="1"/>
  <c r="CH201" i="1" s="1"/>
  <c r="AQ200" i="1"/>
  <c r="CH200" i="1" s="1"/>
  <c r="AQ199" i="1"/>
  <c r="CH199" i="1"/>
  <c r="AQ198" i="1"/>
  <c r="CH198" i="1" s="1"/>
  <c r="AQ197" i="1"/>
  <c r="CH197" i="1" s="1"/>
  <c r="AQ196" i="1"/>
  <c r="CH196" i="1"/>
  <c r="AQ195" i="1"/>
  <c r="CH195" i="1" s="1"/>
  <c r="AQ194" i="1"/>
  <c r="CH194" i="1" s="1"/>
  <c r="AQ193" i="1"/>
  <c r="CH193" i="1"/>
  <c r="AQ192" i="1"/>
  <c r="CH192" i="1" s="1"/>
  <c r="AQ191" i="1"/>
  <c r="CH191" i="1"/>
  <c r="AQ190" i="1"/>
  <c r="CH190" i="1" s="1"/>
  <c r="AQ189" i="1"/>
  <c r="CH189" i="1" s="1"/>
  <c r="AQ188" i="1"/>
  <c r="CH188" i="1"/>
  <c r="AQ187" i="1"/>
  <c r="CH187" i="1"/>
  <c r="AQ186" i="1"/>
  <c r="CH186" i="1" s="1"/>
  <c r="AQ185" i="1"/>
  <c r="CH185" i="1" s="1"/>
  <c r="AQ184" i="1"/>
  <c r="CH184" i="1" s="1"/>
  <c r="AQ183" i="1"/>
  <c r="CH183" i="1" s="1"/>
  <c r="AQ182" i="1"/>
  <c r="CH182" i="1"/>
  <c r="AQ181" i="1"/>
  <c r="CH181" i="1"/>
  <c r="AQ180" i="1"/>
  <c r="CH180" i="1"/>
  <c r="AQ179" i="1"/>
  <c r="CH179" i="1" s="1"/>
  <c r="AQ178" i="1"/>
  <c r="CH178" i="1"/>
  <c r="AQ177" i="1"/>
  <c r="CH177" i="1" s="1"/>
  <c r="AQ176" i="1"/>
  <c r="CH176" i="1"/>
  <c r="AQ175" i="1"/>
  <c r="CH175" i="1"/>
  <c r="AQ174" i="1"/>
  <c r="CH174" i="1" s="1"/>
  <c r="AQ173" i="1"/>
  <c r="CH173" i="1" s="1"/>
  <c r="AQ172" i="1"/>
  <c r="CH172" i="1" s="1"/>
  <c r="AQ171" i="1"/>
  <c r="CH171" i="1" s="1"/>
  <c r="AQ170" i="1"/>
  <c r="CH170" i="1" s="1"/>
  <c r="AQ169" i="1"/>
  <c r="CH169" i="1"/>
  <c r="AQ168" i="1"/>
  <c r="CH168" i="1" s="1"/>
  <c r="AQ167" i="1"/>
  <c r="CH167" i="1"/>
  <c r="AQ166" i="1"/>
  <c r="CH166" i="1"/>
  <c r="AQ165" i="1"/>
  <c r="CH165" i="1" s="1"/>
  <c r="AQ164" i="1"/>
  <c r="CH164" i="1" s="1"/>
  <c r="AQ163" i="1"/>
  <c r="CH163" i="1"/>
  <c r="AQ162" i="1"/>
  <c r="CH162" i="1"/>
  <c r="AQ161" i="1"/>
  <c r="CH161" i="1" s="1"/>
  <c r="AQ160" i="1"/>
  <c r="CH160" i="1" s="1"/>
  <c r="AQ159" i="1"/>
  <c r="CH159" i="1" s="1"/>
  <c r="AQ158" i="1"/>
  <c r="CH158" i="1"/>
  <c r="AQ157" i="1"/>
  <c r="CH157" i="1"/>
  <c r="AQ156" i="1"/>
  <c r="CH156" i="1"/>
  <c r="AQ155" i="1"/>
  <c r="CH155" i="1" s="1"/>
  <c r="AQ154" i="1"/>
  <c r="CH154" i="1"/>
  <c r="AQ153" i="1"/>
  <c r="CH153" i="1" s="1"/>
  <c r="AQ152" i="1"/>
  <c r="CH152" i="1" s="1"/>
  <c r="AQ151" i="1"/>
  <c r="CH151" i="1"/>
  <c r="AQ150" i="1"/>
  <c r="CH150" i="1"/>
  <c r="AQ149" i="1"/>
  <c r="CH149" i="1"/>
  <c r="AQ148" i="1"/>
  <c r="CH148" i="1" s="1"/>
  <c r="AQ147" i="1"/>
  <c r="CH147" i="1" s="1"/>
  <c r="AQ146" i="1"/>
  <c r="CH146" i="1" s="1"/>
  <c r="AQ145" i="1"/>
  <c r="CH145" i="1"/>
  <c r="AQ144" i="1"/>
  <c r="CH144" i="1" s="1"/>
  <c r="AQ143" i="1"/>
  <c r="CH143" i="1"/>
  <c r="AQ142" i="1"/>
  <c r="CH142" i="1" s="1"/>
  <c r="AQ141" i="1"/>
  <c r="CH141" i="1" s="1"/>
  <c r="AQ140" i="1"/>
  <c r="CH140" i="1" s="1"/>
  <c r="AQ139" i="1"/>
  <c r="CH139" i="1"/>
  <c r="AQ138" i="1"/>
  <c r="CH138" i="1" s="1"/>
  <c r="AQ137" i="1"/>
  <c r="CH137" i="1"/>
  <c r="AQ136" i="1"/>
  <c r="CH136" i="1"/>
  <c r="AQ135" i="1"/>
  <c r="CH135" i="1" s="1"/>
  <c r="AQ134" i="1"/>
  <c r="CH134" i="1"/>
  <c r="AQ133" i="1"/>
  <c r="CH133" i="1"/>
  <c r="AQ132" i="1"/>
  <c r="CH132" i="1"/>
  <c r="AQ131" i="1"/>
  <c r="CH131" i="1" s="1"/>
  <c r="AQ130" i="1"/>
  <c r="CH130" i="1"/>
  <c r="AQ129" i="1"/>
  <c r="CH129" i="1" s="1"/>
  <c r="AQ128" i="1"/>
  <c r="CH128" i="1" s="1"/>
  <c r="AQ127" i="1"/>
  <c r="CH127" i="1"/>
  <c r="AQ126" i="1"/>
  <c r="CH126" i="1" s="1"/>
  <c r="AQ125" i="1"/>
  <c r="CH125" i="1" s="1"/>
  <c r="AQ124" i="1"/>
  <c r="CH124" i="1"/>
  <c r="AQ123" i="1"/>
  <c r="CH123" i="1" s="1"/>
  <c r="AQ122" i="1"/>
  <c r="CH122" i="1" s="1"/>
  <c r="AQ121" i="1"/>
  <c r="CH121" i="1"/>
  <c r="AQ120" i="1"/>
  <c r="CH120" i="1" s="1"/>
  <c r="AQ119" i="1"/>
  <c r="CH119" i="1"/>
  <c r="AQ118" i="1"/>
  <c r="CH118" i="1" s="1"/>
  <c r="AQ117" i="1"/>
  <c r="CH117" i="1" s="1"/>
  <c r="AQ116" i="1"/>
  <c r="CH116" i="1" s="1"/>
  <c r="AQ115" i="1"/>
  <c r="CH115" i="1"/>
  <c r="AQ114" i="1"/>
  <c r="CH114" i="1" s="1"/>
  <c r="AQ113" i="1"/>
  <c r="CH113" i="1" s="1"/>
  <c r="AQ112" i="1"/>
  <c r="CH112" i="1" s="1"/>
  <c r="AQ111" i="1"/>
  <c r="CH111" i="1" s="1"/>
  <c r="AQ110" i="1"/>
  <c r="CH110" i="1"/>
  <c r="AQ109" i="1"/>
  <c r="CH109" i="1"/>
  <c r="AQ108" i="1"/>
  <c r="CH108" i="1"/>
  <c r="AQ107" i="1"/>
  <c r="CH107" i="1"/>
  <c r="AQ106" i="1"/>
  <c r="CH106" i="1"/>
  <c r="AQ105" i="1"/>
  <c r="CH105" i="1" s="1"/>
  <c r="AQ104" i="1"/>
  <c r="CH104" i="1"/>
  <c r="AQ103" i="1"/>
  <c r="CH103" i="1"/>
  <c r="AQ102" i="1"/>
  <c r="CH102" i="1" s="1"/>
  <c r="AQ101" i="1"/>
  <c r="CH101" i="1"/>
  <c r="AQ100" i="1"/>
  <c r="CH100" i="1" s="1"/>
  <c r="AQ99" i="1"/>
  <c r="CH99" i="1" s="1"/>
  <c r="AQ98" i="1"/>
  <c r="CH98" i="1" s="1"/>
  <c r="AQ97" i="1"/>
  <c r="CH97" i="1"/>
  <c r="AQ96" i="1"/>
  <c r="CH96" i="1" s="1"/>
  <c r="AQ95" i="1"/>
  <c r="CH95" i="1"/>
  <c r="AQ94" i="1"/>
  <c r="CH94" i="1" s="1"/>
  <c r="AQ93" i="1"/>
  <c r="CH93" i="1" s="1"/>
  <c r="AQ92" i="1"/>
  <c r="CH92" i="1" s="1"/>
  <c r="AQ91" i="1"/>
  <c r="CH91" i="1"/>
  <c r="AQ90" i="1"/>
  <c r="CH90" i="1"/>
  <c r="AQ89" i="1"/>
  <c r="CH89" i="1" s="1"/>
  <c r="AQ88" i="1"/>
  <c r="CH88" i="1"/>
  <c r="AQ87" i="1"/>
  <c r="CH87" i="1" s="1"/>
  <c r="AQ86" i="1"/>
  <c r="CH86" i="1"/>
  <c r="AQ85" i="1"/>
  <c r="CH85" i="1"/>
  <c r="AQ84" i="1"/>
  <c r="CH84" i="1"/>
  <c r="AQ83" i="1"/>
  <c r="CH83" i="1" s="1"/>
  <c r="AQ82" i="1"/>
  <c r="CH82" i="1"/>
  <c r="AQ81" i="1"/>
  <c r="CH81" i="1" s="1"/>
  <c r="AQ80" i="1"/>
  <c r="CH80" i="1" s="1"/>
  <c r="AQ79" i="1"/>
  <c r="CH79" i="1"/>
  <c r="AQ78" i="1"/>
  <c r="CH78" i="1"/>
  <c r="AQ77" i="1"/>
  <c r="CH77" i="1" s="1"/>
  <c r="AQ76" i="1"/>
  <c r="CH76" i="1" s="1"/>
  <c r="AQ75" i="1"/>
  <c r="CH75" i="1" s="1"/>
  <c r="AQ74" i="1"/>
  <c r="CH74" i="1" s="1"/>
  <c r="AQ73" i="1"/>
  <c r="CH73" i="1"/>
  <c r="AQ72" i="1"/>
  <c r="CH72" i="1" s="1"/>
  <c r="AQ71" i="1"/>
  <c r="CH71" i="1"/>
  <c r="AQ70" i="1"/>
  <c r="CH70" i="1" s="1"/>
  <c r="AQ69" i="1"/>
  <c r="CH69" i="1" s="1"/>
  <c r="AQ68" i="1"/>
  <c r="CH68" i="1"/>
  <c r="AQ67" i="1"/>
  <c r="CH67" i="1"/>
  <c r="AQ66" i="1"/>
  <c r="CH66" i="1" s="1"/>
  <c r="AQ65" i="1"/>
  <c r="CH65" i="1"/>
  <c r="AQ64" i="1"/>
  <c r="CH64" i="1"/>
  <c r="AQ63" i="1"/>
  <c r="CH63" i="1" s="1"/>
  <c r="AQ62" i="1"/>
  <c r="CH62" i="1"/>
  <c r="AQ61" i="1"/>
  <c r="CH61" i="1"/>
  <c r="AQ60" i="1"/>
  <c r="CH60" i="1"/>
  <c r="AQ59" i="1"/>
  <c r="CH59" i="1" s="1"/>
  <c r="AQ58" i="1"/>
  <c r="CH58" i="1"/>
  <c r="AQ57" i="1"/>
  <c r="CH57" i="1" s="1"/>
  <c r="AQ56" i="1"/>
  <c r="CH56" i="1" s="1"/>
  <c r="AQ55" i="1"/>
  <c r="CH55" i="1"/>
  <c r="AQ54" i="1"/>
  <c r="CH54" i="1" s="1"/>
  <c r="AQ53" i="1"/>
  <c r="CH53" i="1" s="1"/>
  <c r="AQ52" i="1"/>
  <c r="CH52" i="1"/>
  <c r="AQ51" i="1"/>
  <c r="CH51" i="1" s="1"/>
  <c r="AQ50" i="1"/>
  <c r="CH50" i="1" s="1"/>
  <c r="AQ49" i="1"/>
  <c r="CH49" i="1"/>
  <c r="AQ48" i="1"/>
  <c r="CH48" i="1"/>
  <c r="AQ47" i="1"/>
  <c r="CH47" i="1"/>
  <c r="AQ46" i="1"/>
  <c r="CH46" i="1" s="1"/>
  <c r="AQ45" i="1"/>
  <c r="CH45" i="1" s="1"/>
  <c r="AQ44" i="1"/>
  <c r="CH44" i="1" s="1"/>
  <c r="AQ43" i="1"/>
  <c r="CH43" i="1" s="1"/>
  <c r="AQ42" i="1"/>
  <c r="CH42" i="1"/>
  <c r="AQ41" i="1"/>
  <c r="CH41" i="1" s="1"/>
  <c r="AQ40" i="1"/>
  <c r="CH40" i="1" s="1"/>
  <c r="AQ39" i="1"/>
  <c r="CH39" i="1" s="1"/>
  <c r="AQ38" i="1"/>
  <c r="CH38" i="1"/>
  <c r="AQ37" i="1"/>
  <c r="CH37" i="1" s="1"/>
  <c r="AQ36" i="1"/>
  <c r="CH36" i="1"/>
  <c r="AQ35" i="1"/>
  <c r="CH35" i="1"/>
  <c r="AQ34" i="1"/>
  <c r="CH34" i="1"/>
  <c r="AQ33" i="1"/>
  <c r="CH33" i="1" s="1"/>
  <c r="AQ32" i="1"/>
  <c r="CH32" i="1"/>
  <c r="AQ31" i="1"/>
  <c r="CH31" i="1" s="1"/>
  <c r="AQ30" i="1"/>
  <c r="CH30" i="1" s="1"/>
  <c r="AQ29" i="1"/>
  <c r="CH29" i="1"/>
  <c r="AQ28" i="1"/>
  <c r="CH28" i="1" s="1"/>
  <c r="AQ27" i="1"/>
  <c r="CH27" i="1" s="1"/>
  <c r="AQ26" i="1"/>
  <c r="CH26" i="1" s="1"/>
  <c r="AQ25" i="1"/>
  <c r="CH25" i="1"/>
  <c r="AQ24" i="1"/>
  <c r="CH24" i="1" s="1"/>
  <c r="AQ23" i="1"/>
  <c r="CH23" i="1"/>
  <c r="AQ22" i="1"/>
  <c r="CH22" i="1"/>
  <c r="AQ21" i="1"/>
  <c r="CH21" i="1" s="1"/>
  <c r="AQ20" i="1"/>
  <c r="CH20" i="1" s="1"/>
  <c r="AQ19" i="1"/>
  <c r="CH19" i="1"/>
  <c r="AQ18" i="1"/>
  <c r="CH18" i="1"/>
  <c r="AQ17" i="1"/>
  <c r="CH17" i="1"/>
  <c r="AQ16" i="1"/>
  <c r="CH16" i="1" s="1"/>
  <c r="AQ15" i="1"/>
  <c r="CH15" i="1" s="1"/>
  <c r="AQ14" i="1"/>
  <c r="CH14" i="1"/>
  <c r="AR13" i="1"/>
  <c r="CI13" i="1" s="1"/>
  <c r="AQ13" i="1"/>
  <c r="CH13" i="1"/>
  <c r="AP13" i="1"/>
  <c r="CG13" i="1" s="1"/>
  <c r="R14" i="1"/>
  <c r="BI14" i="1" s="1"/>
  <c r="R15" i="1"/>
  <c r="BI15" i="1" s="1"/>
  <c r="R16" i="1"/>
  <c r="BI16" i="1" s="1"/>
  <c r="R17" i="1"/>
  <c r="BI17" i="1" s="1"/>
  <c r="R18" i="1"/>
  <c r="BI18" i="1" s="1"/>
  <c r="R19" i="1"/>
  <c r="BI19" i="1" s="1"/>
  <c r="R20" i="1"/>
  <c r="BI20" i="1" s="1"/>
  <c r="R21" i="1"/>
  <c r="BI21" i="1" s="1"/>
  <c r="R22" i="1"/>
  <c r="BI22" i="1" s="1"/>
  <c r="R23" i="1"/>
  <c r="BI23" i="1" s="1"/>
  <c r="R24" i="1"/>
  <c r="BI24" i="1" s="1"/>
  <c r="R25" i="1"/>
  <c r="BI25" i="1" s="1"/>
  <c r="R26" i="1"/>
  <c r="BI26" i="1" s="1"/>
  <c r="R27" i="1"/>
  <c r="BI27" i="1" s="1"/>
  <c r="R28" i="1"/>
  <c r="BI28" i="1" s="1"/>
  <c r="R29" i="1"/>
  <c r="BI29" i="1" s="1"/>
  <c r="R30" i="1"/>
  <c r="BI30" i="1" s="1"/>
  <c r="R31" i="1"/>
  <c r="BI31" i="1" s="1"/>
  <c r="R32" i="1"/>
  <c r="BI32" i="1" s="1"/>
  <c r="R33" i="1"/>
  <c r="BI33" i="1" s="1"/>
  <c r="R34" i="1"/>
  <c r="BI34" i="1" s="1"/>
  <c r="R35" i="1"/>
  <c r="BI35" i="1" s="1"/>
  <c r="R36" i="1"/>
  <c r="BI36" i="1" s="1"/>
  <c r="R37" i="1"/>
  <c r="BI37" i="1" s="1"/>
  <c r="R38" i="1"/>
  <c r="BI38" i="1" s="1"/>
  <c r="R39" i="1"/>
  <c r="BI39" i="1" s="1"/>
  <c r="R40" i="1"/>
  <c r="BI40" i="1" s="1"/>
  <c r="R41" i="1"/>
  <c r="BI41" i="1" s="1"/>
  <c r="R42" i="1"/>
  <c r="BI42" i="1" s="1"/>
  <c r="R43" i="1"/>
  <c r="BI43" i="1" s="1"/>
  <c r="R44" i="1"/>
  <c r="BI44" i="1" s="1"/>
  <c r="R45" i="1"/>
  <c r="BI45" i="1" s="1"/>
  <c r="R46" i="1"/>
  <c r="BI46" i="1" s="1"/>
  <c r="R47" i="1"/>
  <c r="BI47" i="1" s="1"/>
  <c r="R48" i="1"/>
  <c r="BI48" i="1" s="1"/>
  <c r="R49" i="1"/>
  <c r="BI49" i="1" s="1"/>
  <c r="R50" i="1"/>
  <c r="BI50" i="1" s="1"/>
  <c r="R51" i="1"/>
  <c r="BI51" i="1" s="1"/>
  <c r="R52" i="1"/>
  <c r="BI52" i="1" s="1"/>
  <c r="R53" i="1"/>
  <c r="BI53" i="1" s="1"/>
  <c r="R54" i="1"/>
  <c r="BI54" i="1" s="1"/>
  <c r="R55" i="1"/>
  <c r="BI55" i="1" s="1"/>
  <c r="R56" i="1"/>
  <c r="BI56" i="1" s="1"/>
  <c r="R57" i="1"/>
  <c r="BI57" i="1" s="1"/>
  <c r="R58" i="1"/>
  <c r="BI58" i="1" s="1"/>
  <c r="R59" i="1"/>
  <c r="BI59" i="1" s="1"/>
  <c r="R60" i="1"/>
  <c r="BI60" i="1" s="1"/>
  <c r="R61" i="1"/>
  <c r="BI61" i="1" s="1"/>
  <c r="R62" i="1"/>
  <c r="BI62" i="1" s="1"/>
  <c r="R63" i="1"/>
  <c r="BI63" i="1" s="1"/>
  <c r="R64" i="1"/>
  <c r="BI64" i="1" s="1"/>
  <c r="R65" i="1"/>
  <c r="BI65" i="1" s="1"/>
  <c r="R66" i="1"/>
  <c r="BI66" i="1" s="1"/>
  <c r="R67" i="1"/>
  <c r="BI67" i="1" s="1"/>
  <c r="R68" i="1"/>
  <c r="BI68" i="1" s="1"/>
  <c r="R69" i="1"/>
  <c r="BI69" i="1" s="1"/>
  <c r="R70" i="1"/>
  <c r="BI70" i="1" s="1"/>
  <c r="R71" i="1"/>
  <c r="BI71" i="1" s="1"/>
  <c r="R72" i="1"/>
  <c r="BI72" i="1" s="1"/>
  <c r="R73" i="1"/>
  <c r="BI73" i="1" s="1"/>
  <c r="R74" i="1"/>
  <c r="BI74" i="1" s="1"/>
  <c r="R75" i="1"/>
  <c r="BI75" i="1" s="1"/>
  <c r="R76" i="1"/>
  <c r="BI76" i="1" s="1"/>
  <c r="R77" i="1"/>
  <c r="BI77" i="1" s="1"/>
  <c r="R78" i="1"/>
  <c r="BI78" i="1" s="1"/>
  <c r="R79" i="1"/>
  <c r="BI79" i="1" s="1"/>
  <c r="R80" i="1"/>
  <c r="BI80" i="1" s="1"/>
  <c r="R81" i="1"/>
  <c r="BI81" i="1" s="1"/>
  <c r="R82" i="1"/>
  <c r="BI82" i="1" s="1"/>
  <c r="R83" i="1"/>
  <c r="BI83" i="1" s="1"/>
  <c r="R84" i="1"/>
  <c r="BI84" i="1" s="1"/>
  <c r="R85" i="1"/>
  <c r="BI85" i="1" s="1"/>
  <c r="R86" i="1"/>
  <c r="BI86" i="1" s="1"/>
  <c r="R87" i="1"/>
  <c r="BI87" i="1" s="1"/>
  <c r="R88" i="1"/>
  <c r="BI88" i="1" s="1"/>
  <c r="R89" i="1"/>
  <c r="BI89" i="1" s="1"/>
  <c r="R90" i="1"/>
  <c r="BI90" i="1" s="1"/>
  <c r="R91" i="1"/>
  <c r="BI91" i="1" s="1"/>
  <c r="R92" i="1"/>
  <c r="BI92" i="1" s="1"/>
  <c r="R93" i="1"/>
  <c r="BI93" i="1" s="1"/>
  <c r="R94" i="1"/>
  <c r="BI94" i="1" s="1"/>
  <c r="R95" i="1"/>
  <c r="BI95" i="1" s="1"/>
  <c r="R96" i="1"/>
  <c r="BI96" i="1" s="1"/>
  <c r="R97" i="1"/>
  <c r="BI97" i="1" s="1"/>
  <c r="R98" i="1"/>
  <c r="BI98" i="1" s="1"/>
  <c r="R99" i="1"/>
  <c r="BI99" i="1" s="1"/>
  <c r="R100" i="1"/>
  <c r="BI100" i="1" s="1"/>
  <c r="R101" i="1"/>
  <c r="BI101" i="1" s="1"/>
  <c r="R102" i="1"/>
  <c r="BI102" i="1" s="1"/>
  <c r="R103" i="1"/>
  <c r="BI103" i="1" s="1"/>
  <c r="R104" i="1"/>
  <c r="BI104" i="1" s="1"/>
  <c r="R105" i="1"/>
  <c r="BI105" i="1" s="1"/>
  <c r="R106" i="1"/>
  <c r="BI106" i="1" s="1"/>
  <c r="R107" i="1"/>
  <c r="BI107" i="1" s="1"/>
  <c r="R108" i="1"/>
  <c r="BI108" i="1" s="1"/>
  <c r="R109" i="1"/>
  <c r="BI109" i="1" s="1"/>
  <c r="R110" i="1"/>
  <c r="BI110" i="1" s="1"/>
  <c r="R111" i="1"/>
  <c r="BI111" i="1" s="1"/>
  <c r="R112" i="1"/>
  <c r="BI112" i="1" s="1"/>
  <c r="R113" i="1"/>
  <c r="BI113" i="1" s="1"/>
  <c r="R114" i="1"/>
  <c r="BI114" i="1" s="1"/>
  <c r="R115" i="1"/>
  <c r="BI115" i="1" s="1"/>
  <c r="R116" i="1"/>
  <c r="BI116" i="1" s="1"/>
  <c r="R117" i="1"/>
  <c r="BI117" i="1" s="1"/>
  <c r="R118" i="1"/>
  <c r="BI118" i="1"/>
  <c r="R119" i="1"/>
  <c r="BI119" i="1" s="1"/>
  <c r="R120" i="1"/>
  <c r="BI120" i="1" s="1"/>
  <c r="R121" i="1"/>
  <c r="BI121" i="1" s="1"/>
  <c r="R122" i="1"/>
  <c r="BI122" i="1" s="1"/>
  <c r="R123" i="1"/>
  <c r="BI123" i="1" s="1"/>
  <c r="R124" i="1"/>
  <c r="BI124" i="1" s="1"/>
  <c r="R125" i="1"/>
  <c r="BI125" i="1" s="1"/>
  <c r="R126" i="1"/>
  <c r="BI126" i="1" s="1"/>
  <c r="R127" i="1"/>
  <c r="BI127" i="1" s="1"/>
  <c r="R128" i="1"/>
  <c r="BI128" i="1" s="1"/>
  <c r="R129" i="1"/>
  <c r="BI129" i="1" s="1"/>
  <c r="R130" i="1"/>
  <c r="BI130" i="1" s="1"/>
  <c r="R131" i="1"/>
  <c r="BI131" i="1" s="1"/>
  <c r="R132" i="1"/>
  <c r="BI132" i="1" s="1"/>
  <c r="R133" i="1"/>
  <c r="BI133" i="1" s="1"/>
  <c r="R134" i="1"/>
  <c r="BI134" i="1" s="1"/>
  <c r="R135" i="1"/>
  <c r="BI135" i="1" s="1"/>
  <c r="R136" i="1"/>
  <c r="BI136" i="1" s="1"/>
  <c r="R137" i="1"/>
  <c r="BI137" i="1" s="1"/>
  <c r="R138" i="1"/>
  <c r="BI138" i="1" s="1"/>
  <c r="R139" i="1"/>
  <c r="BI139" i="1" s="1"/>
  <c r="R140" i="1"/>
  <c r="BI140" i="1" s="1"/>
  <c r="R141" i="1"/>
  <c r="BI141" i="1"/>
  <c r="R142" i="1"/>
  <c r="BI142" i="1" s="1"/>
  <c r="R143" i="1"/>
  <c r="BI143" i="1" s="1"/>
  <c r="R144" i="1"/>
  <c r="BI144" i="1" s="1"/>
  <c r="R145" i="1"/>
  <c r="BI145" i="1" s="1"/>
  <c r="R146" i="1"/>
  <c r="BI146" i="1" s="1"/>
  <c r="R147" i="1"/>
  <c r="BI147" i="1" s="1"/>
  <c r="R148" i="1"/>
  <c r="BI148" i="1" s="1"/>
  <c r="R149" i="1"/>
  <c r="BI149" i="1" s="1"/>
  <c r="R150" i="1"/>
  <c r="BI150" i="1" s="1"/>
  <c r="R151" i="1"/>
  <c r="BI151" i="1" s="1"/>
  <c r="R152" i="1"/>
  <c r="BI152" i="1" s="1"/>
  <c r="R153" i="1"/>
  <c r="BI153" i="1" s="1"/>
  <c r="R154" i="1"/>
  <c r="BI154" i="1" s="1"/>
  <c r="R155" i="1"/>
  <c r="BI155" i="1" s="1"/>
  <c r="R156" i="1"/>
  <c r="BI156" i="1" s="1"/>
  <c r="R157" i="1"/>
  <c r="BI157" i="1" s="1"/>
  <c r="R158" i="1"/>
  <c r="BI158" i="1" s="1"/>
  <c r="R159" i="1"/>
  <c r="BI159" i="1" s="1"/>
  <c r="R160" i="1"/>
  <c r="BI160" i="1" s="1"/>
  <c r="R161" i="1"/>
  <c r="BI161" i="1" s="1"/>
  <c r="R162" i="1"/>
  <c r="BI162" i="1" s="1"/>
  <c r="R163" i="1"/>
  <c r="BI163" i="1" s="1"/>
  <c r="R164" i="1"/>
  <c r="BI164" i="1" s="1"/>
  <c r="R165" i="1"/>
  <c r="BI165" i="1" s="1"/>
  <c r="R166" i="1"/>
  <c r="BI166" i="1" s="1"/>
  <c r="R167" i="1"/>
  <c r="BI167" i="1" s="1"/>
  <c r="R168" i="1"/>
  <c r="BI168" i="1" s="1"/>
  <c r="R169" i="1"/>
  <c r="BI169" i="1" s="1"/>
  <c r="R170" i="1"/>
  <c r="BI170" i="1" s="1"/>
  <c r="R171" i="1"/>
  <c r="BI171" i="1" s="1"/>
  <c r="R172" i="1"/>
  <c r="BI172" i="1" s="1"/>
  <c r="R173" i="1"/>
  <c r="BI173" i="1" s="1"/>
  <c r="R174" i="1"/>
  <c r="BI174" i="1" s="1"/>
  <c r="R175" i="1"/>
  <c r="BI175" i="1" s="1"/>
  <c r="R176" i="1"/>
  <c r="BI176" i="1" s="1"/>
  <c r="R177" i="1"/>
  <c r="BI177" i="1" s="1"/>
  <c r="R178" i="1"/>
  <c r="BI178" i="1" s="1"/>
  <c r="R179" i="1"/>
  <c r="BI179" i="1" s="1"/>
  <c r="R180" i="1"/>
  <c r="BI180" i="1" s="1"/>
  <c r="R181" i="1"/>
  <c r="BI181" i="1" s="1"/>
  <c r="R182" i="1"/>
  <c r="BI182" i="1" s="1"/>
  <c r="R183" i="1"/>
  <c r="BI183" i="1" s="1"/>
  <c r="R184" i="1"/>
  <c r="BI184" i="1" s="1"/>
  <c r="R185" i="1"/>
  <c r="BI185" i="1" s="1"/>
  <c r="R186" i="1"/>
  <c r="BI186" i="1" s="1"/>
  <c r="R187" i="1"/>
  <c r="BI187" i="1" s="1"/>
  <c r="R188" i="1"/>
  <c r="BI188" i="1" s="1"/>
  <c r="R189" i="1"/>
  <c r="BI189" i="1" s="1"/>
  <c r="R190" i="1"/>
  <c r="BI190" i="1" s="1"/>
  <c r="R191" i="1"/>
  <c r="BI191" i="1" s="1"/>
  <c r="R192" i="1"/>
  <c r="BI192" i="1" s="1"/>
  <c r="R193" i="1"/>
  <c r="BI193" i="1" s="1"/>
  <c r="R194" i="1"/>
  <c r="BI194" i="1" s="1"/>
  <c r="R195" i="1"/>
  <c r="BI195" i="1" s="1"/>
  <c r="R196" i="1"/>
  <c r="BI196" i="1" s="1"/>
  <c r="R197" i="1"/>
  <c r="BI197" i="1" s="1"/>
  <c r="R198" i="1"/>
  <c r="BI198" i="1" s="1"/>
  <c r="R199" i="1"/>
  <c r="BI199" i="1" s="1"/>
  <c r="R200" i="1"/>
  <c r="BI200" i="1" s="1"/>
  <c r="R201" i="1"/>
  <c r="BI201" i="1" s="1"/>
  <c r="R202" i="1"/>
  <c r="BI202" i="1" s="1"/>
  <c r="R203" i="1"/>
  <c r="BI203" i="1" s="1"/>
  <c r="R204" i="1"/>
  <c r="BI204" i="1" s="1"/>
  <c r="R205" i="1"/>
  <c r="BI205" i="1" s="1"/>
  <c r="R206" i="1"/>
  <c r="BI206" i="1" s="1"/>
  <c r="R207" i="1"/>
  <c r="BI207" i="1" s="1"/>
  <c r="R208" i="1"/>
  <c r="BI208" i="1" s="1"/>
  <c r="R209" i="1"/>
  <c r="BI209" i="1" s="1"/>
  <c r="R210" i="1"/>
  <c r="BI210" i="1" s="1"/>
  <c r="R211" i="1"/>
  <c r="BI211" i="1" s="1"/>
  <c r="R212" i="1"/>
  <c r="BI212" i="1" s="1"/>
  <c r="R13" i="1"/>
  <c r="BI13" i="1" s="1"/>
  <c r="P14" i="1"/>
  <c r="BG14" i="1" s="1"/>
  <c r="P15" i="1"/>
  <c r="BG15" i="1" s="1"/>
  <c r="P16" i="1"/>
  <c r="BG16" i="1" s="1"/>
  <c r="P17" i="1"/>
  <c r="BG17" i="1" s="1"/>
  <c r="P18" i="1"/>
  <c r="BG18" i="1" s="1"/>
  <c r="P19" i="1"/>
  <c r="BG19" i="1" s="1"/>
  <c r="P20" i="1"/>
  <c r="BG20" i="1" s="1"/>
  <c r="P21" i="1"/>
  <c r="BG21" i="1" s="1"/>
  <c r="P22" i="1"/>
  <c r="BG22" i="1" s="1"/>
  <c r="P23" i="1"/>
  <c r="BG23" i="1" s="1"/>
  <c r="P24" i="1"/>
  <c r="BG24" i="1" s="1"/>
  <c r="P25" i="1"/>
  <c r="BG25" i="1" s="1"/>
  <c r="P26" i="1"/>
  <c r="BG26" i="1" s="1"/>
  <c r="P27" i="1"/>
  <c r="BG27" i="1" s="1"/>
  <c r="P28" i="1"/>
  <c r="BG28" i="1" s="1"/>
  <c r="P29" i="1"/>
  <c r="BG29" i="1" s="1"/>
  <c r="P30" i="1"/>
  <c r="BG30" i="1" s="1"/>
  <c r="P31" i="1"/>
  <c r="BG31" i="1" s="1"/>
  <c r="P32" i="1"/>
  <c r="BG32" i="1"/>
  <c r="P33" i="1"/>
  <c r="BG33" i="1" s="1"/>
  <c r="P34" i="1"/>
  <c r="BG34" i="1" s="1"/>
  <c r="P35" i="1"/>
  <c r="BG35" i="1" s="1"/>
  <c r="P36" i="1"/>
  <c r="BG36" i="1" s="1"/>
  <c r="P37" i="1"/>
  <c r="BG37" i="1"/>
  <c r="P38" i="1"/>
  <c r="BG38" i="1" s="1"/>
  <c r="P39" i="1"/>
  <c r="BG39" i="1" s="1"/>
  <c r="P40" i="1"/>
  <c r="BG40" i="1" s="1"/>
  <c r="P41" i="1"/>
  <c r="BG41" i="1" s="1"/>
  <c r="P42" i="1"/>
  <c r="BG42" i="1" s="1"/>
  <c r="P43" i="1"/>
  <c r="BG43" i="1" s="1"/>
  <c r="P44" i="1"/>
  <c r="BG44" i="1" s="1"/>
  <c r="P45" i="1"/>
  <c r="BG45" i="1" s="1"/>
  <c r="P46" i="1"/>
  <c r="BG46" i="1" s="1"/>
  <c r="P47" i="1"/>
  <c r="BG47" i="1" s="1"/>
  <c r="P48" i="1"/>
  <c r="BG48" i="1" s="1"/>
  <c r="P49" i="1"/>
  <c r="BG49" i="1" s="1"/>
  <c r="P50" i="1"/>
  <c r="BG50" i="1" s="1"/>
  <c r="P51" i="1"/>
  <c r="BG51" i="1" s="1"/>
  <c r="P52" i="1"/>
  <c r="BG52" i="1" s="1"/>
  <c r="P53" i="1"/>
  <c r="BG53" i="1" s="1"/>
  <c r="P54" i="1"/>
  <c r="BG54" i="1" s="1"/>
  <c r="P55" i="1"/>
  <c r="BG55" i="1" s="1"/>
  <c r="P56" i="1"/>
  <c r="BG56" i="1" s="1"/>
  <c r="P57" i="1"/>
  <c r="BG57" i="1" s="1"/>
  <c r="P58" i="1"/>
  <c r="BG58" i="1" s="1"/>
  <c r="P59" i="1"/>
  <c r="BG59" i="1" s="1"/>
  <c r="P60" i="1"/>
  <c r="BG60" i="1" s="1"/>
  <c r="P61" i="1"/>
  <c r="BG61" i="1" s="1"/>
  <c r="P62" i="1"/>
  <c r="BG62" i="1" s="1"/>
  <c r="P63" i="1"/>
  <c r="BG63" i="1" s="1"/>
  <c r="P64" i="1"/>
  <c r="BG64" i="1" s="1"/>
  <c r="P65" i="1"/>
  <c r="BG65" i="1" s="1"/>
  <c r="P66" i="1"/>
  <c r="BG66" i="1" s="1"/>
  <c r="P67" i="1"/>
  <c r="BG67" i="1" s="1"/>
  <c r="P68" i="1"/>
  <c r="BG68" i="1"/>
  <c r="P69" i="1"/>
  <c r="BG69" i="1" s="1"/>
  <c r="P70" i="1"/>
  <c r="BG70" i="1"/>
  <c r="P71" i="1"/>
  <c r="BG71" i="1" s="1"/>
  <c r="P72" i="1"/>
  <c r="BG72" i="1" s="1"/>
  <c r="P73" i="1"/>
  <c r="BG73" i="1" s="1"/>
  <c r="P74" i="1"/>
  <c r="BG74" i="1"/>
  <c r="P75" i="1"/>
  <c r="BG75" i="1" s="1"/>
  <c r="P76" i="1"/>
  <c r="BG76" i="1" s="1"/>
  <c r="P77" i="1"/>
  <c r="BG77" i="1" s="1"/>
  <c r="P78" i="1"/>
  <c r="BG78" i="1" s="1"/>
  <c r="P79" i="1"/>
  <c r="BG79" i="1" s="1"/>
  <c r="P80" i="1"/>
  <c r="BG80" i="1" s="1"/>
  <c r="P81" i="1"/>
  <c r="BG81" i="1" s="1"/>
  <c r="P82" i="1"/>
  <c r="BG82" i="1" s="1"/>
  <c r="P83" i="1"/>
  <c r="BG83" i="1" s="1"/>
  <c r="P84" i="1"/>
  <c r="BG84" i="1" s="1"/>
  <c r="P85" i="1"/>
  <c r="BG85" i="1" s="1"/>
  <c r="P86" i="1"/>
  <c r="BG86" i="1" s="1"/>
  <c r="P87" i="1"/>
  <c r="BG87" i="1" s="1"/>
  <c r="P88" i="1"/>
  <c r="BG88" i="1" s="1"/>
  <c r="P89" i="1"/>
  <c r="BG89" i="1" s="1"/>
  <c r="P90" i="1"/>
  <c r="BG90" i="1"/>
  <c r="P91" i="1"/>
  <c r="BG91" i="1" s="1"/>
  <c r="P92" i="1"/>
  <c r="BG92" i="1" s="1"/>
  <c r="P93" i="1"/>
  <c r="BG93" i="1" s="1"/>
  <c r="P94" i="1"/>
  <c r="BG94" i="1" s="1"/>
  <c r="P95" i="1"/>
  <c r="BG95" i="1" s="1"/>
  <c r="P96" i="1"/>
  <c r="BG96" i="1" s="1"/>
  <c r="P97" i="1"/>
  <c r="BG97" i="1" s="1"/>
  <c r="P98" i="1"/>
  <c r="BG98" i="1" s="1"/>
  <c r="P99" i="1"/>
  <c r="BG99" i="1" s="1"/>
  <c r="P100" i="1"/>
  <c r="BG100" i="1" s="1"/>
  <c r="P101" i="1"/>
  <c r="BG101" i="1" s="1"/>
  <c r="P102" i="1"/>
  <c r="BG102" i="1" s="1"/>
  <c r="P103" i="1"/>
  <c r="BG103" i="1" s="1"/>
  <c r="P104" i="1"/>
  <c r="BG104" i="1" s="1"/>
  <c r="P105" i="1"/>
  <c r="BG105" i="1" s="1"/>
  <c r="P106" i="1"/>
  <c r="BG106" i="1" s="1"/>
  <c r="P107" i="1"/>
  <c r="BG107" i="1" s="1"/>
  <c r="P108" i="1"/>
  <c r="BG108" i="1" s="1"/>
  <c r="P109" i="1"/>
  <c r="BG109" i="1"/>
  <c r="P110" i="1"/>
  <c r="BG110" i="1" s="1"/>
  <c r="P111" i="1"/>
  <c r="BG111" i="1" s="1"/>
  <c r="P112" i="1"/>
  <c r="BG112" i="1" s="1"/>
  <c r="P113" i="1"/>
  <c r="BG113" i="1" s="1"/>
  <c r="P114" i="1"/>
  <c r="BG114" i="1" s="1"/>
  <c r="P115" i="1"/>
  <c r="BG115" i="1" s="1"/>
  <c r="P116" i="1"/>
  <c r="BG116" i="1" s="1"/>
  <c r="P117" i="1"/>
  <c r="BG117" i="1" s="1"/>
  <c r="P118" i="1"/>
  <c r="BG118" i="1" s="1"/>
  <c r="P119" i="1"/>
  <c r="BG119" i="1" s="1"/>
  <c r="P120" i="1"/>
  <c r="BG120" i="1" s="1"/>
  <c r="P121" i="1"/>
  <c r="BG121" i="1" s="1"/>
  <c r="P122" i="1"/>
  <c r="BG122" i="1"/>
  <c r="P123" i="1"/>
  <c r="BG123" i="1" s="1"/>
  <c r="P124" i="1"/>
  <c r="BG124" i="1" s="1"/>
  <c r="P125" i="1"/>
  <c r="BG125" i="1" s="1"/>
  <c r="P126" i="1"/>
  <c r="BG126" i="1" s="1"/>
  <c r="P127" i="1"/>
  <c r="BG127" i="1" s="1"/>
  <c r="P128" i="1"/>
  <c r="BG128" i="1" s="1"/>
  <c r="P129" i="1"/>
  <c r="BG129" i="1" s="1"/>
  <c r="P130" i="1"/>
  <c r="BG130" i="1" s="1"/>
  <c r="P131" i="1"/>
  <c r="BG131" i="1" s="1"/>
  <c r="P132" i="1"/>
  <c r="BG132" i="1" s="1"/>
  <c r="P133" i="1"/>
  <c r="BG133" i="1" s="1"/>
  <c r="P134" i="1"/>
  <c r="BG134" i="1" s="1"/>
  <c r="P135" i="1"/>
  <c r="BG135" i="1" s="1"/>
  <c r="P136" i="1"/>
  <c r="BG136" i="1" s="1"/>
  <c r="P137" i="1"/>
  <c r="BG137" i="1" s="1"/>
  <c r="P138" i="1"/>
  <c r="BG138" i="1" s="1"/>
  <c r="P139" i="1"/>
  <c r="BG139" i="1" s="1"/>
  <c r="P140" i="1"/>
  <c r="BG140" i="1" s="1"/>
  <c r="P141" i="1"/>
  <c r="BG141" i="1"/>
  <c r="P142" i="1"/>
  <c r="BG142" i="1" s="1"/>
  <c r="P143" i="1"/>
  <c r="BG143" i="1" s="1"/>
  <c r="P144" i="1"/>
  <c r="BG144" i="1" s="1"/>
  <c r="P145" i="1"/>
  <c r="BG145" i="1" s="1"/>
  <c r="P146" i="1"/>
  <c r="BG146" i="1" s="1"/>
  <c r="P147" i="1"/>
  <c r="BG147" i="1" s="1"/>
  <c r="P148" i="1"/>
  <c r="BG148" i="1" s="1"/>
  <c r="P149" i="1"/>
  <c r="BG149" i="1" s="1"/>
  <c r="P150" i="1"/>
  <c r="BG150" i="1" s="1"/>
  <c r="P151" i="1"/>
  <c r="BG151" i="1" s="1"/>
  <c r="P152" i="1"/>
  <c r="BG152" i="1" s="1"/>
  <c r="P153" i="1"/>
  <c r="BG153" i="1" s="1"/>
  <c r="P154" i="1"/>
  <c r="BG154" i="1" s="1"/>
  <c r="P155" i="1"/>
  <c r="BG155" i="1" s="1"/>
  <c r="P156" i="1"/>
  <c r="BG156" i="1" s="1"/>
  <c r="P157" i="1"/>
  <c r="BG157" i="1" s="1"/>
  <c r="P158" i="1"/>
  <c r="BG158" i="1" s="1"/>
  <c r="P159" i="1"/>
  <c r="BG159" i="1" s="1"/>
  <c r="P160" i="1"/>
  <c r="BG160" i="1" s="1"/>
  <c r="P161" i="1"/>
  <c r="BG161" i="1" s="1"/>
  <c r="P162" i="1"/>
  <c r="BG162" i="1" s="1"/>
  <c r="P163" i="1"/>
  <c r="BG163" i="1" s="1"/>
  <c r="P164" i="1"/>
  <c r="BG164" i="1" s="1"/>
  <c r="P165" i="1"/>
  <c r="BG165" i="1" s="1"/>
  <c r="P166" i="1"/>
  <c r="BG166" i="1" s="1"/>
  <c r="P167" i="1"/>
  <c r="BG167" i="1" s="1"/>
  <c r="P168" i="1"/>
  <c r="BG168" i="1" s="1"/>
  <c r="P169" i="1"/>
  <c r="BG169" i="1" s="1"/>
  <c r="P170" i="1"/>
  <c r="BG170" i="1" s="1"/>
  <c r="P171" i="1"/>
  <c r="BG171" i="1" s="1"/>
  <c r="P172" i="1"/>
  <c r="BG172" i="1" s="1"/>
  <c r="P173" i="1"/>
  <c r="BG173" i="1" s="1"/>
  <c r="P174" i="1"/>
  <c r="BG174" i="1" s="1"/>
  <c r="P175" i="1"/>
  <c r="BG175" i="1" s="1"/>
  <c r="P176" i="1"/>
  <c r="BG176" i="1" s="1"/>
  <c r="P177" i="1"/>
  <c r="BG177" i="1" s="1"/>
  <c r="P178" i="1"/>
  <c r="BG178" i="1" s="1"/>
  <c r="P179" i="1"/>
  <c r="BG179" i="1" s="1"/>
  <c r="P180" i="1"/>
  <c r="BG180" i="1" s="1"/>
  <c r="P181" i="1"/>
  <c r="BG181" i="1" s="1"/>
  <c r="P182" i="1"/>
  <c r="BG182" i="1" s="1"/>
  <c r="P183" i="1"/>
  <c r="BG183" i="1" s="1"/>
  <c r="P184" i="1"/>
  <c r="BG184" i="1" s="1"/>
  <c r="P185" i="1"/>
  <c r="BG185" i="1" s="1"/>
  <c r="P186" i="1"/>
  <c r="BG186" i="1" s="1"/>
  <c r="P187" i="1"/>
  <c r="BG187" i="1" s="1"/>
  <c r="P188" i="1"/>
  <c r="BG188" i="1" s="1"/>
  <c r="P189" i="1"/>
  <c r="BG189" i="1" s="1"/>
  <c r="P190" i="1"/>
  <c r="BG190" i="1" s="1"/>
  <c r="P191" i="1"/>
  <c r="BG191" i="1" s="1"/>
  <c r="P192" i="1"/>
  <c r="BG192" i="1" s="1"/>
  <c r="P193" i="1"/>
  <c r="BG193" i="1" s="1"/>
  <c r="P194" i="1"/>
  <c r="BG194" i="1" s="1"/>
  <c r="P195" i="1"/>
  <c r="BG195" i="1" s="1"/>
  <c r="P196" i="1"/>
  <c r="BG196" i="1" s="1"/>
  <c r="P197" i="1"/>
  <c r="BG197" i="1" s="1"/>
  <c r="P198" i="1"/>
  <c r="BG198" i="1" s="1"/>
  <c r="P199" i="1"/>
  <c r="BG199" i="1" s="1"/>
  <c r="P200" i="1"/>
  <c r="BG200" i="1" s="1"/>
  <c r="P201" i="1"/>
  <c r="BG201" i="1" s="1"/>
  <c r="P202" i="1"/>
  <c r="BG202" i="1" s="1"/>
  <c r="P203" i="1"/>
  <c r="BG203" i="1" s="1"/>
  <c r="P204" i="1"/>
  <c r="BG204" i="1" s="1"/>
  <c r="P205" i="1"/>
  <c r="BG205" i="1" s="1"/>
  <c r="P206" i="1"/>
  <c r="BG206" i="1" s="1"/>
  <c r="P207" i="1"/>
  <c r="BG207" i="1" s="1"/>
  <c r="P208" i="1"/>
  <c r="BG208" i="1" s="1"/>
  <c r="P209" i="1"/>
  <c r="BG209" i="1" s="1"/>
  <c r="P210" i="1"/>
  <c r="BG210" i="1" s="1"/>
  <c r="P211" i="1"/>
  <c r="BG211" i="1" s="1"/>
  <c r="P212" i="1"/>
  <c r="BG212" i="1" s="1"/>
  <c r="P13" i="1"/>
  <c r="BG13" i="1" s="1"/>
  <c r="BM14" i="1"/>
  <c r="BM15" i="1"/>
  <c r="BM18" i="1"/>
  <c r="BM19" i="1"/>
  <c r="BM22" i="1"/>
  <c r="BM23" i="1"/>
  <c r="BM24" i="1"/>
  <c r="BM26" i="1"/>
  <c r="BM27" i="1"/>
  <c r="BM30" i="1"/>
  <c r="BM31" i="1"/>
  <c r="BM34" i="1"/>
  <c r="BM35" i="1"/>
  <c r="BM36" i="1"/>
  <c r="BM38" i="1"/>
  <c r="BM39" i="1"/>
  <c r="BM40" i="1"/>
  <c r="BM42" i="1"/>
  <c r="BM43" i="1"/>
  <c r="BM46" i="1"/>
  <c r="BM47" i="1"/>
  <c r="BM50" i="1"/>
  <c r="BM51" i="1"/>
  <c r="BM52" i="1"/>
  <c r="BM54" i="1"/>
  <c r="BM55" i="1"/>
  <c r="BM56" i="1"/>
  <c r="BM58" i="1"/>
  <c r="BM59" i="1"/>
  <c r="BM62" i="1"/>
  <c r="BM63" i="1"/>
  <c r="BM66" i="1"/>
  <c r="BM67" i="1"/>
  <c r="BM68" i="1"/>
  <c r="BM70" i="1"/>
  <c r="BM71" i="1"/>
  <c r="BM72" i="1"/>
  <c r="BM74" i="1"/>
  <c r="BM75" i="1"/>
  <c r="BM78" i="1"/>
  <c r="BM79" i="1"/>
  <c r="BM82" i="1"/>
  <c r="BM83" i="1"/>
  <c r="BM84" i="1"/>
  <c r="BM86" i="1"/>
  <c r="BM87" i="1"/>
  <c r="BM88" i="1"/>
  <c r="BM90" i="1"/>
  <c r="BM91" i="1"/>
  <c r="BM94" i="1"/>
  <c r="BM95" i="1"/>
  <c r="BM98" i="1"/>
  <c r="BM99" i="1"/>
  <c r="BM100" i="1"/>
  <c r="BM102" i="1"/>
  <c r="BM103" i="1"/>
  <c r="BM104" i="1"/>
  <c r="BM106" i="1"/>
  <c r="BM107" i="1"/>
  <c r="BM110" i="1"/>
  <c r="BM111" i="1"/>
  <c r="BM114" i="1"/>
  <c r="BM115" i="1"/>
  <c r="BM116" i="1"/>
  <c r="BM118" i="1"/>
  <c r="BM119" i="1"/>
  <c r="BM120" i="1"/>
  <c r="BM122" i="1"/>
  <c r="BM123" i="1"/>
  <c r="BM126" i="1"/>
  <c r="BM127" i="1"/>
  <c r="BM130" i="1"/>
  <c r="BM131" i="1"/>
  <c r="BM132" i="1"/>
  <c r="BM134" i="1"/>
  <c r="BM135" i="1"/>
  <c r="BM136" i="1"/>
  <c r="BM138" i="1"/>
  <c r="BM139" i="1"/>
  <c r="BM142" i="1"/>
  <c r="BM143" i="1"/>
  <c r="BM146" i="1"/>
  <c r="BM147" i="1"/>
  <c r="BM148" i="1"/>
  <c r="BM150" i="1"/>
  <c r="BM151" i="1"/>
  <c r="BM152" i="1"/>
  <c r="BM154" i="1"/>
  <c r="BM155" i="1"/>
  <c r="BM158" i="1"/>
  <c r="BM159" i="1"/>
  <c r="BM162" i="1"/>
  <c r="BM163" i="1"/>
  <c r="BM164" i="1"/>
  <c r="BM166" i="1"/>
  <c r="BM167" i="1"/>
  <c r="BM168" i="1"/>
  <c r="BM170" i="1"/>
  <c r="BM171" i="1"/>
  <c r="BM174" i="1"/>
  <c r="BM175" i="1"/>
  <c r="BM178" i="1"/>
  <c r="BM179" i="1"/>
  <c r="BM180" i="1"/>
  <c r="BM182" i="1"/>
  <c r="BM183" i="1"/>
  <c r="BM184" i="1"/>
  <c r="BM186" i="1"/>
  <c r="BM187" i="1"/>
  <c r="BM190" i="1"/>
  <c r="BM191" i="1"/>
  <c r="BM194" i="1"/>
  <c r="BM195" i="1"/>
  <c r="BM196" i="1"/>
  <c r="BM198" i="1"/>
  <c r="BM199" i="1"/>
  <c r="BM200" i="1"/>
  <c r="BM202" i="1"/>
  <c r="BM203" i="1"/>
  <c r="BM206" i="1"/>
  <c r="BM207" i="1"/>
  <c r="BM210" i="1"/>
  <c r="BM211" i="1"/>
  <c r="BM212" i="1"/>
  <c r="BK52" i="1"/>
  <c r="AP212" i="1"/>
  <c r="CG212" i="1" s="1"/>
  <c r="AO212" i="1"/>
  <c r="CF212" i="1" s="1"/>
  <c r="O212" i="1"/>
  <c r="BF212" i="1" s="1"/>
  <c r="AP211" i="1"/>
  <c r="CG211" i="1"/>
  <c r="AO211" i="1"/>
  <c r="CF211" i="1" s="1"/>
  <c r="O211" i="1"/>
  <c r="BF211" i="1" s="1"/>
  <c r="AP210" i="1"/>
  <c r="CG210" i="1"/>
  <c r="AO210" i="1"/>
  <c r="CF210" i="1"/>
  <c r="O210" i="1"/>
  <c r="BF210" i="1" s="1"/>
  <c r="AP209" i="1"/>
  <c r="CG209" i="1"/>
  <c r="AO209" i="1"/>
  <c r="CF209" i="1" s="1"/>
  <c r="O209" i="1"/>
  <c r="BF209" i="1" s="1"/>
  <c r="AP208" i="1"/>
  <c r="CG208" i="1" s="1"/>
  <c r="AO208" i="1"/>
  <c r="CF208" i="1" s="1"/>
  <c r="O208" i="1"/>
  <c r="BF208" i="1" s="1"/>
  <c r="AP207" i="1"/>
  <c r="CG207" i="1" s="1"/>
  <c r="AO207" i="1"/>
  <c r="CF207" i="1"/>
  <c r="O207" i="1"/>
  <c r="BF207" i="1" s="1"/>
  <c r="AP206" i="1"/>
  <c r="CG206" i="1"/>
  <c r="AO206" i="1"/>
  <c r="CF206" i="1"/>
  <c r="O206" i="1"/>
  <c r="BF206" i="1" s="1"/>
  <c r="AP205" i="1"/>
  <c r="CG205" i="1" s="1"/>
  <c r="AO205" i="1"/>
  <c r="CF205" i="1"/>
  <c r="O205" i="1"/>
  <c r="BF205" i="1" s="1"/>
  <c r="AP204" i="1"/>
  <c r="CG204" i="1" s="1"/>
  <c r="AO204" i="1"/>
  <c r="CF204" i="1" s="1"/>
  <c r="O204" i="1"/>
  <c r="BF204" i="1" s="1"/>
  <c r="AP203" i="1"/>
  <c r="CG203" i="1"/>
  <c r="AO203" i="1"/>
  <c r="CF203" i="1" s="1"/>
  <c r="O203" i="1"/>
  <c r="BF203" i="1" s="1"/>
  <c r="AP202" i="1"/>
  <c r="CG202" i="1" s="1"/>
  <c r="AO202" i="1"/>
  <c r="CF202" i="1"/>
  <c r="O202" i="1"/>
  <c r="BF202" i="1" s="1"/>
  <c r="AP201" i="1"/>
  <c r="CG201" i="1" s="1"/>
  <c r="AO201" i="1"/>
  <c r="CF201" i="1" s="1"/>
  <c r="O201" i="1"/>
  <c r="BF201" i="1"/>
  <c r="AP200" i="1"/>
  <c r="CG200" i="1" s="1"/>
  <c r="AO200" i="1"/>
  <c r="CF200" i="1" s="1"/>
  <c r="O200" i="1"/>
  <c r="BF200" i="1" s="1"/>
  <c r="AP199" i="1"/>
  <c r="CG199" i="1"/>
  <c r="AO199" i="1"/>
  <c r="CF199" i="1"/>
  <c r="O199" i="1"/>
  <c r="BF199" i="1" s="1"/>
  <c r="AP198" i="1"/>
  <c r="CG198" i="1"/>
  <c r="AO198" i="1"/>
  <c r="CF198" i="1" s="1"/>
  <c r="O198" i="1"/>
  <c r="BF198" i="1" s="1"/>
  <c r="AP197" i="1"/>
  <c r="CG197" i="1" s="1"/>
  <c r="AO197" i="1"/>
  <c r="CF197" i="1" s="1"/>
  <c r="O197" i="1"/>
  <c r="BF197" i="1" s="1"/>
  <c r="AP196" i="1"/>
  <c r="CG196" i="1"/>
  <c r="AO196" i="1"/>
  <c r="CF196" i="1" s="1"/>
  <c r="O196" i="1"/>
  <c r="BF196" i="1" s="1"/>
  <c r="AP195" i="1"/>
  <c r="CG195" i="1"/>
  <c r="AO195" i="1"/>
  <c r="CF195" i="1"/>
  <c r="O195" i="1"/>
  <c r="BF195" i="1" s="1"/>
  <c r="AP194" i="1"/>
  <c r="CG194" i="1" s="1"/>
  <c r="AO194" i="1"/>
  <c r="CF194" i="1"/>
  <c r="O194" i="1"/>
  <c r="BF194" i="1" s="1"/>
  <c r="AP193" i="1"/>
  <c r="CG193" i="1" s="1"/>
  <c r="AO193" i="1"/>
  <c r="CF193" i="1" s="1"/>
  <c r="O193" i="1"/>
  <c r="BF193" i="1" s="1"/>
  <c r="AP192" i="1"/>
  <c r="CG192" i="1" s="1"/>
  <c r="AO192" i="1"/>
  <c r="CF192" i="1"/>
  <c r="O192" i="1"/>
  <c r="BF192" i="1" s="1"/>
  <c r="AP191" i="1"/>
  <c r="CG191" i="1" s="1"/>
  <c r="AO191" i="1"/>
  <c r="CF191" i="1"/>
  <c r="O191" i="1"/>
  <c r="BF191" i="1" s="1"/>
  <c r="AP190" i="1"/>
  <c r="CG190" i="1"/>
  <c r="AO190" i="1"/>
  <c r="CF190" i="1" s="1"/>
  <c r="O190" i="1"/>
  <c r="BF190" i="1" s="1"/>
  <c r="AP189" i="1"/>
  <c r="CG189" i="1" s="1"/>
  <c r="AO189" i="1"/>
  <c r="CF189" i="1" s="1"/>
  <c r="O189" i="1"/>
  <c r="BF189" i="1" s="1"/>
  <c r="AP188" i="1"/>
  <c r="CG188" i="1" s="1"/>
  <c r="AO188" i="1"/>
  <c r="CF188" i="1" s="1"/>
  <c r="O188" i="1"/>
  <c r="BF188" i="1" s="1"/>
  <c r="AP187" i="1"/>
  <c r="CG187" i="1"/>
  <c r="AO187" i="1"/>
  <c r="CF187" i="1" s="1"/>
  <c r="O187" i="1"/>
  <c r="BF187" i="1" s="1"/>
  <c r="AP186" i="1"/>
  <c r="CG186" i="1"/>
  <c r="AO186" i="1"/>
  <c r="CF186" i="1"/>
  <c r="O186" i="1"/>
  <c r="BF186" i="1" s="1"/>
  <c r="AP185" i="1"/>
  <c r="CG185" i="1"/>
  <c r="AO185" i="1"/>
  <c r="CF185" i="1" s="1"/>
  <c r="O185" i="1"/>
  <c r="BF185" i="1" s="1"/>
  <c r="AP184" i="1"/>
  <c r="CG184" i="1" s="1"/>
  <c r="AO184" i="1"/>
  <c r="CF184" i="1" s="1"/>
  <c r="O184" i="1"/>
  <c r="BF184" i="1" s="1"/>
  <c r="AP183" i="1"/>
  <c r="CG183" i="1" s="1"/>
  <c r="AO183" i="1"/>
  <c r="CF183" i="1"/>
  <c r="O183" i="1"/>
  <c r="BF183" i="1" s="1"/>
  <c r="AP182" i="1"/>
  <c r="CG182" i="1"/>
  <c r="AO182" i="1"/>
  <c r="CF182" i="1"/>
  <c r="O182" i="1"/>
  <c r="BF182" i="1" s="1"/>
  <c r="AP181" i="1"/>
  <c r="CG181" i="1" s="1"/>
  <c r="AO181" i="1"/>
  <c r="CF181" i="1"/>
  <c r="O181" i="1"/>
  <c r="BF181" i="1" s="1"/>
  <c r="AP180" i="1"/>
  <c r="CG180" i="1" s="1"/>
  <c r="AO180" i="1"/>
  <c r="CF180" i="1" s="1"/>
  <c r="O180" i="1"/>
  <c r="BF180" i="1" s="1"/>
  <c r="AP179" i="1"/>
  <c r="CG179" i="1"/>
  <c r="AO179" i="1"/>
  <c r="CF179" i="1" s="1"/>
  <c r="O179" i="1"/>
  <c r="BF179" i="1" s="1"/>
  <c r="AP178" i="1"/>
  <c r="CG178" i="1" s="1"/>
  <c r="AO178" i="1"/>
  <c r="CF178" i="1"/>
  <c r="O178" i="1"/>
  <c r="BF178" i="1" s="1"/>
  <c r="AP177" i="1"/>
  <c r="CG177" i="1" s="1"/>
  <c r="AO177" i="1"/>
  <c r="CF177" i="1" s="1"/>
  <c r="O177" i="1"/>
  <c r="BF177" i="1" s="1"/>
  <c r="AP176" i="1"/>
  <c r="CG176" i="1" s="1"/>
  <c r="AO176" i="1"/>
  <c r="CF176" i="1" s="1"/>
  <c r="O176" i="1"/>
  <c r="BF176" i="1" s="1"/>
  <c r="AP175" i="1"/>
  <c r="CG175" i="1"/>
  <c r="AO175" i="1"/>
  <c r="CF175" i="1"/>
  <c r="O175" i="1"/>
  <c r="BF175" i="1" s="1"/>
  <c r="AP174" i="1"/>
  <c r="CG174" i="1"/>
  <c r="AO174" i="1"/>
  <c r="CF174" i="1" s="1"/>
  <c r="O174" i="1"/>
  <c r="BF174" i="1" s="1"/>
  <c r="AP173" i="1"/>
  <c r="CG173" i="1" s="1"/>
  <c r="AO173" i="1"/>
  <c r="CF173" i="1" s="1"/>
  <c r="O173" i="1"/>
  <c r="BF173" i="1" s="1"/>
  <c r="AP172" i="1"/>
  <c r="CG172" i="1"/>
  <c r="AO172" i="1"/>
  <c r="CF172" i="1" s="1"/>
  <c r="O172" i="1"/>
  <c r="BF172" i="1" s="1"/>
  <c r="AP171" i="1"/>
  <c r="CG171" i="1"/>
  <c r="AO171" i="1"/>
  <c r="CF171" i="1"/>
  <c r="O171" i="1"/>
  <c r="BF171" i="1" s="1"/>
  <c r="AP170" i="1"/>
  <c r="CG170" i="1" s="1"/>
  <c r="AO170" i="1"/>
  <c r="CF170" i="1"/>
  <c r="O170" i="1"/>
  <c r="BF170" i="1" s="1"/>
  <c r="AP169" i="1"/>
  <c r="CG169" i="1" s="1"/>
  <c r="AO169" i="1"/>
  <c r="CF169" i="1" s="1"/>
  <c r="O169" i="1"/>
  <c r="BF169" i="1"/>
  <c r="AP168" i="1"/>
  <c r="CG168" i="1" s="1"/>
  <c r="AO168" i="1"/>
  <c r="CF168" i="1"/>
  <c r="O168" i="1"/>
  <c r="BF168" i="1" s="1"/>
  <c r="AP167" i="1"/>
  <c r="CG167" i="1" s="1"/>
  <c r="AO167" i="1"/>
  <c r="CF167" i="1"/>
  <c r="O167" i="1"/>
  <c r="BF167" i="1" s="1"/>
  <c r="AP166" i="1"/>
  <c r="CG166" i="1"/>
  <c r="AO166" i="1"/>
  <c r="CF166" i="1" s="1"/>
  <c r="O166" i="1"/>
  <c r="BF166" i="1" s="1"/>
  <c r="AP165" i="1"/>
  <c r="CG165" i="1" s="1"/>
  <c r="AO165" i="1"/>
  <c r="CF165" i="1" s="1"/>
  <c r="O165" i="1"/>
  <c r="BF165" i="1" s="1"/>
  <c r="AP164" i="1"/>
  <c r="CG164" i="1" s="1"/>
  <c r="AO164" i="1"/>
  <c r="CF164" i="1" s="1"/>
  <c r="O164" i="1"/>
  <c r="BF164" i="1" s="1"/>
  <c r="AP163" i="1"/>
  <c r="CG163" i="1"/>
  <c r="AO163" i="1"/>
  <c r="CF163" i="1" s="1"/>
  <c r="O163" i="1"/>
  <c r="BF163" i="1" s="1"/>
  <c r="AP162" i="1"/>
  <c r="CG162" i="1"/>
  <c r="AO162" i="1"/>
  <c r="CF162" i="1"/>
  <c r="O162" i="1"/>
  <c r="BF162" i="1" s="1"/>
  <c r="AP161" i="1"/>
  <c r="CG161" i="1"/>
  <c r="AO161" i="1"/>
  <c r="CF161" i="1" s="1"/>
  <c r="O161" i="1"/>
  <c r="BF161" i="1" s="1"/>
  <c r="AP160" i="1"/>
  <c r="CG160" i="1" s="1"/>
  <c r="AO160" i="1"/>
  <c r="CF160" i="1" s="1"/>
  <c r="O160" i="1"/>
  <c r="BF160" i="1" s="1"/>
  <c r="AP159" i="1"/>
  <c r="CG159" i="1" s="1"/>
  <c r="AO159" i="1"/>
  <c r="CF159" i="1"/>
  <c r="O159" i="1"/>
  <c r="BF159" i="1" s="1"/>
  <c r="AP158" i="1"/>
  <c r="CG158" i="1"/>
  <c r="AO158" i="1"/>
  <c r="CF158" i="1"/>
  <c r="O158" i="1"/>
  <c r="BF158" i="1" s="1"/>
  <c r="AP157" i="1"/>
  <c r="CG157" i="1" s="1"/>
  <c r="AO157" i="1"/>
  <c r="CF157" i="1"/>
  <c r="O157" i="1"/>
  <c r="BF157" i="1" s="1"/>
  <c r="AP156" i="1"/>
  <c r="CG156" i="1" s="1"/>
  <c r="AO156" i="1"/>
  <c r="CF156" i="1" s="1"/>
  <c r="O156" i="1"/>
  <c r="BF156" i="1" s="1"/>
  <c r="AP155" i="1"/>
  <c r="CG155" i="1"/>
  <c r="AO155" i="1"/>
  <c r="CF155" i="1" s="1"/>
  <c r="O155" i="1"/>
  <c r="BF155" i="1" s="1"/>
  <c r="AP154" i="1"/>
  <c r="CG154" i="1" s="1"/>
  <c r="AO154" i="1"/>
  <c r="CF154" i="1"/>
  <c r="O154" i="1"/>
  <c r="BF154" i="1" s="1"/>
  <c r="AP153" i="1"/>
  <c r="CG153" i="1" s="1"/>
  <c r="AO153" i="1"/>
  <c r="CF153" i="1" s="1"/>
  <c r="O153" i="1"/>
  <c r="BF153" i="1" s="1"/>
  <c r="AP152" i="1"/>
  <c r="CG152" i="1" s="1"/>
  <c r="AO152" i="1"/>
  <c r="CF152" i="1" s="1"/>
  <c r="O152" i="1"/>
  <c r="BF152" i="1" s="1"/>
  <c r="AP151" i="1"/>
  <c r="CG151" i="1"/>
  <c r="AO151" i="1"/>
  <c r="CF151" i="1"/>
  <c r="O151" i="1"/>
  <c r="BF151" i="1" s="1"/>
  <c r="AP150" i="1"/>
  <c r="CG150" i="1"/>
  <c r="AO150" i="1"/>
  <c r="CF150" i="1" s="1"/>
  <c r="O150" i="1"/>
  <c r="BF150" i="1" s="1"/>
  <c r="AP149" i="1"/>
  <c r="CG149" i="1" s="1"/>
  <c r="AO149" i="1"/>
  <c r="CF149" i="1" s="1"/>
  <c r="O149" i="1"/>
  <c r="BF149" i="1"/>
  <c r="AP148" i="1"/>
  <c r="CG148" i="1"/>
  <c r="AO148" i="1"/>
  <c r="CF148" i="1" s="1"/>
  <c r="O148" i="1"/>
  <c r="BF148" i="1" s="1"/>
  <c r="AP147" i="1"/>
  <c r="CG147" i="1"/>
  <c r="AO147" i="1"/>
  <c r="CF147" i="1"/>
  <c r="O147" i="1"/>
  <c r="BF147" i="1" s="1"/>
  <c r="AP146" i="1"/>
  <c r="CG146" i="1" s="1"/>
  <c r="AO146" i="1"/>
  <c r="CF146" i="1"/>
  <c r="O146" i="1"/>
  <c r="BF146" i="1" s="1"/>
  <c r="AP145" i="1"/>
  <c r="CG145" i="1" s="1"/>
  <c r="AO145" i="1"/>
  <c r="CF145" i="1" s="1"/>
  <c r="O145" i="1"/>
  <c r="BF145" i="1" s="1"/>
  <c r="AP144" i="1"/>
  <c r="CG144" i="1" s="1"/>
  <c r="AO144" i="1"/>
  <c r="CF144" i="1"/>
  <c r="O144" i="1"/>
  <c r="BF144" i="1" s="1"/>
  <c r="AP143" i="1"/>
  <c r="CG143" i="1" s="1"/>
  <c r="AO143" i="1"/>
  <c r="CF143" i="1"/>
  <c r="O143" i="1"/>
  <c r="BF143" i="1" s="1"/>
  <c r="AP142" i="1"/>
  <c r="CG142" i="1"/>
  <c r="AO142" i="1"/>
  <c r="CF142" i="1" s="1"/>
  <c r="O142" i="1"/>
  <c r="BF142" i="1" s="1"/>
  <c r="AP141" i="1"/>
  <c r="CG141" i="1" s="1"/>
  <c r="AO141" i="1"/>
  <c r="CF141" i="1" s="1"/>
  <c r="O141" i="1"/>
  <c r="BF141" i="1" s="1"/>
  <c r="AP140" i="1"/>
  <c r="CG140" i="1" s="1"/>
  <c r="AO140" i="1"/>
  <c r="CF140" i="1" s="1"/>
  <c r="O140" i="1"/>
  <c r="BF140" i="1" s="1"/>
  <c r="AP139" i="1"/>
  <c r="CG139" i="1"/>
  <c r="AO139" i="1"/>
  <c r="CF139" i="1" s="1"/>
  <c r="O139" i="1"/>
  <c r="BF139" i="1" s="1"/>
  <c r="AP138" i="1"/>
  <c r="CG138" i="1"/>
  <c r="AO138" i="1"/>
  <c r="CF138" i="1"/>
  <c r="O138" i="1"/>
  <c r="BF138" i="1" s="1"/>
  <c r="AP137" i="1"/>
  <c r="CG137" i="1"/>
  <c r="AO137" i="1"/>
  <c r="CF137" i="1" s="1"/>
  <c r="O137" i="1"/>
  <c r="BF137" i="1" s="1"/>
  <c r="AP136" i="1"/>
  <c r="CG136" i="1" s="1"/>
  <c r="AO136" i="1"/>
  <c r="CF136" i="1" s="1"/>
  <c r="O136" i="1"/>
  <c r="BF136" i="1" s="1"/>
  <c r="AP135" i="1"/>
  <c r="CG135" i="1" s="1"/>
  <c r="AO135" i="1"/>
  <c r="CF135" i="1"/>
  <c r="O135" i="1"/>
  <c r="BF135" i="1" s="1"/>
  <c r="AP134" i="1"/>
  <c r="CG134" i="1"/>
  <c r="AO134" i="1"/>
  <c r="CF134" i="1"/>
  <c r="O134" i="1"/>
  <c r="BF134" i="1" s="1"/>
  <c r="AP133" i="1"/>
  <c r="CG133" i="1" s="1"/>
  <c r="AO133" i="1"/>
  <c r="CF133" i="1"/>
  <c r="O133" i="1"/>
  <c r="BF133" i="1" s="1"/>
  <c r="AP132" i="1"/>
  <c r="CG132" i="1" s="1"/>
  <c r="AO132" i="1"/>
  <c r="CF132" i="1" s="1"/>
  <c r="O132" i="1"/>
  <c r="BF132" i="1" s="1"/>
  <c r="AP131" i="1"/>
  <c r="CG131" i="1"/>
  <c r="AO131" i="1"/>
  <c r="CF131" i="1" s="1"/>
  <c r="O131" i="1"/>
  <c r="BF131" i="1" s="1"/>
  <c r="AP130" i="1"/>
  <c r="CG130" i="1" s="1"/>
  <c r="AO130" i="1"/>
  <c r="CF130" i="1"/>
  <c r="O130" i="1"/>
  <c r="BF130" i="1" s="1"/>
  <c r="AP129" i="1"/>
  <c r="CG129" i="1" s="1"/>
  <c r="AO129" i="1"/>
  <c r="CF129" i="1" s="1"/>
  <c r="O129" i="1"/>
  <c r="BF129" i="1"/>
  <c r="AP128" i="1"/>
  <c r="CG128" i="1" s="1"/>
  <c r="AO128" i="1"/>
  <c r="CF128" i="1" s="1"/>
  <c r="O128" i="1"/>
  <c r="BF128" i="1" s="1"/>
  <c r="AP127" i="1"/>
  <c r="CG127" i="1"/>
  <c r="AO127" i="1"/>
  <c r="CF127" i="1"/>
  <c r="O127" i="1"/>
  <c r="BF127" i="1" s="1"/>
  <c r="AP126" i="1"/>
  <c r="CG126" i="1"/>
  <c r="AO126" i="1"/>
  <c r="CF126" i="1" s="1"/>
  <c r="O126" i="1"/>
  <c r="BF126" i="1" s="1"/>
  <c r="AP125" i="1"/>
  <c r="CG125" i="1" s="1"/>
  <c r="AO125" i="1"/>
  <c r="CF125" i="1" s="1"/>
  <c r="O125" i="1"/>
  <c r="BF125" i="1" s="1"/>
  <c r="AP124" i="1"/>
  <c r="CG124" i="1"/>
  <c r="AO124" i="1"/>
  <c r="CF124" i="1" s="1"/>
  <c r="O124" i="1"/>
  <c r="BF124" i="1" s="1"/>
  <c r="AP123" i="1"/>
  <c r="CG123" i="1"/>
  <c r="AO123" i="1"/>
  <c r="CF123" i="1"/>
  <c r="O123" i="1"/>
  <c r="BF123" i="1" s="1"/>
  <c r="AP122" i="1"/>
  <c r="CG122" i="1" s="1"/>
  <c r="AO122" i="1"/>
  <c r="CF122" i="1"/>
  <c r="O122" i="1"/>
  <c r="BF122" i="1" s="1"/>
  <c r="AP121" i="1"/>
  <c r="CG121" i="1" s="1"/>
  <c r="AO121" i="1"/>
  <c r="CF121" i="1" s="1"/>
  <c r="O121" i="1"/>
  <c r="BF121" i="1" s="1"/>
  <c r="AP120" i="1"/>
  <c r="CG120" i="1" s="1"/>
  <c r="AO120" i="1"/>
  <c r="CF120" i="1"/>
  <c r="O120" i="1"/>
  <c r="BF120" i="1" s="1"/>
  <c r="AP119" i="1"/>
  <c r="CG119" i="1" s="1"/>
  <c r="AO119" i="1"/>
  <c r="CF119" i="1"/>
  <c r="O119" i="1"/>
  <c r="BF119" i="1" s="1"/>
  <c r="AP118" i="1"/>
  <c r="CG118" i="1"/>
  <c r="AO118" i="1"/>
  <c r="CF118" i="1" s="1"/>
  <c r="O118" i="1"/>
  <c r="BF118" i="1" s="1"/>
  <c r="AP117" i="1"/>
  <c r="CG117" i="1" s="1"/>
  <c r="AO117" i="1"/>
  <c r="CF117" i="1" s="1"/>
  <c r="O117" i="1"/>
  <c r="BF117" i="1" s="1"/>
  <c r="AP116" i="1"/>
  <c r="CG116" i="1" s="1"/>
  <c r="AO116" i="1"/>
  <c r="CF116" i="1" s="1"/>
  <c r="O116" i="1"/>
  <c r="BF116" i="1" s="1"/>
  <c r="AP115" i="1"/>
  <c r="CG115" i="1"/>
  <c r="AO115" i="1"/>
  <c r="CF115" i="1" s="1"/>
  <c r="O115" i="1"/>
  <c r="BF115" i="1" s="1"/>
  <c r="AP114" i="1"/>
  <c r="CG114" i="1"/>
  <c r="AO114" i="1"/>
  <c r="CF114" i="1"/>
  <c r="O114" i="1"/>
  <c r="BF114" i="1" s="1"/>
  <c r="AP113" i="1"/>
  <c r="CG113" i="1"/>
  <c r="AO113" i="1"/>
  <c r="CF113" i="1" s="1"/>
  <c r="O113" i="1"/>
  <c r="BF113" i="1" s="1"/>
  <c r="AP112" i="1"/>
  <c r="CG112" i="1" s="1"/>
  <c r="AO112" i="1"/>
  <c r="CF112" i="1" s="1"/>
  <c r="O112" i="1"/>
  <c r="BF112" i="1" s="1"/>
  <c r="AP111" i="1"/>
  <c r="CG111" i="1" s="1"/>
  <c r="AO111" i="1"/>
  <c r="CF111" i="1"/>
  <c r="O111" i="1"/>
  <c r="BF111" i="1" s="1"/>
  <c r="F3" i="1"/>
  <c r="AP16" i="1"/>
  <c r="CG16" i="1" s="1"/>
  <c r="AP17" i="1"/>
  <c r="CG17" i="1" s="1"/>
  <c r="AP18" i="1"/>
  <c r="CG18" i="1"/>
  <c r="AP19" i="1"/>
  <c r="CG19" i="1"/>
  <c r="AP20" i="1"/>
  <c r="CG20" i="1" s="1"/>
  <c r="AP21" i="1"/>
  <c r="CG21" i="1" s="1"/>
  <c r="AP22" i="1"/>
  <c r="CG22" i="1"/>
  <c r="AP23" i="1"/>
  <c r="CG23" i="1"/>
  <c r="AP24" i="1"/>
  <c r="CG24" i="1" s="1"/>
  <c r="AP25" i="1"/>
  <c r="CG25" i="1" s="1"/>
  <c r="AP26" i="1"/>
  <c r="CG26" i="1" s="1"/>
  <c r="AP27" i="1"/>
  <c r="CG27" i="1"/>
  <c r="AP28" i="1"/>
  <c r="CG28" i="1" s="1"/>
  <c r="AP29" i="1"/>
  <c r="CG29" i="1"/>
  <c r="AP30" i="1"/>
  <c r="CG30" i="1"/>
  <c r="AP31" i="1"/>
  <c r="CG31" i="1"/>
  <c r="AP32" i="1"/>
  <c r="CG32" i="1" s="1"/>
  <c r="AP33" i="1"/>
  <c r="CG33" i="1"/>
  <c r="AP34" i="1"/>
  <c r="CG34" i="1" s="1"/>
  <c r="AP35" i="1"/>
  <c r="CG35" i="1" s="1"/>
  <c r="AP36" i="1"/>
  <c r="CG36" i="1" s="1"/>
  <c r="AP37" i="1"/>
  <c r="CG37" i="1" s="1"/>
  <c r="AP38" i="1"/>
  <c r="CG38" i="1" s="1"/>
  <c r="AP39" i="1"/>
  <c r="CG39" i="1" s="1"/>
  <c r="AP40" i="1"/>
  <c r="CG40" i="1"/>
  <c r="AP41" i="1"/>
  <c r="CG41" i="1" s="1"/>
  <c r="AP42" i="1"/>
  <c r="CG42" i="1" s="1"/>
  <c r="AP43" i="1"/>
  <c r="CG43" i="1" s="1"/>
  <c r="AP44" i="1"/>
  <c r="CG44" i="1" s="1"/>
  <c r="AP45" i="1"/>
  <c r="CG45" i="1"/>
  <c r="AP46" i="1"/>
  <c r="CG46" i="1" s="1"/>
  <c r="AP47" i="1"/>
  <c r="CG47" i="1"/>
  <c r="AP48" i="1"/>
  <c r="CG48" i="1" s="1"/>
  <c r="AP49" i="1"/>
  <c r="CG49" i="1"/>
  <c r="AP50" i="1"/>
  <c r="CG50" i="1" s="1"/>
  <c r="AP51" i="1"/>
  <c r="CG51" i="1"/>
  <c r="AP52" i="1"/>
  <c r="CG52" i="1" s="1"/>
  <c r="AP53" i="1"/>
  <c r="CG53" i="1"/>
  <c r="AP54" i="1"/>
  <c r="CG54" i="1" s="1"/>
  <c r="AP55" i="1"/>
  <c r="CG55" i="1" s="1"/>
  <c r="AP56" i="1"/>
  <c r="CG56" i="1" s="1"/>
  <c r="AP57" i="1"/>
  <c r="CG57" i="1" s="1"/>
  <c r="AP58" i="1"/>
  <c r="CG58" i="1" s="1"/>
  <c r="AP59" i="1"/>
  <c r="CG59" i="1" s="1"/>
  <c r="AP60" i="1"/>
  <c r="CG60" i="1"/>
  <c r="AP61" i="1"/>
  <c r="CG61" i="1" s="1"/>
  <c r="AP62" i="1"/>
  <c r="CG62" i="1" s="1"/>
  <c r="AP63" i="1"/>
  <c r="CG63" i="1"/>
  <c r="AP64" i="1"/>
  <c r="CG64" i="1"/>
  <c r="AP65" i="1"/>
  <c r="CG65" i="1"/>
  <c r="AP66" i="1"/>
  <c r="CG66" i="1" s="1"/>
  <c r="AP67" i="1"/>
  <c r="CG67" i="1"/>
  <c r="AP68" i="1"/>
  <c r="CG68" i="1" s="1"/>
  <c r="AP69" i="1"/>
  <c r="CG69" i="1" s="1"/>
  <c r="AP70" i="1"/>
  <c r="CG70" i="1" s="1"/>
  <c r="AP71" i="1"/>
  <c r="CG71" i="1"/>
  <c r="AP72" i="1"/>
  <c r="CG72" i="1"/>
  <c r="AP73" i="1"/>
  <c r="CG73" i="1" s="1"/>
  <c r="AP74" i="1"/>
  <c r="CG74" i="1" s="1"/>
  <c r="AP75" i="1"/>
  <c r="CG75" i="1" s="1"/>
  <c r="AP76" i="1"/>
  <c r="CG76" i="1" s="1"/>
  <c r="AP77" i="1"/>
  <c r="CG77" i="1"/>
  <c r="AP78" i="1"/>
  <c r="CG78" i="1" s="1"/>
  <c r="AP79" i="1"/>
  <c r="CG79" i="1" s="1"/>
  <c r="AP80" i="1"/>
  <c r="CG80" i="1" s="1"/>
  <c r="AP81" i="1"/>
  <c r="CG81" i="1"/>
  <c r="AP82" i="1"/>
  <c r="CG82" i="1" s="1"/>
  <c r="AP83" i="1"/>
  <c r="CG83" i="1" s="1"/>
  <c r="AP84" i="1"/>
  <c r="CG84" i="1" s="1"/>
  <c r="AP85" i="1"/>
  <c r="CG85" i="1" s="1"/>
  <c r="AP86" i="1"/>
  <c r="CG86" i="1" s="1"/>
  <c r="AP87" i="1"/>
  <c r="CG87" i="1" s="1"/>
  <c r="AP88" i="1"/>
  <c r="CG88" i="1"/>
  <c r="AP89" i="1"/>
  <c r="CG89" i="1" s="1"/>
  <c r="AP90" i="1"/>
  <c r="CG90" i="1"/>
  <c r="AP91" i="1"/>
  <c r="CG91" i="1"/>
  <c r="AP92" i="1"/>
  <c r="CG92" i="1" s="1"/>
  <c r="AP93" i="1"/>
  <c r="CG93" i="1" s="1"/>
  <c r="AP94" i="1"/>
  <c r="CG94" i="1"/>
  <c r="AP95" i="1"/>
  <c r="CG95" i="1" s="1"/>
  <c r="AP96" i="1"/>
  <c r="CG96" i="1" s="1"/>
  <c r="AP97" i="1"/>
  <c r="CG97" i="1"/>
  <c r="AP98" i="1"/>
  <c r="CG98" i="1" s="1"/>
  <c r="AP99" i="1"/>
  <c r="CG99" i="1" s="1"/>
  <c r="AP100" i="1"/>
  <c r="CG100" i="1" s="1"/>
  <c r="AP101" i="1"/>
  <c r="CG101" i="1"/>
  <c r="AP102" i="1"/>
  <c r="CG102" i="1" s="1"/>
  <c r="AP103" i="1"/>
  <c r="CG103" i="1"/>
  <c r="AP104" i="1"/>
  <c r="CG104" i="1" s="1"/>
  <c r="AP105" i="1"/>
  <c r="CG105" i="1"/>
  <c r="AP106" i="1"/>
  <c r="CG106" i="1"/>
  <c r="AP107" i="1"/>
  <c r="CG107" i="1" s="1"/>
  <c r="AP108" i="1"/>
  <c r="CG108" i="1"/>
  <c r="AP109" i="1"/>
  <c r="CG109" i="1" s="1"/>
  <c r="AP110" i="1"/>
  <c r="CG110" i="1" s="1"/>
  <c r="AO16" i="1"/>
  <c r="CF16" i="1"/>
  <c r="AO17" i="1"/>
  <c r="CF17" i="1"/>
  <c r="AO18" i="1"/>
  <c r="CF18" i="1"/>
  <c r="AO19" i="1"/>
  <c r="CF19" i="1" s="1"/>
  <c r="AO20" i="1"/>
  <c r="CF20" i="1"/>
  <c r="AO21" i="1"/>
  <c r="CF21" i="1" s="1"/>
  <c r="AO22" i="1"/>
  <c r="CF22" i="1" s="1"/>
  <c r="AO23" i="1"/>
  <c r="CF23" i="1" s="1"/>
  <c r="AO24" i="1"/>
  <c r="CF24" i="1" s="1"/>
  <c r="AO25" i="1"/>
  <c r="CF25" i="1" s="1"/>
  <c r="AO26" i="1"/>
  <c r="CF26" i="1"/>
  <c r="AO27" i="1"/>
  <c r="CF27" i="1" s="1"/>
  <c r="AO28" i="1"/>
  <c r="CF28" i="1" s="1"/>
  <c r="AO29" i="1"/>
  <c r="CF29" i="1"/>
  <c r="AO30" i="1"/>
  <c r="CF30" i="1"/>
  <c r="AO31" i="1"/>
  <c r="CF31" i="1"/>
  <c r="AO32" i="1"/>
  <c r="CF32" i="1" s="1"/>
  <c r="AO33" i="1"/>
  <c r="CF33" i="1" s="1"/>
  <c r="AO34" i="1"/>
  <c r="CF34" i="1" s="1"/>
  <c r="AO35" i="1"/>
  <c r="CF35" i="1" s="1"/>
  <c r="AO36" i="1"/>
  <c r="CF36" i="1" s="1"/>
  <c r="AO37" i="1"/>
  <c r="CF37" i="1" s="1"/>
  <c r="AO38" i="1"/>
  <c r="CF38" i="1" s="1"/>
  <c r="AO39" i="1"/>
  <c r="CF39" i="1" s="1"/>
  <c r="AO40" i="1"/>
  <c r="CF40" i="1"/>
  <c r="AO41" i="1"/>
  <c r="CF41" i="1" s="1"/>
  <c r="AO42" i="1"/>
  <c r="CF42" i="1"/>
  <c r="AO43" i="1"/>
  <c r="CF43" i="1"/>
  <c r="AO44" i="1"/>
  <c r="CF44" i="1"/>
  <c r="AO45" i="1"/>
  <c r="CF45" i="1" s="1"/>
  <c r="AO46" i="1"/>
  <c r="CF46" i="1"/>
  <c r="AO47" i="1"/>
  <c r="CF47" i="1" s="1"/>
  <c r="AO48" i="1"/>
  <c r="CF48" i="1" s="1"/>
  <c r="AO49" i="1"/>
  <c r="CF49" i="1" s="1"/>
  <c r="AO50" i="1"/>
  <c r="CF50" i="1" s="1"/>
  <c r="AO51" i="1"/>
  <c r="CF51" i="1" s="1"/>
  <c r="AO52" i="1"/>
  <c r="CF52" i="1" s="1"/>
  <c r="AO53" i="1"/>
  <c r="CF53" i="1"/>
  <c r="AO54" i="1"/>
  <c r="CF54" i="1" s="1"/>
  <c r="AO55" i="1"/>
  <c r="CF55" i="1"/>
  <c r="AO56" i="1"/>
  <c r="CF56" i="1"/>
  <c r="AO57" i="1"/>
  <c r="CF57" i="1" s="1"/>
  <c r="AO58" i="1"/>
  <c r="CF58" i="1" s="1"/>
  <c r="AO59" i="1"/>
  <c r="CF59" i="1"/>
  <c r="AO60" i="1"/>
  <c r="CF60" i="1" s="1"/>
  <c r="AO61" i="1"/>
  <c r="CF61" i="1" s="1"/>
  <c r="AO62" i="1"/>
  <c r="CF62" i="1" s="1"/>
  <c r="AO63" i="1"/>
  <c r="CF63" i="1" s="1"/>
  <c r="AO64" i="1"/>
  <c r="CF64" i="1"/>
  <c r="AO65" i="1"/>
  <c r="CF65" i="1" s="1"/>
  <c r="AO66" i="1"/>
  <c r="CF66" i="1"/>
  <c r="AO67" i="1"/>
  <c r="CF67" i="1" s="1"/>
  <c r="AO68" i="1"/>
  <c r="CF68" i="1"/>
  <c r="AO69" i="1"/>
  <c r="CF69" i="1" s="1"/>
  <c r="AO70" i="1"/>
  <c r="CF70" i="1" s="1"/>
  <c r="AO71" i="1"/>
  <c r="CF71" i="1" s="1"/>
  <c r="AO72" i="1"/>
  <c r="CF72" i="1"/>
  <c r="AO73" i="1"/>
  <c r="CF73" i="1" s="1"/>
  <c r="AO74" i="1"/>
  <c r="CF74" i="1" s="1"/>
  <c r="AO75" i="1"/>
  <c r="CF75" i="1" s="1"/>
  <c r="AO76" i="1"/>
  <c r="CF76" i="1"/>
  <c r="AO77" i="1"/>
  <c r="CF77" i="1"/>
  <c r="AO78" i="1"/>
  <c r="CF78" i="1" s="1"/>
  <c r="AO79" i="1"/>
  <c r="CF79" i="1"/>
  <c r="AO80" i="1"/>
  <c r="CF80" i="1" s="1"/>
  <c r="AO81" i="1"/>
  <c r="CF81" i="1" s="1"/>
  <c r="AO82" i="1"/>
  <c r="CF82" i="1" s="1"/>
  <c r="AO83" i="1"/>
  <c r="CF83" i="1" s="1"/>
  <c r="AO84" i="1"/>
  <c r="CF84" i="1" s="1"/>
  <c r="AO85" i="1"/>
  <c r="CF85" i="1"/>
  <c r="AO86" i="1"/>
  <c r="CF86" i="1" s="1"/>
  <c r="AO87" i="1"/>
  <c r="CF87" i="1" s="1"/>
  <c r="AO88" i="1"/>
  <c r="CF88" i="1"/>
  <c r="AO89" i="1"/>
  <c r="CF89" i="1"/>
  <c r="AO90" i="1"/>
  <c r="CF90" i="1"/>
  <c r="AO91" i="1"/>
  <c r="CF91" i="1" s="1"/>
  <c r="AO92" i="1"/>
  <c r="CF92" i="1"/>
  <c r="AO93" i="1"/>
  <c r="CF93" i="1" s="1"/>
  <c r="AO94" i="1"/>
  <c r="CF94" i="1" s="1"/>
  <c r="AO95" i="1"/>
  <c r="CF95" i="1" s="1"/>
  <c r="AO96" i="1"/>
  <c r="CF96" i="1" s="1"/>
  <c r="AO97" i="1"/>
  <c r="CF97" i="1" s="1"/>
  <c r="AO98" i="1"/>
  <c r="CF98" i="1"/>
  <c r="AO99" i="1"/>
  <c r="CF99" i="1" s="1"/>
  <c r="AO100" i="1"/>
  <c r="CF100" i="1" s="1"/>
  <c r="AO101" i="1"/>
  <c r="CF101" i="1"/>
  <c r="AO102" i="1"/>
  <c r="CF102" i="1"/>
  <c r="AO103" i="1"/>
  <c r="CF103" i="1"/>
  <c r="AO104" i="1"/>
  <c r="CF104" i="1" s="1"/>
  <c r="AO105" i="1"/>
  <c r="CF105" i="1" s="1"/>
  <c r="AO106" i="1"/>
  <c r="CF106" i="1" s="1"/>
  <c r="AO107" i="1"/>
  <c r="CF107" i="1" s="1"/>
  <c r="AO108" i="1"/>
  <c r="CF108" i="1" s="1"/>
  <c r="AO109" i="1"/>
  <c r="CF109" i="1" s="1"/>
  <c r="AO110" i="1"/>
  <c r="CF110" i="1" s="1"/>
  <c r="G3" i="1"/>
  <c r="I3" i="1"/>
  <c r="H3" i="1"/>
  <c r="E3" i="1"/>
  <c r="O35" i="1"/>
  <c r="BF35" i="1" s="1"/>
  <c r="O36" i="1"/>
  <c r="BF36" i="1" s="1"/>
  <c r="O37" i="1"/>
  <c r="BF37" i="1" s="1"/>
  <c r="O38" i="1"/>
  <c r="BF38" i="1" s="1"/>
  <c r="O39" i="1"/>
  <c r="BF39" i="1" s="1"/>
  <c r="O40" i="1"/>
  <c r="BF40" i="1"/>
  <c r="O41" i="1"/>
  <c r="BF41" i="1" s="1"/>
  <c r="O42" i="1"/>
  <c r="BF42" i="1" s="1"/>
  <c r="O43" i="1"/>
  <c r="BF43" i="1" s="1"/>
  <c r="O44" i="1"/>
  <c r="BF44" i="1" s="1"/>
  <c r="O45" i="1"/>
  <c r="BF45" i="1" s="1"/>
  <c r="O46" i="1"/>
  <c r="BF46" i="1" s="1"/>
  <c r="O47" i="1"/>
  <c r="BF47" i="1" s="1"/>
  <c r="O48" i="1"/>
  <c r="BF48" i="1" s="1"/>
  <c r="O49" i="1"/>
  <c r="BF49" i="1" s="1"/>
  <c r="O50" i="1"/>
  <c r="BF50" i="1" s="1"/>
  <c r="O51" i="1"/>
  <c r="BF51" i="1" s="1"/>
  <c r="O52" i="1"/>
  <c r="BF52" i="1" s="1"/>
  <c r="O53" i="1"/>
  <c r="BF53" i="1" s="1"/>
  <c r="O54" i="1"/>
  <c r="BF54" i="1" s="1"/>
  <c r="O55" i="1"/>
  <c r="BF55" i="1" s="1"/>
  <c r="O56" i="1"/>
  <c r="BF56" i="1" s="1"/>
  <c r="O57" i="1"/>
  <c r="BF57" i="1" s="1"/>
  <c r="O58" i="1"/>
  <c r="BF58" i="1" s="1"/>
  <c r="O59" i="1"/>
  <c r="BF59" i="1" s="1"/>
  <c r="O60" i="1"/>
  <c r="BF60" i="1" s="1"/>
  <c r="O61" i="1"/>
  <c r="BF61" i="1" s="1"/>
  <c r="O62" i="1"/>
  <c r="BF62" i="1" s="1"/>
  <c r="O63" i="1"/>
  <c r="BF63" i="1" s="1"/>
  <c r="O64" i="1"/>
  <c r="BF64" i="1" s="1"/>
  <c r="O65" i="1"/>
  <c r="BF65" i="1" s="1"/>
  <c r="O66" i="1"/>
  <c r="BF66" i="1" s="1"/>
  <c r="O67" i="1"/>
  <c r="BF67" i="1" s="1"/>
  <c r="O68" i="1"/>
  <c r="BF68" i="1" s="1"/>
  <c r="O69" i="1"/>
  <c r="BF69" i="1" s="1"/>
  <c r="O70" i="1"/>
  <c r="BF70" i="1" s="1"/>
  <c r="O71" i="1"/>
  <c r="BF71" i="1" s="1"/>
  <c r="O72" i="1"/>
  <c r="BF72" i="1"/>
  <c r="O73" i="1"/>
  <c r="BF73" i="1" s="1"/>
  <c r="O74" i="1"/>
  <c r="BF74" i="1" s="1"/>
  <c r="O75" i="1"/>
  <c r="BF75" i="1" s="1"/>
  <c r="O76" i="1"/>
  <c r="BF76" i="1" s="1"/>
  <c r="O77" i="1"/>
  <c r="BF77" i="1" s="1"/>
  <c r="O78" i="1"/>
  <c r="BF78" i="1" s="1"/>
  <c r="O79" i="1"/>
  <c r="BF79" i="1" s="1"/>
  <c r="O80" i="1"/>
  <c r="BF80" i="1" s="1"/>
  <c r="O81" i="1"/>
  <c r="BF81" i="1" s="1"/>
  <c r="O82" i="1"/>
  <c r="BF82" i="1" s="1"/>
  <c r="O83" i="1"/>
  <c r="BF83" i="1" s="1"/>
  <c r="O84" i="1"/>
  <c r="BF84" i="1" s="1"/>
  <c r="O85" i="1"/>
  <c r="BF85" i="1" s="1"/>
  <c r="O86" i="1"/>
  <c r="BF86" i="1" s="1"/>
  <c r="O87" i="1"/>
  <c r="BF87" i="1" s="1"/>
  <c r="O88" i="1"/>
  <c r="BF88" i="1" s="1"/>
  <c r="O89" i="1"/>
  <c r="BF89" i="1" s="1"/>
  <c r="O90" i="1"/>
  <c r="BF90" i="1" s="1"/>
  <c r="O91" i="1"/>
  <c r="BF91" i="1" s="1"/>
  <c r="O92" i="1"/>
  <c r="BF92" i="1" s="1"/>
  <c r="O93" i="1"/>
  <c r="BF93" i="1" s="1"/>
  <c r="O94" i="1"/>
  <c r="BF94" i="1" s="1"/>
  <c r="O95" i="1"/>
  <c r="BF95" i="1" s="1"/>
  <c r="O96" i="1"/>
  <c r="BF96" i="1" s="1"/>
  <c r="O97" i="1"/>
  <c r="BF97" i="1" s="1"/>
  <c r="O98" i="1"/>
  <c r="BF98" i="1" s="1"/>
  <c r="O99" i="1"/>
  <c r="BF99" i="1" s="1"/>
  <c r="O100" i="1"/>
  <c r="BF100" i="1" s="1"/>
  <c r="O101" i="1"/>
  <c r="BF101" i="1" s="1"/>
  <c r="O102" i="1"/>
  <c r="BF102" i="1"/>
  <c r="O103" i="1"/>
  <c r="BF103" i="1" s="1"/>
  <c r="O104" i="1"/>
  <c r="BF104" i="1" s="1"/>
  <c r="O105" i="1"/>
  <c r="BF105" i="1" s="1"/>
  <c r="O106" i="1"/>
  <c r="BF106" i="1" s="1"/>
  <c r="O107" i="1"/>
  <c r="BF107" i="1" s="1"/>
  <c r="O108" i="1"/>
  <c r="BF108" i="1" s="1"/>
  <c r="O109" i="1"/>
  <c r="BF109" i="1" s="1"/>
  <c r="O110" i="1"/>
  <c r="BF110" i="1" s="1"/>
  <c r="AO14" i="1"/>
  <c r="CF14" i="1" s="1"/>
  <c r="AP14" i="1"/>
  <c r="CG14" i="1"/>
  <c r="AO15" i="1"/>
  <c r="CF15" i="1" s="1"/>
  <c r="AP15" i="1"/>
  <c r="CG15" i="1"/>
  <c r="AO13" i="1"/>
  <c r="CF13" i="1"/>
  <c r="O20" i="1"/>
  <c r="BF20" i="1" s="1"/>
  <c r="O21" i="1"/>
  <c r="BF21" i="1" s="1"/>
  <c r="O22" i="1"/>
  <c r="BF22" i="1" s="1"/>
  <c r="O23" i="1"/>
  <c r="BF23" i="1" s="1"/>
  <c r="O24" i="1"/>
  <c r="BF24" i="1" s="1"/>
  <c r="O25" i="1"/>
  <c r="BF25" i="1" s="1"/>
  <c r="O26" i="1"/>
  <c r="BF26" i="1" s="1"/>
  <c r="O27" i="1"/>
  <c r="BF27" i="1" s="1"/>
  <c r="O28" i="1"/>
  <c r="BF28" i="1" s="1"/>
  <c r="O29" i="1"/>
  <c r="BF29" i="1" s="1"/>
  <c r="O30" i="1"/>
  <c r="BF30" i="1" s="1"/>
  <c r="O31" i="1"/>
  <c r="BF31" i="1" s="1"/>
  <c r="O32" i="1"/>
  <c r="BF32" i="1" s="1"/>
  <c r="O33" i="1"/>
  <c r="BF33" i="1" s="1"/>
  <c r="O34" i="1"/>
  <c r="BF34" i="1" s="1"/>
  <c r="O14" i="1"/>
  <c r="BF14" i="1"/>
  <c r="O15" i="1"/>
  <c r="BF15" i="1" s="1"/>
  <c r="O16" i="1"/>
  <c r="BF16" i="1" s="1"/>
  <c r="O17" i="1"/>
  <c r="BF17" i="1" s="1"/>
  <c r="O18" i="1"/>
  <c r="BF18" i="1" s="1"/>
  <c r="O19" i="1"/>
  <c r="BF19" i="1" s="1"/>
  <c r="O13" i="1"/>
  <c r="BF13" i="1" s="1"/>
  <c r="BK16" i="13"/>
  <c r="BJ20" i="13"/>
  <c r="BF16" i="13"/>
  <c r="BL17" i="13"/>
  <c r="BC18" i="13"/>
  <c r="BK18" i="13"/>
  <c r="BH15" i="13"/>
  <c r="BG16" i="13"/>
  <c r="BE17" i="13"/>
  <c r="BD18" i="13"/>
  <c r="BL18" i="13"/>
  <c r="BJ19" i="13"/>
  <c r="BF20" i="13"/>
  <c r="BE21" i="13"/>
  <c r="BJ22" i="13"/>
  <c r="BH23" i="13"/>
  <c r="BG24" i="13"/>
  <c r="BJ16" i="13"/>
  <c r="BJ24" i="13"/>
  <c r="BK24" i="13"/>
  <c r="BL24" i="13"/>
  <c r="BE16" i="13"/>
  <c r="BK17" i="13"/>
  <c r="BJ18" i="13"/>
  <c r="BD20" i="13"/>
  <c r="BL20" i="13"/>
  <c r="BK21" i="13"/>
  <c r="BE24" i="13"/>
  <c r="BD17" i="13"/>
  <c r="BF24" i="13"/>
  <c r="BI15" i="13"/>
  <c r="BH16" i="13"/>
  <c r="BF17" i="13"/>
  <c r="BE18" i="13"/>
  <c r="BC19" i="13"/>
  <c r="BK19" i="13"/>
  <c r="BG20" i="13"/>
  <c r="BF21" i="13"/>
  <c r="BC22" i="13"/>
  <c r="BK22" i="13"/>
  <c r="BI23" i="13"/>
  <c r="BH24" i="13"/>
  <c r="BD16" i="13"/>
  <c r="BL16" i="13"/>
  <c r="BJ17" i="13"/>
  <c r="BK20" i="13"/>
  <c r="BJ21" i="13"/>
  <c r="BD24" i="13"/>
  <c r="BE20" i="13"/>
  <c r="BD21" i="13"/>
  <c r="BL21" i="13"/>
  <c r="BJ15" i="13"/>
  <c r="BI16" i="13"/>
  <c r="BG17" i="13"/>
  <c r="BF18" i="13"/>
  <c r="BD19" i="13"/>
  <c r="BL19" i="13"/>
  <c r="BH20" i="13"/>
  <c r="BG21" i="13"/>
  <c r="BD22" i="13"/>
  <c r="BL22" i="13"/>
  <c r="BJ23" i="13"/>
  <c r="BI24" i="13"/>
  <c r="M20" i="13"/>
  <c r="M19" i="13"/>
  <c r="M23" i="13"/>
  <c r="M24" i="13"/>
  <c r="M77" i="1"/>
  <c r="BD77" i="1"/>
  <c r="AD85" i="1"/>
  <c r="BU85" i="1" s="1"/>
  <c r="AD36" i="1"/>
  <c r="BU36" i="1"/>
  <c r="M28" i="1"/>
  <c r="BD28" i="1" s="1"/>
  <c r="AD21" i="1"/>
  <c r="BU21" i="1" s="1"/>
  <c r="M15" i="1"/>
  <c r="BD15" i="1" s="1"/>
  <c r="M210" i="1"/>
  <c r="BD210" i="1"/>
  <c r="M16" i="1"/>
  <c r="BD16" i="1" s="1"/>
  <c r="AD178" i="1"/>
  <c r="BU178" i="1"/>
  <c r="AD127" i="1"/>
  <c r="BU127" i="1" s="1"/>
  <c r="AD114" i="1"/>
  <c r="BU114" i="1" s="1"/>
  <c r="AD34" i="1"/>
  <c r="BU34" i="1" s="1"/>
  <c r="AD199" i="1"/>
  <c r="BU199" i="1"/>
  <c r="AD135" i="1"/>
  <c r="BU135" i="1" s="1"/>
  <c r="AD96" i="1"/>
  <c r="BU96" i="1"/>
  <c r="AD45" i="1"/>
  <c r="BU45" i="1" s="1"/>
  <c r="AD74" i="1"/>
  <c r="BU74" i="1" s="1"/>
  <c r="M195" i="1"/>
  <c r="BD195" i="1" s="1"/>
  <c r="M107" i="1"/>
  <c r="BD107" i="1"/>
  <c r="M145" i="1"/>
  <c r="BD145" i="1" s="1"/>
  <c r="M97" i="1"/>
  <c r="BD97" i="1"/>
  <c r="AD40" i="1"/>
  <c r="BU40" i="1" s="1"/>
  <c r="M40" i="1"/>
  <c r="BD40" i="1" s="1"/>
  <c r="M183" i="1"/>
  <c r="BD183" i="1" s="1"/>
  <c r="J3" i="1"/>
  <c r="AD186" i="1"/>
  <c r="BU186" i="1"/>
  <c r="M17" i="1"/>
  <c r="BD17" i="1" s="1"/>
  <c r="AD151" i="1"/>
  <c r="BU151" i="1"/>
  <c r="AD20" i="1"/>
  <c r="BU20" i="1" s="1"/>
  <c r="AD76" i="1"/>
  <c r="BU76" i="1"/>
  <c r="M61" i="1"/>
  <c r="BD61" i="1" s="1"/>
  <c r="M50" i="1"/>
  <c r="BD50" i="1" s="1"/>
  <c r="AD140" i="1"/>
  <c r="BU140" i="1" s="1"/>
  <c r="M118" i="1"/>
  <c r="BD118" i="1"/>
  <c r="M202" i="1"/>
  <c r="BD202" i="1" s="1"/>
  <c r="AD60" i="1"/>
  <c r="BU60" i="1" s="1"/>
  <c r="M163" i="1"/>
  <c r="BD163" i="1" s="1"/>
  <c r="M89" i="1"/>
  <c r="BD89" i="1"/>
  <c r="AD64" i="1"/>
  <c r="BU64" i="1"/>
  <c r="AD48" i="1"/>
  <c r="BU48" i="1" s="1"/>
  <c r="AD168" i="1"/>
  <c r="BU168" i="1"/>
  <c r="AD78" i="1"/>
  <c r="BU78" i="1" s="1"/>
  <c r="AD73" i="1"/>
  <c r="BU73" i="1" s="1"/>
  <c r="M70" i="1"/>
  <c r="BD70" i="1" s="1"/>
  <c r="M155" i="1"/>
  <c r="BD155" i="1" s="1"/>
  <c r="AD84" i="1"/>
  <c r="BU84" i="1" s="1"/>
  <c r="AD72" i="1"/>
  <c r="BU72" i="1"/>
  <c r="M171" i="1"/>
  <c r="BD171" i="1" s="1"/>
  <c r="AD175" i="1"/>
  <c r="BU175" i="1" s="1"/>
  <c r="AD152" i="1"/>
  <c r="BU152" i="1"/>
  <c r="AD172" i="1"/>
  <c r="BU172" i="1"/>
  <c r="M49" i="1"/>
  <c r="BD49" i="1"/>
  <c r="AD204" i="1"/>
  <c r="BU204" i="1" s="1"/>
  <c r="AD122" i="1"/>
  <c r="BU122" i="1"/>
  <c r="AD138" i="1"/>
  <c r="BU138" i="1" s="1"/>
  <c r="AD90" i="1"/>
  <c r="BU90" i="1" s="1"/>
  <c r="M117" i="1"/>
  <c r="BD117" i="1" s="1"/>
  <c r="M197" i="1"/>
  <c r="BD197" i="1" s="1"/>
  <c r="AD193" i="1"/>
  <c r="BU193" i="1" s="1"/>
  <c r="AD167" i="1"/>
  <c r="BU167" i="1"/>
  <c r="AD157" i="1"/>
  <c r="BU157" i="1" s="1"/>
  <c r="AD141" i="1"/>
  <c r="BU141" i="1" s="1"/>
  <c r="AD123" i="1"/>
  <c r="BU123" i="1"/>
  <c r="AD81" i="1"/>
  <c r="BU81" i="1"/>
  <c r="AD65" i="1"/>
  <c r="BU65" i="1"/>
  <c r="AD54" i="1"/>
  <c r="BU54" i="1" s="1"/>
  <c r="AD24" i="1"/>
  <c r="BU24" i="1" s="1"/>
  <c r="M174" i="1"/>
  <c r="BD174" i="1" s="1"/>
  <c r="M68" i="1"/>
  <c r="BD68" i="1" s="1"/>
  <c r="AD205" i="1"/>
  <c r="BU205" i="1" s="1"/>
  <c r="M182" i="1"/>
  <c r="BD182" i="1" s="1"/>
  <c r="M19" i="1"/>
  <c r="BD19" i="1" s="1"/>
  <c r="M80" i="1"/>
  <c r="BD80" i="1" s="1"/>
  <c r="M108" i="1"/>
  <c r="BD108" i="1"/>
  <c r="M92" i="1"/>
  <c r="BD92" i="1" s="1"/>
  <c r="M212" i="1"/>
  <c r="BD212" i="1"/>
  <c r="M180" i="1"/>
  <c r="BD180" i="1"/>
  <c r="AD115" i="1"/>
  <c r="BU115" i="1"/>
  <c r="AD110" i="1"/>
  <c r="BU110" i="1" s="1"/>
  <c r="M33" i="1"/>
  <c r="BD33" i="1"/>
  <c r="M121" i="1"/>
  <c r="BD121" i="1" s="1"/>
  <c r="AD136" i="1"/>
  <c r="BU136" i="1" s="1"/>
  <c r="M126" i="1"/>
  <c r="BD126" i="1" s="1"/>
  <c r="M137" i="1"/>
  <c r="BD137" i="1" s="1"/>
  <c r="AD87" i="1"/>
  <c r="BU87" i="1" s="1"/>
  <c r="AD32" i="1"/>
  <c r="BU32" i="1" s="1"/>
  <c r="M124" i="1"/>
  <c r="BD124" i="1"/>
  <c r="M75" i="1"/>
  <c r="BD75" i="1" s="1"/>
  <c r="M208" i="1"/>
  <c r="BD208" i="1"/>
  <c r="M159" i="1"/>
  <c r="BD159" i="1"/>
  <c r="AD23" i="1"/>
  <c r="BU23" i="1" s="1"/>
  <c r="M83" i="1"/>
  <c r="BD83" i="1" s="1"/>
  <c r="M91" i="1"/>
  <c r="BD91" i="1"/>
  <c r="M130" i="1"/>
  <c r="BD130" i="1" s="1"/>
  <c r="AD109" i="1"/>
  <c r="BU109" i="1" s="1"/>
  <c r="M55" i="1"/>
  <c r="BD55" i="1" s="1"/>
  <c r="M143" i="1"/>
  <c r="BD143" i="1" s="1"/>
  <c r="AD185" i="1"/>
  <c r="BU185" i="1"/>
  <c r="AD181" i="1"/>
  <c r="BU181" i="1" s="1"/>
  <c r="AD95" i="1"/>
  <c r="BU95" i="1"/>
  <c r="AD79" i="1"/>
  <c r="BU79" i="1" s="1"/>
  <c r="M71" i="1"/>
  <c r="BD71" i="1"/>
  <c r="AD67" i="1"/>
  <c r="BU67" i="1" s="1"/>
  <c r="M63" i="1"/>
  <c r="BD63" i="1" s="1"/>
  <c r="AD59" i="1"/>
  <c r="BU59" i="1" s="1"/>
  <c r="AD51" i="1"/>
  <c r="BU51" i="1"/>
  <c r="M47" i="1"/>
  <c r="BD47" i="1" s="1"/>
  <c r="AD43" i="1"/>
  <c r="BU43" i="1" s="1"/>
  <c r="AD38" i="1"/>
  <c r="BU38" i="1" s="1"/>
  <c r="M211" i="1"/>
  <c r="BD211" i="1"/>
  <c r="M190" i="1"/>
  <c r="BD190" i="1"/>
  <c r="M129" i="1"/>
  <c r="BD129" i="1" s="1"/>
  <c r="M27" i="1"/>
  <c r="BD27" i="1"/>
  <c r="M128" i="1"/>
  <c r="BD128" i="1" s="1"/>
  <c r="M142" i="1"/>
  <c r="BD142" i="1" s="1"/>
  <c r="M35" i="1"/>
  <c r="BD35" i="1" s="1"/>
  <c r="M201" i="1"/>
  <c r="BD201" i="1" s="1"/>
  <c r="M150" i="1"/>
  <c r="BD150" i="1" s="1"/>
  <c r="M207" i="1"/>
  <c r="BD207" i="1"/>
  <c r="AD188" i="1"/>
  <c r="BU188" i="1" s="1"/>
  <c r="M158" i="1"/>
  <c r="BD158" i="1" s="1"/>
  <c r="M203" i="1"/>
  <c r="BD203" i="1"/>
  <c r="M31" i="1"/>
  <c r="BD31" i="1"/>
  <c r="AD147" i="1"/>
  <c r="BU147" i="1"/>
  <c r="AD113" i="1"/>
  <c r="BU113" i="1" s="1"/>
  <c r="AD105" i="1"/>
  <c r="BU105" i="1"/>
  <c r="M101" i="1"/>
  <c r="BD101" i="1" s="1"/>
  <c r="M146" i="1"/>
  <c r="BD146" i="1" s="1"/>
  <c r="M170" i="1"/>
  <c r="BD170" i="1" s="1"/>
  <c r="M120" i="1"/>
  <c r="BD120" i="1" s="1"/>
  <c r="AD154" i="1"/>
  <c r="BU154" i="1" s="1"/>
  <c r="AD100" i="1"/>
  <c r="BU100" i="1"/>
  <c r="M99" i="1"/>
  <c r="BD99" i="1" s="1"/>
  <c r="AD39" i="1"/>
  <c r="BU39" i="1" s="1"/>
  <c r="M112" i="1"/>
  <c r="BD112" i="1"/>
  <c r="M104" i="1"/>
  <c r="BD104" i="1"/>
  <c r="AK149" i="1"/>
  <c r="CB149" i="1"/>
  <c r="AK52" i="1"/>
  <c r="CB52" i="1" s="1"/>
  <c r="AK177" i="1"/>
  <c r="CB177" i="1" s="1"/>
  <c r="AK211" i="1"/>
  <c r="CB211" i="1" s="1"/>
  <c r="AK92" i="1"/>
  <c r="CB92" i="1" s="1"/>
  <c r="AK32" i="1"/>
  <c r="CB32" i="1" s="1"/>
  <c r="AK93" i="1"/>
  <c r="CB93" i="1" s="1"/>
  <c r="AK22" i="1"/>
  <c r="CB22" i="1" s="1"/>
  <c r="AK66" i="1"/>
  <c r="CB66" i="1" s="1"/>
  <c r="AK99" i="1"/>
  <c r="CB99" i="1"/>
  <c r="AK173" i="1"/>
  <c r="CB173" i="1" s="1"/>
  <c r="AK14" i="1"/>
  <c r="CB14" i="1"/>
  <c r="AK91" i="1"/>
  <c r="CB91" i="1"/>
  <c r="AK105" i="1"/>
  <c r="CB105" i="1"/>
  <c r="AJ159" i="1"/>
  <c r="CA159" i="1" s="1"/>
  <c r="AJ54" i="1"/>
  <c r="CA54" i="1"/>
  <c r="AJ19" i="1"/>
  <c r="CA19" i="1" s="1"/>
  <c r="AJ167" i="1"/>
  <c r="CA167" i="1" s="1"/>
  <c r="AJ197" i="1"/>
  <c r="CA197" i="1" s="1"/>
  <c r="AJ83" i="1"/>
  <c r="CA83" i="1" s="1"/>
  <c r="AJ98" i="1"/>
  <c r="CA98" i="1" s="1"/>
  <c r="AJ86" i="1"/>
  <c r="CA86" i="1" s="1"/>
  <c r="AJ206" i="1"/>
  <c r="CA206" i="1"/>
  <c r="AJ106" i="1"/>
  <c r="CA106" i="1" s="1"/>
  <c r="AJ194" i="1"/>
  <c r="CA194" i="1"/>
  <c r="AJ95" i="1"/>
  <c r="CA95" i="1"/>
  <c r="AK176" i="1"/>
  <c r="CB176" i="1" s="1"/>
  <c r="AK167" i="1"/>
  <c r="CB167" i="1" s="1"/>
  <c r="AK188" i="1"/>
  <c r="CB188" i="1"/>
  <c r="AJ123" i="1"/>
  <c r="CA123" i="1" s="1"/>
  <c r="AK25" i="1"/>
  <c r="CB25" i="1" s="1"/>
  <c r="AJ112" i="1"/>
  <c r="CA112" i="1" s="1"/>
  <c r="AJ35" i="1"/>
  <c r="CA35" i="1" s="1"/>
  <c r="AG126" i="1"/>
  <c r="BX126" i="1"/>
  <c r="AG211" i="1"/>
  <c r="BX211" i="1" s="1"/>
  <c r="AL54" i="1"/>
  <c r="CC54" i="1"/>
  <c r="AJ21" i="1"/>
  <c r="CA21" i="1" s="1"/>
  <c r="AJ170" i="1"/>
  <c r="CA170" i="1"/>
  <c r="AJ115" i="1"/>
  <c r="CA115" i="1" s="1"/>
  <c r="AI101" i="1"/>
  <c r="BZ101" i="1" s="1"/>
  <c r="AJ71" i="1"/>
  <c r="CA71" i="1" s="1"/>
  <c r="AJ187" i="1"/>
  <c r="CA187" i="1"/>
  <c r="AJ132" i="1"/>
  <c r="CA132" i="1" s="1"/>
  <c r="AJ179" i="1"/>
  <c r="CA179" i="1" s="1"/>
  <c r="AI178" i="1"/>
  <c r="BZ178" i="1" s="1"/>
  <c r="AJ201" i="1"/>
  <c r="CA201" i="1"/>
  <c r="AJ87" i="1"/>
  <c r="CA87" i="1"/>
  <c r="AJ44" i="1"/>
  <c r="CA44" i="1" s="1"/>
  <c r="AI156" i="1"/>
  <c r="BZ156" i="1"/>
  <c r="AJ157" i="1"/>
  <c r="CA157" i="1" s="1"/>
  <c r="AJ190" i="1"/>
  <c r="CA190" i="1" s="1"/>
  <c r="AJ124" i="1"/>
  <c r="CA124" i="1" s="1"/>
  <c r="AJ116" i="1"/>
  <c r="CA116" i="1" s="1"/>
  <c r="AJ188" i="1"/>
  <c r="CA188" i="1" s="1"/>
  <c r="AJ138" i="1"/>
  <c r="CA138" i="1"/>
  <c r="AJ183" i="1"/>
  <c r="CA183" i="1" s="1"/>
  <c r="AJ108" i="1"/>
  <c r="CA108" i="1" s="1"/>
  <c r="AJ121" i="1"/>
  <c r="CA121" i="1"/>
  <c r="AJ23" i="1"/>
  <c r="CA23" i="1"/>
  <c r="AJ114" i="1"/>
  <c r="CA114" i="1"/>
  <c r="AJ64" i="1"/>
  <c r="CA64" i="1" s="1"/>
  <c r="AJ57" i="1"/>
  <c r="CA57" i="1"/>
  <c r="AJ209" i="1"/>
  <c r="CA209" i="1" s="1"/>
  <c r="AJ48" i="1"/>
  <c r="CA48" i="1" s="1"/>
  <c r="AJ70" i="1"/>
  <c r="CA70" i="1" s="1"/>
  <c r="AJ100" i="1"/>
  <c r="CA100" i="1" s="1"/>
  <c r="AJ13" i="1"/>
  <c r="CA13" i="1" s="1"/>
  <c r="AJ168" i="1"/>
  <c r="CA168" i="1"/>
  <c r="AJ65" i="1"/>
  <c r="CA65" i="1" s="1"/>
  <c r="AJ34" i="1"/>
  <c r="CA34" i="1" s="1"/>
  <c r="AJ127" i="1"/>
  <c r="CA127" i="1"/>
  <c r="AJ203" i="1"/>
  <c r="CA203" i="1"/>
  <c r="AJ32" i="1"/>
  <c r="CA32" i="1"/>
  <c r="AJ117" i="1"/>
  <c r="CA117" i="1" s="1"/>
  <c r="AJ18" i="1"/>
  <c r="CA18" i="1" s="1"/>
  <c r="AJ31" i="1"/>
  <c r="CA31" i="1" s="1"/>
  <c r="AJ178" i="1"/>
  <c r="CA178" i="1" s="1"/>
  <c r="AJ154" i="1"/>
  <c r="CA154" i="1" s="1"/>
  <c r="AJ204" i="1"/>
  <c r="CA204" i="1" s="1"/>
  <c r="AJ76" i="1"/>
  <c r="CA76" i="1" s="1"/>
  <c r="AJ191" i="1"/>
  <c r="CA191" i="1" s="1"/>
  <c r="AJ144" i="1"/>
  <c r="CA144" i="1"/>
  <c r="AJ45" i="1"/>
  <c r="CA45" i="1" s="1"/>
  <c r="AJ62" i="1"/>
  <c r="CA62" i="1"/>
  <c r="AJ75" i="1"/>
  <c r="CA75" i="1"/>
  <c r="AJ101" i="1"/>
  <c r="CA101" i="1"/>
  <c r="AJ143" i="1"/>
  <c r="CA143" i="1" s="1"/>
  <c r="AJ174" i="1"/>
  <c r="CA174" i="1"/>
  <c r="AJ210" i="1"/>
  <c r="CA210" i="1" s="1"/>
  <c r="AJ175" i="1"/>
  <c r="CA175" i="1"/>
  <c r="AJ160" i="1"/>
  <c r="CA160" i="1" s="1"/>
  <c r="AJ133" i="1"/>
  <c r="CA133" i="1" s="1"/>
  <c r="AJ49" i="1"/>
  <c r="CA49" i="1" s="1"/>
  <c r="AJ205" i="1"/>
  <c r="CA205" i="1" s="1"/>
  <c r="AJ169" i="1"/>
  <c r="CA169" i="1"/>
  <c r="AJ192" i="1"/>
  <c r="CA192" i="1" s="1"/>
  <c r="AJ91" i="1"/>
  <c r="CA91" i="1" s="1"/>
  <c r="AJ43" i="1"/>
  <c r="CA43" i="1"/>
  <c r="AJ20" i="1"/>
  <c r="CA20" i="1" s="1"/>
  <c r="AJ122" i="1"/>
  <c r="CA122" i="1" s="1"/>
  <c r="AJ56" i="1"/>
  <c r="CA56" i="1"/>
  <c r="AJ164" i="1"/>
  <c r="CA164" i="1" s="1"/>
  <c r="AJ82" i="1"/>
  <c r="CA82" i="1"/>
  <c r="AJ85" i="1"/>
  <c r="CA85" i="1" s="1"/>
  <c r="AJ53" i="1"/>
  <c r="CA53" i="1" s="1"/>
  <c r="AJ137" i="1"/>
  <c r="CA137" i="1"/>
  <c r="AJ161" i="1"/>
  <c r="CA161" i="1" s="1"/>
  <c r="AJ172" i="1"/>
  <c r="CA172" i="1"/>
  <c r="AJ52" i="1"/>
  <c r="CA52" i="1" s="1"/>
  <c r="AJ158" i="1"/>
  <c r="CA158" i="1" s="1"/>
  <c r="AJ16" i="1"/>
  <c r="CA16" i="1"/>
  <c r="AJ166" i="1"/>
  <c r="CA166" i="1"/>
  <c r="AJ128" i="1"/>
  <c r="CA128" i="1" s="1"/>
  <c r="AJ189" i="1"/>
  <c r="CA189" i="1"/>
  <c r="AJ105" i="1"/>
  <c r="CA105" i="1" s="1"/>
  <c r="AJ155" i="1"/>
  <c r="CA155" i="1" s="1"/>
  <c r="AF190" i="1"/>
  <c r="BW190" i="1"/>
  <c r="AF61" i="1"/>
  <c r="BW61" i="1"/>
  <c r="AF155" i="1"/>
  <c r="BW155" i="1" s="1"/>
  <c r="AJ22" i="1"/>
  <c r="CA22" i="1"/>
  <c r="AJ51" i="1"/>
  <c r="CA51" i="1" s="1"/>
  <c r="AJ99" i="1"/>
  <c r="CA99" i="1" s="1"/>
  <c r="AJ125" i="1"/>
  <c r="CA125" i="1"/>
  <c r="AJ72" i="1"/>
  <c r="CA72" i="1"/>
  <c r="AJ120" i="1"/>
  <c r="CA120" i="1" s="1"/>
  <c r="AJ66" i="1"/>
  <c r="CA66" i="1"/>
  <c r="AJ69" i="1"/>
  <c r="CA69" i="1" s="1"/>
  <c r="AJ61" i="1"/>
  <c r="CA61" i="1" s="1"/>
  <c r="AJ149" i="1"/>
  <c r="CA149" i="1"/>
  <c r="AJ107" i="1"/>
  <c r="CA107" i="1"/>
  <c r="AJ152" i="1"/>
  <c r="CA152" i="1" s="1"/>
  <c r="AJ77" i="1"/>
  <c r="CA77" i="1"/>
  <c r="AJ182" i="1"/>
  <c r="CA182" i="1" s="1"/>
  <c r="AJ207" i="1"/>
  <c r="CA207" i="1" s="1"/>
  <c r="AJ55" i="1"/>
  <c r="CA55" i="1"/>
  <c r="AJ25" i="1"/>
  <c r="CA25" i="1"/>
  <c r="AJ110" i="1"/>
  <c r="CA110" i="1" s="1"/>
  <c r="AJ177" i="1"/>
  <c r="CA177" i="1"/>
  <c r="AJ26" i="1"/>
  <c r="CA26" i="1" s="1"/>
  <c r="AJ50" i="1"/>
  <c r="CA50" i="1" s="1"/>
  <c r="AJ74" i="1"/>
  <c r="CA74" i="1"/>
  <c r="AJ102" i="1"/>
  <c r="CA102" i="1"/>
  <c r="AJ208" i="1"/>
  <c r="CA208" i="1" s="1"/>
  <c r="AJ33" i="1"/>
  <c r="CA33" i="1" s="1"/>
  <c r="AJ165" i="1"/>
  <c r="CA165" i="1" s="1"/>
  <c r="AJ28" i="1"/>
  <c r="CA28" i="1" s="1"/>
  <c r="AJ119" i="1"/>
  <c r="CA119" i="1"/>
  <c r="AJ184" i="1"/>
  <c r="CA184" i="1"/>
  <c r="AJ129" i="1"/>
  <c r="CA129" i="1" s="1"/>
  <c r="AJ81" i="1"/>
  <c r="CA81" i="1" s="1"/>
  <c r="AJ39" i="1"/>
  <c r="CA39" i="1" s="1"/>
  <c r="AJ38" i="1"/>
  <c r="CA38" i="1" s="1"/>
  <c r="AJ103" i="1"/>
  <c r="CA103" i="1"/>
  <c r="AJ181" i="1"/>
  <c r="CA181" i="1"/>
  <c r="AJ24" i="1"/>
  <c r="CA24" i="1" s="1"/>
  <c r="AJ104" i="1"/>
  <c r="CA104" i="1" s="1"/>
  <c r="AJ59" i="1"/>
  <c r="CA59" i="1" s="1"/>
  <c r="AJ113" i="1"/>
  <c r="CA113" i="1" s="1"/>
  <c r="AJ139" i="1"/>
  <c r="CA139" i="1"/>
  <c r="AJ212" i="1"/>
  <c r="CA212" i="1"/>
  <c r="AJ145" i="1"/>
  <c r="CA145" i="1" s="1"/>
  <c r="AJ118" i="1"/>
  <c r="CA118" i="1" s="1"/>
  <c r="AG100" i="1"/>
  <c r="BX100" i="1" s="1"/>
  <c r="AG192" i="1"/>
  <c r="BX192" i="1" s="1"/>
  <c r="AG54" i="1"/>
  <c r="BX54" i="1"/>
  <c r="AG196" i="1"/>
  <c r="BX196" i="1"/>
  <c r="AG161" i="1"/>
  <c r="BX161" i="1" s="1"/>
  <c r="AG143" i="1"/>
  <c r="BX143" i="1"/>
  <c r="AG114" i="1"/>
  <c r="BX114" i="1" s="1"/>
  <c r="AF83" i="1"/>
  <c r="BW83" i="1" s="1"/>
  <c r="AG72" i="1"/>
  <c r="BX72" i="1"/>
  <c r="AG76" i="1"/>
  <c r="BX76" i="1"/>
  <c r="AF106" i="1"/>
  <c r="BW106" i="1" s="1"/>
  <c r="AL38" i="1"/>
  <c r="CC38" i="1" s="1"/>
  <c r="AN197" i="1"/>
  <c r="CE197" i="1" s="1"/>
  <c r="AG169" i="1"/>
  <c r="BX169" i="1" s="1"/>
  <c r="AG204" i="1"/>
  <c r="BX204" i="1"/>
  <c r="AG106" i="1"/>
  <c r="BX106" i="1"/>
  <c r="AL42" i="1"/>
  <c r="CC42" i="1" s="1"/>
  <c r="AL156" i="1"/>
  <c r="CC156" i="1" s="1"/>
  <c r="AF130" i="1"/>
  <c r="BW130" i="1" s="1"/>
  <c r="AL116" i="1"/>
  <c r="CC116" i="1" s="1"/>
  <c r="AG56" i="1"/>
  <c r="BX56" i="1"/>
  <c r="AF55" i="1"/>
  <c r="BW55" i="1"/>
  <c r="AG181" i="1"/>
  <c r="BX181" i="1" s="1"/>
  <c r="AL161" i="1"/>
  <c r="CC161" i="1"/>
  <c r="AL36" i="1"/>
  <c r="CC36" i="1" s="1"/>
  <c r="AE54" i="1"/>
  <c r="BV54" i="1" s="1"/>
  <c r="AL193" i="1"/>
  <c r="CC193" i="1"/>
  <c r="AE96" i="1"/>
  <c r="BV96" i="1"/>
  <c r="AE101" i="1"/>
  <c r="BV101" i="1" s="1"/>
  <c r="AE124" i="1"/>
  <c r="BV124" i="1"/>
  <c r="AE115" i="1"/>
  <c r="BV115" i="1" s="1"/>
  <c r="AL203" i="1"/>
  <c r="CC203" i="1" s="1"/>
  <c r="AL22" i="1"/>
  <c r="CC22" i="1"/>
  <c r="AL190" i="1"/>
  <c r="CC190" i="1"/>
  <c r="AL23" i="1"/>
  <c r="CC23" i="1" s="1"/>
  <c r="AL188" i="1"/>
  <c r="CC188" i="1" s="1"/>
  <c r="AL76" i="1"/>
  <c r="CC76" i="1" s="1"/>
  <c r="AL75" i="1"/>
  <c r="CC75" i="1" s="1"/>
  <c r="AL85" i="1"/>
  <c r="CC85" i="1"/>
  <c r="AL31" i="1"/>
  <c r="CC31" i="1"/>
  <c r="AL135" i="1"/>
  <c r="CC135" i="1" s="1"/>
  <c r="AL82" i="1"/>
  <c r="CC82" i="1" s="1"/>
  <c r="AL19" i="1"/>
  <c r="CC19" i="1" s="1"/>
  <c r="AL162" i="1"/>
  <c r="CC162" i="1" s="1"/>
  <c r="AL72" i="1"/>
  <c r="CC72" i="1"/>
  <c r="AL26" i="1"/>
  <c r="CC26" i="1"/>
  <c r="AL174" i="1"/>
  <c r="CC174" i="1" s="1"/>
  <c r="AL37" i="1"/>
  <c r="CC37" i="1" s="1"/>
  <c r="AL25" i="1"/>
  <c r="CC25" i="1" s="1"/>
  <c r="AL169" i="1"/>
  <c r="CC169" i="1" s="1"/>
  <c r="AL92" i="1"/>
  <c r="CC92" i="1"/>
  <c r="AL151" i="1"/>
  <c r="CC151" i="1"/>
  <c r="AL28" i="1"/>
  <c r="CC28" i="1" s="1"/>
  <c r="AL63" i="1"/>
  <c r="CC63" i="1"/>
  <c r="AL77" i="1"/>
  <c r="CC77" i="1" s="1"/>
  <c r="AL69" i="1"/>
  <c r="CC69" i="1" s="1"/>
  <c r="AL120" i="1"/>
  <c r="CC120" i="1"/>
  <c r="AL78" i="1"/>
  <c r="CC78" i="1"/>
  <c r="AL47" i="1"/>
  <c r="CC47" i="1" s="1"/>
  <c r="AL51" i="1"/>
  <c r="CC51" i="1" s="1"/>
  <c r="AL171" i="1"/>
  <c r="CC171" i="1" s="1"/>
  <c r="AL49" i="1"/>
  <c r="CC49" i="1" s="1"/>
  <c r="AL109" i="1"/>
  <c r="CC109" i="1"/>
  <c r="AL40" i="1"/>
  <c r="CC40" i="1"/>
  <c r="AL179" i="1"/>
  <c r="CC179" i="1" s="1"/>
  <c r="AL114" i="1"/>
  <c r="CC114" i="1" s="1"/>
  <c r="AL183" i="1"/>
  <c r="CC183" i="1" s="1"/>
  <c r="AL129" i="1"/>
  <c r="CC129" i="1" s="1"/>
  <c r="AL187" i="1"/>
  <c r="CC187" i="1"/>
  <c r="AL123" i="1"/>
  <c r="CC123" i="1"/>
  <c r="AL137" i="1"/>
  <c r="CC137" i="1" s="1"/>
  <c r="AL143" i="1"/>
  <c r="CC143" i="1" s="1"/>
  <c r="AL67" i="1"/>
  <c r="CC67" i="1" s="1"/>
  <c r="AL154" i="1"/>
  <c r="CC154" i="1" s="1"/>
  <c r="AL108" i="1"/>
  <c r="CC108" i="1"/>
  <c r="AL204" i="1"/>
  <c r="CC204" i="1"/>
  <c r="AL208" i="1"/>
  <c r="CC208" i="1" s="1"/>
  <c r="AL20" i="1"/>
  <c r="CC20" i="1"/>
  <c r="AL110" i="1"/>
  <c r="CC110" i="1" s="1"/>
  <c r="AL68" i="1"/>
  <c r="CC68" i="1" s="1"/>
  <c r="AL191" i="1"/>
  <c r="CC191" i="1"/>
  <c r="AL87" i="1"/>
  <c r="CC87" i="1"/>
  <c r="AL44" i="1"/>
  <c r="CC44" i="1" s="1"/>
  <c r="AL168" i="1"/>
  <c r="CC168" i="1" s="1"/>
  <c r="AL70" i="1"/>
  <c r="CC70" i="1" s="1"/>
  <c r="AL55" i="1"/>
  <c r="CC55" i="1" s="1"/>
  <c r="AL159" i="1"/>
  <c r="CC159" i="1"/>
  <c r="AL202" i="1"/>
  <c r="CC202" i="1"/>
  <c r="AL64" i="1"/>
  <c r="CC64" i="1" s="1"/>
  <c r="AL16" i="1"/>
  <c r="CC16" i="1" s="1"/>
  <c r="AL189" i="1"/>
  <c r="CC189" i="1" s="1"/>
  <c r="AL186" i="1"/>
  <c r="CC186" i="1" s="1"/>
  <c r="AL111" i="1"/>
  <c r="CC111" i="1"/>
  <c r="AL103" i="1"/>
  <c r="CC103" i="1"/>
  <c r="AL117" i="1"/>
  <c r="CC117" i="1" s="1"/>
  <c r="AL65" i="1"/>
  <c r="CC65" i="1" s="1"/>
  <c r="AL141" i="1"/>
  <c r="CC141" i="1" s="1"/>
  <c r="AL59" i="1"/>
  <c r="CC59" i="1" s="1"/>
  <c r="AL132" i="1"/>
  <c r="CC132" i="1"/>
  <c r="AL91" i="1"/>
  <c r="CC91" i="1"/>
  <c r="AL195" i="1"/>
  <c r="CC195" i="1" s="1"/>
  <c r="AL41" i="1"/>
  <c r="CC41" i="1"/>
  <c r="AL53" i="1"/>
  <c r="CC53" i="1" s="1"/>
  <c r="AL158" i="1"/>
  <c r="CC158" i="1" s="1"/>
  <c r="AL160" i="1"/>
  <c r="CC160" i="1"/>
  <c r="AL115" i="1"/>
  <c r="CC115" i="1"/>
  <c r="AL98" i="1"/>
  <c r="CC98" i="1" s="1"/>
  <c r="AL199" i="1"/>
  <c r="CC199" i="1" s="1"/>
  <c r="AL61" i="1"/>
  <c r="CC61" i="1" s="1"/>
  <c r="AL139" i="1"/>
  <c r="CC139" i="1" s="1"/>
  <c r="AL131" i="1"/>
  <c r="CC131" i="1"/>
  <c r="AL94" i="1"/>
  <c r="CC94" i="1"/>
  <c r="AL173" i="1"/>
  <c r="CC173" i="1" s="1"/>
  <c r="AL182" i="1"/>
  <c r="CC182" i="1" s="1"/>
  <c r="AL66" i="1"/>
  <c r="CC66" i="1" s="1"/>
  <c r="AL84" i="1"/>
  <c r="CC84" i="1" s="1"/>
  <c r="AL200" i="1"/>
  <c r="CC200" i="1"/>
  <c r="AL177" i="1"/>
  <c r="CC177" i="1"/>
  <c r="AL102" i="1"/>
  <c r="CC102" i="1" s="1"/>
  <c r="AL201" i="1"/>
  <c r="CC201" i="1" s="1"/>
  <c r="AL178" i="1"/>
  <c r="CC178" i="1" s="1"/>
  <c r="AL180" i="1"/>
  <c r="CC180" i="1" s="1"/>
  <c r="AL127" i="1"/>
  <c r="CC127" i="1"/>
  <c r="AL99" i="1"/>
  <c r="CC99" i="1"/>
  <c r="AL17" i="1"/>
  <c r="CC17" i="1" s="1"/>
  <c r="AL125" i="1"/>
  <c r="CC125" i="1"/>
  <c r="AL13" i="1"/>
  <c r="CC13" i="1" s="1"/>
  <c r="AL165" i="1"/>
  <c r="CC165" i="1" s="1"/>
  <c r="AL138" i="1"/>
  <c r="CC138" i="1"/>
  <c r="AL89" i="1"/>
  <c r="CC89" i="1"/>
  <c r="AL14" i="1"/>
  <c r="CC14" i="1" s="1"/>
  <c r="AL30" i="1"/>
  <c r="CC30" i="1" s="1"/>
  <c r="AL146" i="1"/>
  <c r="CC146" i="1" s="1"/>
  <c r="AL81" i="1"/>
  <c r="CC81" i="1" s="1"/>
  <c r="AL194" i="1"/>
  <c r="CC194" i="1"/>
  <c r="AL121" i="1"/>
  <c r="CC121" i="1"/>
  <c r="AL86" i="1"/>
  <c r="CC86" i="1" s="1"/>
  <c r="AL155" i="1"/>
  <c r="CC155" i="1"/>
  <c r="AL71" i="1"/>
  <c r="CC71" i="1" s="1"/>
  <c r="AL126" i="1"/>
  <c r="CC126" i="1" s="1"/>
  <c r="AL176" i="1"/>
  <c r="CC176" i="1"/>
  <c r="AL134" i="1"/>
  <c r="CC134" i="1"/>
  <c r="AL100" i="1"/>
  <c r="CC100" i="1" s="1"/>
  <c r="AL29" i="1"/>
  <c r="CC29" i="1" s="1"/>
  <c r="AL35" i="1"/>
  <c r="CC35" i="1"/>
  <c r="AL147" i="1"/>
  <c r="CC147" i="1" s="1"/>
  <c r="AL185" i="1"/>
  <c r="CC185" i="1"/>
  <c r="AL124" i="1"/>
  <c r="CC124" i="1"/>
  <c r="AL97" i="1"/>
  <c r="CC97" i="1" s="1"/>
  <c r="AL181" i="1"/>
  <c r="CC181" i="1" s="1"/>
  <c r="AL152" i="1"/>
  <c r="CC152" i="1" s="1"/>
  <c r="AL93" i="1"/>
  <c r="CC93" i="1" s="1"/>
  <c r="AL73" i="1"/>
  <c r="CC73" i="1"/>
  <c r="AL62" i="1"/>
  <c r="CC62" i="1"/>
  <c r="AL209" i="1"/>
  <c r="CC209" i="1" s="1"/>
  <c r="AL144" i="1"/>
  <c r="CC144" i="1" s="1"/>
  <c r="AL39" i="1"/>
  <c r="CC39" i="1" s="1"/>
  <c r="AL34" i="1"/>
  <c r="CC34" i="1" s="1"/>
  <c r="AL211" i="1"/>
  <c r="CC211" i="1"/>
  <c r="AL60" i="1"/>
  <c r="CC60" i="1"/>
  <c r="AL196" i="1"/>
  <c r="CC196" i="1" s="1"/>
  <c r="AL33" i="1"/>
  <c r="CC33" i="1" s="1"/>
  <c r="AL96" i="1"/>
  <c r="CC96" i="1" s="1"/>
  <c r="AL58" i="1"/>
  <c r="CC58" i="1" s="1"/>
  <c r="AL95" i="1"/>
  <c r="CC95" i="1"/>
  <c r="AL104" i="1"/>
  <c r="CC104" i="1"/>
  <c r="AL197" i="1"/>
  <c r="CC197" i="1" s="1"/>
  <c r="AL192" i="1"/>
  <c r="CC192" i="1"/>
  <c r="AL56" i="1"/>
  <c r="CC56" i="1"/>
  <c r="AL90" i="1"/>
  <c r="CC90" i="1" s="1"/>
  <c r="AL118" i="1"/>
  <c r="CC118" i="1"/>
  <c r="AL164" i="1"/>
  <c r="CC164" i="1"/>
  <c r="AL119" i="1"/>
  <c r="CC119" i="1"/>
  <c r="AL21" i="1"/>
  <c r="CC21" i="1" s="1"/>
  <c r="AL163" i="1"/>
  <c r="CC163" i="1" s="1"/>
  <c r="AL145" i="1"/>
  <c r="CC145" i="1" s="1"/>
  <c r="AL210" i="1"/>
  <c r="CC210" i="1"/>
  <c r="AL130" i="1"/>
  <c r="CC130" i="1"/>
  <c r="AL175" i="1"/>
  <c r="CC175" i="1" s="1"/>
  <c r="AE189" i="1"/>
  <c r="BV189" i="1" s="1"/>
  <c r="AE29" i="1"/>
  <c r="BV29" i="1" s="1"/>
  <c r="AL50" i="1"/>
  <c r="CC50" i="1" s="1"/>
  <c r="AL142" i="1"/>
  <c r="CC142" i="1"/>
  <c r="AL88" i="1"/>
  <c r="CC88" i="1"/>
  <c r="AM144" i="1"/>
  <c r="CD144" i="1"/>
  <c r="AM146" i="1"/>
  <c r="CD146" i="1"/>
  <c r="AM28" i="1"/>
  <c r="CD28" i="1" s="1"/>
  <c r="AL149" i="1"/>
  <c r="CC149" i="1" s="1"/>
  <c r="AE82" i="1"/>
  <c r="BV82" i="1"/>
  <c r="AL107" i="1"/>
  <c r="CC107" i="1"/>
  <c r="AL198" i="1"/>
  <c r="CC198" i="1"/>
  <c r="AL24" i="1"/>
  <c r="CC24" i="1" s="1"/>
  <c r="AL153" i="1"/>
  <c r="CC153" i="1"/>
  <c r="AL113" i="1"/>
  <c r="CC113" i="1" s="1"/>
  <c r="AL184" i="1"/>
  <c r="CC184" i="1"/>
  <c r="AL27" i="1"/>
  <c r="CC27" i="1"/>
  <c r="AL46" i="1"/>
  <c r="CC46" i="1" s="1"/>
  <c r="AL112" i="1"/>
  <c r="CC112" i="1"/>
  <c r="AL79" i="1"/>
  <c r="CC79" i="1"/>
  <c r="AL48" i="1"/>
  <c r="CC48" i="1" s="1"/>
  <c r="AL128" i="1"/>
  <c r="CC128" i="1"/>
  <c r="AF148" i="1"/>
  <c r="BW148" i="1"/>
  <c r="AF119" i="1"/>
  <c r="BW119" i="1" s="1"/>
  <c r="AF163" i="1"/>
  <c r="BW163" i="1"/>
  <c r="AF164" i="1"/>
  <c r="BW164" i="1" s="1"/>
  <c r="AF99" i="1"/>
  <c r="BW99" i="1" s="1"/>
  <c r="AF117" i="1"/>
  <c r="BW117" i="1"/>
  <c r="AF20" i="1"/>
  <c r="BW20" i="1"/>
  <c r="AF154" i="1"/>
  <c r="BW154" i="1" s="1"/>
  <c r="AF40" i="1"/>
  <c r="BW40" i="1" s="1"/>
  <c r="AF126" i="1"/>
  <c r="BW126" i="1"/>
  <c r="AF72" i="1"/>
  <c r="BW72" i="1" s="1"/>
  <c r="AF90" i="1"/>
  <c r="BW90" i="1"/>
  <c r="AF73" i="1"/>
  <c r="BW73" i="1"/>
  <c r="AF204" i="1"/>
  <c r="BW204" i="1"/>
  <c r="AF136" i="1"/>
  <c r="BW136" i="1" s="1"/>
  <c r="AF30" i="1"/>
  <c r="BW30" i="1"/>
  <c r="AF198" i="1"/>
  <c r="BW198" i="1" s="1"/>
  <c r="AF25" i="1"/>
  <c r="BW25" i="1"/>
  <c r="AF34" i="1"/>
  <c r="BW34" i="1"/>
  <c r="AF124" i="1"/>
  <c r="BW124" i="1"/>
  <c r="AF37" i="1"/>
  <c r="BW37" i="1"/>
  <c r="AF56" i="1"/>
  <c r="BW56" i="1" s="1"/>
  <c r="AF169" i="1"/>
  <c r="BW169" i="1" s="1"/>
  <c r="AF152" i="1"/>
  <c r="BW152" i="1"/>
  <c r="AF57" i="1"/>
  <c r="BW57" i="1"/>
  <c r="AF170" i="1"/>
  <c r="BW170" i="1"/>
  <c r="AJ29" i="1"/>
  <c r="CA29" i="1"/>
  <c r="AJ30" i="1"/>
  <c r="CA30" i="1" s="1"/>
  <c r="AJ141" i="1"/>
  <c r="CA141" i="1" s="1"/>
  <c r="AJ94" i="1"/>
  <c r="CA94" i="1"/>
  <c r="AJ92" i="1"/>
  <c r="CA92" i="1"/>
  <c r="AJ41" i="1"/>
  <c r="CA41" i="1"/>
  <c r="AJ199" i="1"/>
  <c r="CA199" i="1"/>
  <c r="AJ40" i="1"/>
  <c r="CA40" i="1"/>
  <c r="AJ195" i="1"/>
  <c r="CA195" i="1" s="1"/>
  <c r="AJ134" i="1"/>
  <c r="CA134" i="1"/>
  <c r="AJ131" i="1"/>
  <c r="CA131" i="1"/>
  <c r="AJ163" i="1"/>
  <c r="CA163" i="1" s="1"/>
  <c r="AJ142" i="1"/>
  <c r="CA142" i="1" s="1"/>
  <c r="AJ176" i="1"/>
  <c r="CA176" i="1" s="1"/>
  <c r="AJ36" i="1"/>
  <c r="CA36" i="1" s="1"/>
  <c r="AJ153" i="1"/>
  <c r="CA153" i="1"/>
  <c r="AJ46" i="1"/>
  <c r="CA46" i="1"/>
  <c r="AJ47" i="1"/>
  <c r="CA47" i="1"/>
  <c r="AJ109" i="1"/>
  <c r="CA109" i="1"/>
  <c r="AJ198" i="1"/>
  <c r="CA198" i="1"/>
  <c r="AJ84" i="1"/>
  <c r="CA84" i="1" s="1"/>
  <c r="AJ126" i="1"/>
  <c r="CA126" i="1"/>
  <c r="AJ60" i="1"/>
  <c r="CA60" i="1"/>
  <c r="AJ27" i="1"/>
  <c r="CA27" i="1" s="1"/>
  <c r="AJ156" i="1"/>
  <c r="CA156" i="1"/>
  <c r="AJ180" i="1"/>
  <c r="CA180" i="1"/>
  <c r="AJ186" i="1"/>
  <c r="CA186" i="1" s="1"/>
  <c r="AJ89" i="1"/>
  <c r="CA89" i="1"/>
  <c r="AJ97" i="1"/>
  <c r="CA97" i="1"/>
  <c r="AJ148" i="1"/>
  <c r="CA148" i="1"/>
  <c r="AJ78" i="1"/>
  <c r="CA78" i="1"/>
  <c r="AJ171" i="1"/>
  <c r="CA171" i="1" s="1"/>
  <c r="AJ196" i="1"/>
  <c r="CA196" i="1" s="1"/>
  <c r="AJ185" i="1"/>
  <c r="CA185" i="1"/>
  <c r="AJ146" i="1"/>
  <c r="CA146" i="1"/>
  <c r="AJ88" i="1"/>
  <c r="CA88" i="1"/>
  <c r="AJ111" i="1"/>
  <c r="CA111" i="1" s="1"/>
  <c r="AJ150" i="1"/>
  <c r="CA150" i="1" s="1"/>
  <c r="AJ130" i="1"/>
  <c r="CA130" i="1" s="1"/>
  <c r="AJ42" i="1"/>
  <c r="CA42" i="1"/>
  <c r="AJ17" i="1"/>
  <c r="CA17" i="1"/>
  <c r="AJ200" i="1"/>
  <c r="CA200" i="1" s="1"/>
  <c r="AJ140" i="1"/>
  <c r="CA140" i="1"/>
  <c r="AJ68" i="1"/>
  <c r="CA68" i="1"/>
  <c r="AJ93" i="1"/>
  <c r="CA93" i="1" s="1"/>
  <c r="AJ151" i="1"/>
  <c r="CA151" i="1"/>
  <c r="AJ14" i="1"/>
  <c r="CA14" i="1"/>
  <c r="AJ58" i="1"/>
  <c r="CA58" i="1" s="1"/>
  <c r="AJ162" i="1"/>
  <c r="CA162" i="1"/>
  <c r="AJ136" i="1"/>
  <c r="CA136" i="1" s="1"/>
  <c r="AJ90" i="1"/>
  <c r="CA90" i="1" s="1"/>
  <c r="AJ15" i="1"/>
  <c r="CA15" i="1"/>
  <c r="AJ147" i="1"/>
  <c r="CA147" i="1"/>
  <c r="AJ211" i="1"/>
  <c r="CA211" i="1" s="1"/>
  <c r="AJ73" i="1"/>
  <c r="CA73" i="1" s="1"/>
  <c r="AJ80" i="1"/>
  <c r="CA80" i="1"/>
  <c r="AJ202" i="1"/>
  <c r="CA202" i="1" s="1"/>
  <c r="AJ173" i="1"/>
  <c r="CA173" i="1"/>
  <c r="AJ96" i="1"/>
  <c r="CA96" i="1"/>
  <c r="AJ63" i="1"/>
  <c r="CA63" i="1" s="1"/>
  <c r="AJ67" i="1"/>
  <c r="CA67" i="1" s="1"/>
  <c r="AJ193" i="1"/>
  <c r="CA193" i="1"/>
  <c r="AJ37" i="1"/>
  <c r="CA37" i="1" s="1"/>
  <c r="AJ79" i="1"/>
  <c r="CA79" i="1"/>
  <c r="AJ135" i="1"/>
  <c r="CA135" i="1"/>
  <c r="AM62" i="1"/>
  <c r="CD62" i="1" s="1"/>
  <c r="AM208" i="1"/>
  <c r="CD208" i="1" s="1"/>
  <c r="AM201" i="1"/>
  <c r="CD201" i="1" s="1"/>
  <c r="AM50" i="1"/>
  <c r="CD50" i="1" s="1"/>
  <c r="AM188" i="1"/>
  <c r="CD188" i="1"/>
  <c r="AM151" i="1"/>
  <c r="CD151" i="1"/>
  <c r="AM110" i="1"/>
  <c r="CD110" i="1" s="1"/>
  <c r="AM71" i="1"/>
  <c r="CD71" i="1" s="1"/>
  <c r="AM66" i="1"/>
  <c r="CD66" i="1" s="1"/>
  <c r="AM153" i="1"/>
  <c r="CD153" i="1" s="1"/>
  <c r="AM106" i="1"/>
  <c r="CD106" i="1"/>
  <c r="AM170" i="1"/>
  <c r="CD170" i="1"/>
  <c r="AM24" i="1"/>
  <c r="CD24" i="1" s="1"/>
  <c r="AM41" i="1"/>
  <c r="CD41" i="1" s="1"/>
  <c r="AM37" i="1"/>
  <c r="CD37" i="1" s="1"/>
  <c r="AM47" i="1"/>
  <c r="CD47" i="1" s="1"/>
  <c r="AM145" i="1"/>
  <c r="CD145" i="1"/>
  <c r="AM86" i="1"/>
  <c r="CD86" i="1"/>
  <c r="AM136" i="1"/>
  <c r="CD136" i="1" s="1"/>
  <c r="AM148" i="1"/>
  <c r="CD148" i="1"/>
  <c r="AM46" i="1"/>
  <c r="CD46" i="1"/>
  <c r="AM185" i="1"/>
  <c r="CD185" i="1" s="1"/>
  <c r="AM161" i="1"/>
  <c r="CD161" i="1"/>
  <c r="AM169" i="1"/>
  <c r="CD169" i="1"/>
  <c r="AM155" i="1"/>
  <c r="CD155" i="1"/>
  <c r="AM130" i="1"/>
  <c r="CD130" i="1" s="1"/>
  <c r="AM39" i="1"/>
  <c r="CD39" i="1" s="1"/>
  <c r="AM25" i="1"/>
  <c r="CD25" i="1" s="1"/>
  <c r="AM52" i="1"/>
  <c r="CD52" i="1"/>
  <c r="AM132" i="1"/>
  <c r="CD132" i="1"/>
  <c r="AM142" i="1"/>
  <c r="CD142" i="1" s="1"/>
  <c r="AM36" i="1"/>
  <c r="CD36" i="1"/>
  <c r="AM76" i="1"/>
  <c r="CD76" i="1" s="1"/>
  <c r="AM115" i="1"/>
  <c r="CD115" i="1" s="1"/>
  <c r="AM102" i="1"/>
  <c r="CD102" i="1"/>
  <c r="AM56" i="1"/>
  <c r="CD56" i="1"/>
  <c r="AM81" i="1"/>
  <c r="CD81" i="1"/>
  <c r="AM69" i="1"/>
  <c r="CD69" i="1"/>
  <c r="AM168" i="1"/>
  <c r="CD168" i="1" s="1"/>
  <c r="AM118" i="1"/>
  <c r="CD118" i="1" s="1"/>
  <c r="AM87" i="1"/>
  <c r="CD87" i="1"/>
  <c r="AM88" i="1"/>
  <c r="CD88" i="1"/>
  <c r="AM120" i="1"/>
  <c r="CD120" i="1"/>
  <c r="AM67" i="1"/>
  <c r="CD67" i="1" s="1"/>
  <c r="AM90" i="1"/>
  <c r="CD90" i="1"/>
  <c r="AM172" i="1"/>
  <c r="CD172" i="1" s="1"/>
  <c r="AM163" i="1"/>
  <c r="CD163" i="1"/>
  <c r="AM79" i="1"/>
  <c r="CD79" i="1"/>
  <c r="AM77" i="1"/>
  <c r="CD77" i="1" s="1"/>
  <c r="AM194" i="1"/>
  <c r="CD194" i="1"/>
  <c r="AM164" i="1"/>
  <c r="CD164" i="1"/>
  <c r="AM55" i="1"/>
  <c r="CD55" i="1" s="1"/>
  <c r="AM173" i="1"/>
  <c r="CD173" i="1"/>
  <c r="AM119" i="1"/>
  <c r="CD119" i="1"/>
  <c r="AM129" i="1"/>
  <c r="CD129" i="1" s="1"/>
  <c r="AM74" i="1"/>
  <c r="CD74" i="1"/>
  <c r="AM182" i="1"/>
  <c r="CD182" i="1" s="1"/>
  <c r="AM206" i="1"/>
  <c r="CD206" i="1" s="1"/>
  <c r="AM112" i="1"/>
  <c r="CD112" i="1"/>
  <c r="AM60" i="1"/>
  <c r="CD60" i="1"/>
  <c r="AM103" i="1"/>
  <c r="CD103" i="1" s="1"/>
  <c r="AM197" i="1"/>
  <c r="CD197" i="1" s="1"/>
  <c r="AM143" i="1"/>
  <c r="CD143" i="1"/>
  <c r="AM159" i="1"/>
  <c r="CD159" i="1" s="1"/>
  <c r="AM175" i="1"/>
  <c r="CD175" i="1"/>
  <c r="AM126" i="1"/>
  <c r="CD126" i="1"/>
  <c r="AM184" i="1"/>
  <c r="CD184" i="1"/>
  <c r="AM38" i="1"/>
  <c r="CD38" i="1" s="1"/>
  <c r="AM202" i="1"/>
  <c r="CD202" i="1"/>
  <c r="AM17" i="1"/>
  <c r="CD17" i="1" s="1"/>
  <c r="AM99" i="1"/>
  <c r="CD99" i="1"/>
  <c r="AM57" i="1"/>
  <c r="CD57" i="1"/>
  <c r="AM23" i="1"/>
  <c r="CD23" i="1"/>
  <c r="AM101" i="1"/>
  <c r="CD101" i="1"/>
  <c r="AM97" i="1"/>
  <c r="CD97" i="1" s="1"/>
  <c r="AM19" i="1"/>
  <c r="CD19" i="1" s="1"/>
  <c r="AM104" i="1"/>
  <c r="CD104" i="1"/>
  <c r="AM94" i="1"/>
  <c r="CD94" i="1"/>
  <c r="AM121" i="1"/>
  <c r="CD121" i="1"/>
  <c r="AM176" i="1"/>
  <c r="CD176" i="1"/>
  <c r="AM160" i="1"/>
  <c r="CD160" i="1" s="1"/>
  <c r="AM162" i="1"/>
  <c r="CD162" i="1" s="1"/>
  <c r="AM32" i="1"/>
  <c r="CD32" i="1"/>
  <c r="AM166" i="1"/>
  <c r="CD166" i="1"/>
  <c r="AM43" i="1"/>
  <c r="CD43" i="1"/>
  <c r="AM156" i="1"/>
  <c r="CD156" i="1" s="1"/>
  <c r="AM138" i="1"/>
  <c r="CD138" i="1"/>
  <c r="AM93" i="1"/>
  <c r="CD93" i="1" s="1"/>
  <c r="AM75" i="1"/>
  <c r="CD75" i="1"/>
  <c r="AM134" i="1"/>
  <c r="CD134" i="1"/>
  <c r="AM51" i="1"/>
  <c r="CD51" i="1" s="1"/>
  <c r="AM137" i="1"/>
  <c r="CD137" i="1" s="1"/>
  <c r="AM58" i="1"/>
  <c r="CD58" i="1" s="1"/>
  <c r="AM140" i="1"/>
  <c r="CD140" i="1" s="1"/>
  <c r="AM26" i="1"/>
  <c r="CD26" i="1"/>
  <c r="AM68" i="1"/>
  <c r="CD68" i="1"/>
  <c r="AM40" i="1"/>
  <c r="CD40" i="1"/>
  <c r="AM84" i="1"/>
  <c r="CD84" i="1"/>
  <c r="AM48" i="1"/>
  <c r="CD48" i="1" s="1"/>
  <c r="AM33" i="1"/>
  <c r="CD33" i="1" s="1"/>
  <c r="AM123" i="1"/>
  <c r="CD123" i="1"/>
  <c r="AM21" i="1"/>
  <c r="CD21" i="1"/>
  <c r="AM29" i="1"/>
  <c r="CD29" i="1" s="1"/>
  <c r="AM100" i="1"/>
  <c r="CD100" i="1"/>
  <c r="AM109" i="1"/>
  <c r="CD109" i="1"/>
  <c r="AM89" i="1"/>
  <c r="CD89" i="1" s="1"/>
  <c r="AM196" i="1"/>
  <c r="CD196" i="1"/>
  <c r="AM72" i="1"/>
  <c r="CD72" i="1"/>
  <c r="AM92" i="1"/>
  <c r="CD92" i="1"/>
  <c r="AM186" i="1"/>
  <c r="CD186" i="1"/>
  <c r="AM31" i="1"/>
  <c r="CD31" i="1" s="1"/>
  <c r="AM133" i="1"/>
  <c r="CD133" i="1" s="1"/>
  <c r="AM174" i="1"/>
  <c r="CD174" i="1"/>
  <c r="AM30" i="1"/>
  <c r="CD30" i="1"/>
  <c r="AM85" i="1"/>
  <c r="CD85" i="1"/>
  <c r="AM95" i="1"/>
  <c r="CD95" i="1" s="1"/>
  <c r="AM150" i="1"/>
  <c r="CD150" i="1" s="1"/>
  <c r="AM18" i="1"/>
  <c r="CD18" i="1" s="1"/>
  <c r="AM80" i="1"/>
  <c r="CD80" i="1"/>
  <c r="AM64" i="1"/>
  <c r="CD64" i="1"/>
  <c r="AM114" i="1"/>
  <c r="CD114" i="1" s="1"/>
  <c r="AM157" i="1"/>
  <c r="CD157" i="1"/>
  <c r="AM171" i="1"/>
  <c r="CD171" i="1"/>
  <c r="AM65" i="1"/>
  <c r="CD65" i="1" s="1"/>
  <c r="AM13" i="1"/>
  <c r="CD13" i="1"/>
  <c r="AM154" i="1"/>
  <c r="CD154" i="1"/>
  <c r="AM181" i="1"/>
  <c r="CD181" i="1" s="1"/>
  <c r="AM20" i="1"/>
  <c r="CD20" i="1"/>
  <c r="AM131" i="1"/>
  <c r="CD131" i="1" s="1"/>
  <c r="AM73" i="1"/>
  <c r="CD73" i="1" s="1"/>
  <c r="AM195" i="1"/>
  <c r="CD195" i="1"/>
  <c r="AM212" i="1"/>
  <c r="CD212" i="1"/>
  <c r="AM147" i="1"/>
  <c r="CD147" i="1" s="1"/>
  <c r="AM96" i="1"/>
  <c r="CD96" i="1" s="1"/>
  <c r="AM190" i="1"/>
  <c r="CD190" i="1"/>
  <c r="AM199" i="1"/>
  <c r="CD199" i="1" s="1"/>
  <c r="AM45" i="1"/>
  <c r="CD45" i="1"/>
  <c r="AM54" i="1"/>
  <c r="CD54" i="1"/>
  <c r="AM177" i="1"/>
  <c r="CD177" i="1" s="1"/>
  <c r="AM125" i="1"/>
  <c r="CD125" i="1" s="1"/>
  <c r="AM139" i="1"/>
  <c r="CD139" i="1"/>
  <c r="AM205" i="1"/>
  <c r="CD205" i="1" s="1"/>
  <c r="AM49" i="1"/>
  <c r="CD49" i="1"/>
  <c r="AM16" i="1"/>
  <c r="CD16" i="1"/>
  <c r="AM211" i="1"/>
  <c r="CD211" i="1"/>
  <c r="AM198" i="1"/>
  <c r="CD198" i="1" s="1"/>
  <c r="AM108" i="1"/>
  <c r="CD108" i="1" s="1"/>
  <c r="AM113" i="1"/>
  <c r="CD113" i="1" s="1"/>
  <c r="AM135" i="1"/>
  <c r="CD135" i="1"/>
  <c r="AM189" i="1"/>
  <c r="CD189" i="1"/>
  <c r="AM192" i="1"/>
  <c r="CD192" i="1" s="1"/>
  <c r="AM200" i="1"/>
  <c r="CD200" i="1"/>
  <c r="AM187" i="1"/>
  <c r="CD187" i="1" s="1"/>
  <c r="AM91" i="1"/>
  <c r="CD91" i="1" s="1"/>
  <c r="AM111" i="1"/>
  <c r="CD111" i="1"/>
  <c r="AM128" i="1"/>
  <c r="CD128" i="1"/>
  <c r="AM210" i="1"/>
  <c r="CD210" i="1" s="1"/>
  <c r="AM191" i="1"/>
  <c r="CD191" i="1" s="1"/>
  <c r="AM124" i="1"/>
  <c r="CD124" i="1"/>
  <c r="AM53" i="1"/>
  <c r="CD53" i="1" s="1"/>
  <c r="AM183" i="1"/>
  <c r="CD183" i="1"/>
  <c r="AM27" i="1"/>
  <c r="CD27" i="1"/>
  <c r="AM207" i="1"/>
  <c r="CD207" i="1" s="1"/>
  <c r="AM42" i="1"/>
  <c r="CD42" i="1"/>
  <c r="AM167" i="1"/>
  <c r="CD167" i="1"/>
  <c r="AM35" i="1"/>
  <c r="CD35" i="1" s="1"/>
  <c r="AM105" i="1"/>
  <c r="CD105" i="1"/>
  <c r="AM127" i="1"/>
  <c r="CD127" i="1"/>
  <c r="AM141" i="1"/>
  <c r="CD141" i="1"/>
  <c r="AM178" i="1"/>
  <c r="CD178" i="1" s="1"/>
  <c r="AM70" i="1"/>
  <c r="CD70" i="1" s="1"/>
  <c r="AM83" i="1"/>
  <c r="CD83" i="1" s="1"/>
  <c r="AM15" i="1"/>
  <c r="CD15" i="1"/>
  <c r="AM34" i="1"/>
  <c r="CD34" i="1"/>
  <c r="AM82" i="1"/>
  <c r="CD82" i="1" s="1"/>
  <c r="AM22" i="1"/>
  <c r="CD22" i="1" s="1"/>
  <c r="AM149" i="1"/>
  <c r="CD149" i="1" s="1"/>
  <c r="AN30" i="1"/>
  <c r="CE30" i="1" s="1"/>
  <c r="AN78" i="1"/>
  <c r="CE78" i="1"/>
  <c r="AN128" i="1"/>
  <c r="CE128" i="1"/>
  <c r="AF18" i="1"/>
  <c r="BW18" i="1"/>
  <c r="AF110" i="1"/>
  <c r="BW110" i="1"/>
  <c r="AF23" i="1"/>
  <c r="BW23" i="1" s="1"/>
  <c r="AM61" i="1"/>
  <c r="CD61" i="1" s="1"/>
  <c r="AM158" i="1"/>
  <c r="CD158" i="1"/>
  <c r="AG167" i="1"/>
  <c r="BX167" i="1"/>
  <c r="AG97" i="1"/>
  <c r="BX97" i="1"/>
  <c r="AG153" i="1"/>
  <c r="BX153" i="1" s="1"/>
  <c r="AG92" i="1"/>
  <c r="BX92" i="1"/>
  <c r="AG83" i="1"/>
  <c r="BX83" i="1" s="1"/>
  <c r="AG186" i="1"/>
  <c r="BX186" i="1"/>
  <c r="AG107" i="1"/>
  <c r="BX107" i="1"/>
  <c r="AG135" i="1"/>
  <c r="BX135" i="1" s="1"/>
  <c r="AG61" i="1"/>
  <c r="BX61" i="1"/>
  <c r="AG104" i="1"/>
  <c r="BX104" i="1"/>
  <c r="AG130" i="1"/>
  <c r="BX130" i="1" s="1"/>
  <c r="AG162" i="1"/>
  <c r="BX162" i="1"/>
  <c r="AG87" i="1"/>
  <c r="BX87" i="1"/>
  <c r="AG206" i="1"/>
  <c r="BX206" i="1" s="1"/>
  <c r="AG90" i="1"/>
  <c r="BX90" i="1"/>
  <c r="AG136" i="1"/>
  <c r="BX136" i="1" s="1"/>
  <c r="AG124" i="1"/>
  <c r="BX124" i="1" s="1"/>
  <c r="AG198" i="1"/>
  <c r="BX198" i="1"/>
  <c r="AG46" i="1"/>
  <c r="BX46" i="1"/>
  <c r="AG164" i="1"/>
  <c r="BX164" i="1" s="1"/>
  <c r="AG39" i="1"/>
  <c r="BX39" i="1" s="1"/>
  <c r="AG49" i="1"/>
  <c r="BX49" i="1"/>
  <c r="AG178" i="1"/>
  <c r="BX178" i="1" s="1"/>
  <c r="AG57" i="1"/>
  <c r="BX57" i="1"/>
  <c r="AG16" i="1"/>
  <c r="BX16" i="1"/>
  <c r="AG53" i="1"/>
  <c r="BX53" i="1"/>
  <c r="AG84" i="1"/>
  <c r="BX84" i="1" s="1"/>
  <c r="AG150" i="1"/>
  <c r="BX150" i="1"/>
  <c r="AG194" i="1"/>
  <c r="BX194" i="1" s="1"/>
  <c r="AG86" i="1"/>
  <c r="BX86" i="1"/>
  <c r="AG68" i="1"/>
  <c r="BX68" i="1"/>
  <c r="AG185" i="1"/>
  <c r="BX185" i="1"/>
  <c r="AG40" i="1"/>
  <c r="BX40" i="1"/>
  <c r="AG98" i="1"/>
  <c r="BX98" i="1" s="1"/>
  <c r="AG89" i="1"/>
  <c r="BX89" i="1" s="1"/>
  <c r="AG73" i="1"/>
  <c r="BX73" i="1"/>
  <c r="AG74" i="1"/>
  <c r="BX74" i="1"/>
  <c r="AG134" i="1"/>
  <c r="BX134" i="1" s="1"/>
  <c r="AG91" i="1"/>
  <c r="BX91" i="1"/>
  <c r="AG24" i="1"/>
  <c r="BX24" i="1" s="1"/>
  <c r="AG99" i="1"/>
  <c r="BX99" i="1" s="1"/>
  <c r="AG195" i="1"/>
  <c r="BX195" i="1"/>
  <c r="AG55" i="1"/>
  <c r="BX55" i="1"/>
  <c r="AG85" i="1"/>
  <c r="BX85" i="1"/>
  <c r="AG202" i="1"/>
  <c r="BX202" i="1" s="1"/>
  <c r="AG33" i="1"/>
  <c r="BX33" i="1"/>
  <c r="AG155" i="1"/>
  <c r="BX155" i="1" s="1"/>
  <c r="AG159" i="1"/>
  <c r="BX159" i="1"/>
  <c r="AG149" i="1"/>
  <c r="BX149" i="1"/>
  <c r="AG180" i="1"/>
  <c r="BX180" i="1" s="1"/>
  <c r="AG108" i="1"/>
  <c r="BX108" i="1"/>
  <c r="AG184" i="1"/>
  <c r="BX184" i="1" s="1"/>
  <c r="AG147" i="1"/>
  <c r="BX147" i="1" s="1"/>
  <c r="AG138" i="1"/>
  <c r="BX138" i="1"/>
  <c r="AG14" i="1"/>
  <c r="BX14" i="1"/>
  <c r="AF189" i="1"/>
  <c r="BW189" i="1"/>
  <c r="AF212" i="1"/>
  <c r="BW212" i="1"/>
  <c r="AF108" i="1"/>
  <c r="BW108" i="1" s="1"/>
  <c r="AF63" i="1"/>
  <c r="BW63" i="1" s="1"/>
  <c r="AF98" i="1"/>
  <c r="BW98" i="1"/>
  <c r="AM209" i="1"/>
  <c r="CD209" i="1"/>
  <c r="AM14" i="1"/>
  <c r="CD14" i="1" s="1"/>
  <c r="AG212" i="1"/>
  <c r="BX212" i="1"/>
  <c r="AG151" i="1"/>
  <c r="BX151" i="1"/>
  <c r="AG182" i="1"/>
  <c r="BX182" i="1" s="1"/>
  <c r="AG201" i="1"/>
  <c r="BX201" i="1"/>
  <c r="AG20" i="1"/>
  <c r="BX20" i="1"/>
  <c r="AG60" i="1"/>
  <c r="BX60" i="1"/>
  <c r="AF118" i="1"/>
  <c r="BW118" i="1"/>
  <c r="AF180" i="1"/>
  <c r="BW180" i="1" s="1"/>
  <c r="AF87" i="1"/>
  <c r="BW87" i="1" s="1"/>
  <c r="AN70" i="1"/>
  <c r="CE70" i="1"/>
  <c r="AF48" i="1"/>
  <c r="BW48" i="1"/>
  <c r="AF13" i="1"/>
  <c r="BW13" i="1"/>
  <c r="AF208" i="1"/>
  <c r="BW208" i="1" s="1"/>
  <c r="AF173" i="1"/>
  <c r="BW173" i="1" s="1"/>
  <c r="AF19" i="1"/>
  <c r="BW19" i="1" s="1"/>
  <c r="AF24" i="1"/>
  <c r="BW24" i="1"/>
  <c r="AF197" i="1"/>
  <c r="BW197" i="1"/>
  <c r="AF66" i="1"/>
  <c r="BW66" i="1" s="1"/>
  <c r="AF109" i="1"/>
  <c r="BW109" i="1"/>
  <c r="AF165" i="1"/>
  <c r="BW165" i="1"/>
  <c r="AF47" i="1"/>
  <c r="BW47" i="1" s="1"/>
  <c r="AG160" i="1"/>
  <c r="BX160" i="1"/>
  <c r="AG187" i="1"/>
  <c r="BX187" i="1"/>
  <c r="AM193" i="1"/>
  <c r="CD193" i="1" s="1"/>
  <c r="AM98" i="1"/>
  <c r="CD98" i="1"/>
  <c r="AM165" i="1"/>
  <c r="CD165" i="1" s="1"/>
  <c r="AF123" i="1"/>
  <c r="BW123" i="1" s="1"/>
  <c r="AM44" i="1"/>
  <c r="CD44" i="1"/>
  <c r="AM180" i="1"/>
  <c r="CD180" i="1"/>
  <c r="AF175" i="1"/>
  <c r="BW175" i="1" s="1"/>
  <c r="AF158" i="1"/>
  <c r="BW158" i="1" s="1"/>
  <c r="AM107" i="1"/>
  <c r="CD107" i="1"/>
  <c r="AG42" i="1"/>
  <c r="BX42" i="1" s="1"/>
  <c r="AG34" i="1"/>
  <c r="BX34" i="1"/>
  <c r="AG173" i="1"/>
  <c r="BX173" i="1"/>
  <c r="AG64" i="1"/>
  <c r="BX64" i="1" s="1"/>
  <c r="AG117" i="1"/>
  <c r="BX117" i="1" s="1"/>
  <c r="AG26" i="1"/>
  <c r="BX26" i="1"/>
  <c r="AF172" i="1"/>
  <c r="BW172" i="1" s="1"/>
  <c r="AF22" i="1"/>
  <c r="BW22" i="1"/>
  <c r="AF176" i="1"/>
  <c r="BW176" i="1"/>
  <c r="AF59" i="1"/>
  <c r="BW59" i="1" s="1"/>
  <c r="AF39" i="1"/>
  <c r="BW39" i="1" s="1"/>
  <c r="AF186" i="1"/>
  <c r="BW186" i="1" s="1"/>
  <c r="AF29" i="1"/>
  <c r="BW29" i="1" s="1"/>
  <c r="AF16" i="1"/>
  <c r="BW16" i="1"/>
  <c r="AF77" i="1"/>
  <c r="BW77" i="1"/>
  <c r="AF116" i="1"/>
  <c r="BW116" i="1" s="1"/>
  <c r="AF145" i="1"/>
  <c r="BW145" i="1" s="1"/>
  <c r="AF33" i="1"/>
  <c r="BW33" i="1" s="1"/>
  <c r="AG129" i="1"/>
  <c r="BX129" i="1" s="1"/>
  <c r="AM204" i="1"/>
  <c r="CD204" i="1"/>
  <c r="AF75" i="1"/>
  <c r="BW75" i="1"/>
  <c r="AF156" i="1"/>
  <c r="BW156" i="1" s="1"/>
  <c r="AF139" i="1"/>
  <c r="BW139" i="1" s="1"/>
  <c r="AF140" i="1"/>
  <c r="BW140" i="1" s="1"/>
  <c r="AF97" i="1"/>
  <c r="BW97" i="1" s="1"/>
  <c r="AF44" i="1"/>
  <c r="BW44" i="1"/>
  <c r="AF64" i="1"/>
  <c r="BW64" i="1"/>
  <c r="AF42" i="1"/>
  <c r="BW42" i="1" s="1"/>
  <c r="AF150" i="1"/>
  <c r="BW150" i="1"/>
  <c r="AF184" i="1"/>
  <c r="BW184" i="1"/>
  <c r="AF92" i="1"/>
  <c r="BW92" i="1" s="1"/>
  <c r="AF50" i="1"/>
  <c r="BW50" i="1"/>
  <c r="AF17" i="1"/>
  <c r="BW17" i="1"/>
  <c r="AF52" i="1"/>
  <c r="BW52" i="1"/>
  <c r="AF89" i="1"/>
  <c r="BW89" i="1" s="1"/>
  <c r="AF196" i="1"/>
  <c r="BW196" i="1" s="1"/>
  <c r="AF28" i="1"/>
  <c r="BW28" i="1" s="1"/>
  <c r="AF207" i="1"/>
  <c r="BW207" i="1"/>
  <c r="AF202" i="1"/>
  <c r="BW202" i="1"/>
  <c r="AF160" i="1"/>
  <c r="BW160" i="1" s="1"/>
  <c r="AF209" i="1"/>
  <c r="BW209" i="1"/>
  <c r="AF194" i="1"/>
  <c r="BW194" i="1" s="1"/>
  <c r="AF141" i="1"/>
  <c r="BW141" i="1" s="1"/>
  <c r="AF86" i="1"/>
  <c r="BW86" i="1"/>
  <c r="AF138" i="1"/>
  <c r="BW138" i="1"/>
  <c r="AF100" i="1"/>
  <c r="BW100" i="1"/>
  <c r="AF182" i="1"/>
  <c r="BW182" i="1"/>
  <c r="AF58" i="1"/>
  <c r="BW58" i="1" s="1"/>
  <c r="AF191" i="1"/>
  <c r="BW191" i="1" s="1"/>
  <c r="AF193" i="1"/>
  <c r="BW193" i="1"/>
  <c r="AF104" i="1"/>
  <c r="BW104" i="1"/>
  <c r="AF46" i="1"/>
  <c r="BW46" i="1"/>
  <c r="AF168" i="1"/>
  <c r="BW168" i="1" s="1"/>
  <c r="AF121" i="1"/>
  <c r="BW121" i="1"/>
  <c r="AF88" i="1"/>
  <c r="BW88" i="1" s="1"/>
  <c r="AF105" i="1"/>
  <c r="BW105" i="1"/>
  <c r="AF78" i="1"/>
  <c r="BW78" i="1"/>
  <c r="AF120" i="1"/>
  <c r="BW120" i="1" s="1"/>
  <c r="AF113" i="1"/>
  <c r="BW113" i="1"/>
  <c r="AF161" i="1"/>
  <c r="BW161" i="1"/>
  <c r="AF137" i="1"/>
  <c r="BW137" i="1" s="1"/>
  <c r="AF167" i="1"/>
  <c r="BW167" i="1"/>
  <c r="AF144" i="1"/>
  <c r="BW144" i="1"/>
  <c r="AF192" i="1"/>
  <c r="BW192" i="1" s="1"/>
  <c r="AF210" i="1"/>
  <c r="BW210" i="1"/>
  <c r="AF178" i="1"/>
  <c r="BW178" i="1" s="1"/>
  <c r="AF82" i="1"/>
  <c r="BW82" i="1" s="1"/>
  <c r="AF15" i="1"/>
  <c r="BW15" i="1"/>
  <c r="AF65" i="1"/>
  <c r="BW65" i="1"/>
  <c r="AF80" i="1"/>
  <c r="BW80" i="1" s="1"/>
  <c r="AF131" i="1"/>
  <c r="BW131" i="1" s="1"/>
  <c r="AF151" i="1"/>
  <c r="BW151" i="1"/>
  <c r="AF181" i="1"/>
  <c r="BW181" i="1" s="1"/>
  <c r="AF85" i="1"/>
  <c r="BW85" i="1"/>
  <c r="AF143" i="1"/>
  <c r="BW143" i="1"/>
  <c r="AF115" i="1"/>
  <c r="BW115" i="1"/>
  <c r="AF76" i="1"/>
  <c r="BW76" i="1" s="1"/>
  <c r="AF166" i="1"/>
  <c r="BW166" i="1"/>
  <c r="AF53" i="1"/>
  <c r="BW53" i="1" s="1"/>
  <c r="AF35" i="1"/>
  <c r="BW35" i="1"/>
  <c r="AF81" i="1"/>
  <c r="BW81" i="1"/>
  <c r="AF205" i="1"/>
  <c r="BW205" i="1"/>
  <c r="AF171" i="1"/>
  <c r="BW171" i="1"/>
  <c r="AF128" i="1"/>
  <c r="BW128" i="1" s="1"/>
  <c r="AF200" i="1"/>
  <c r="BW200" i="1" s="1"/>
  <c r="AF26" i="1"/>
  <c r="BW26" i="1"/>
  <c r="AF179" i="1"/>
  <c r="BW179" i="1"/>
  <c r="AF71" i="1"/>
  <c r="BW71" i="1" s="1"/>
  <c r="AF114" i="1"/>
  <c r="BW114" i="1"/>
  <c r="AF41" i="1"/>
  <c r="BW41" i="1" s="1"/>
  <c r="AF174" i="1"/>
  <c r="BW174" i="1" s="1"/>
  <c r="AF127" i="1"/>
  <c r="BW127" i="1"/>
  <c r="AF31" i="1"/>
  <c r="BW31" i="1"/>
  <c r="AF187" i="1"/>
  <c r="BW187" i="1"/>
  <c r="AF36" i="1"/>
  <c r="BW36" i="1" s="1"/>
  <c r="AF149" i="1"/>
  <c r="BW149" i="1"/>
  <c r="AF129" i="1"/>
  <c r="BW129" i="1" s="1"/>
  <c r="AF147" i="1"/>
  <c r="BW147" i="1"/>
  <c r="AF206" i="1"/>
  <c r="BW206" i="1"/>
  <c r="AF102" i="1"/>
  <c r="BW102" i="1" s="1"/>
  <c r="AG146" i="1"/>
  <c r="BX146" i="1" s="1"/>
  <c r="AG41" i="1"/>
  <c r="BX41" i="1" s="1"/>
  <c r="AF43" i="1"/>
  <c r="BW43" i="1" s="1"/>
  <c r="AF69" i="1"/>
  <c r="BW69" i="1"/>
  <c r="AF188" i="1"/>
  <c r="BW188" i="1"/>
  <c r="AF49" i="1"/>
  <c r="BW49" i="1"/>
  <c r="AG189" i="1"/>
  <c r="BX189" i="1"/>
  <c r="AG81" i="1"/>
  <c r="BX81" i="1" s="1"/>
  <c r="AG21" i="1"/>
  <c r="BX21" i="1" s="1"/>
  <c r="AG158" i="1"/>
  <c r="BX158" i="1"/>
  <c r="AG103" i="1"/>
  <c r="BX103" i="1"/>
  <c r="AG19" i="1"/>
  <c r="BX19" i="1" s="1"/>
  <c r="AF45" i="1"/>
  <c r="BW45" i="1"/>
  <c r="AF38" i="1"/>
  <c r="BW38" i="1"/>
  <c r="AF122" i="1"/>
  <c r="BW122" i="1" s="1"/>
  <c r="AF111" i="1"/>
  <c r="BW111" i="1"/>
  <c r="AF195" i="1"/>
  <c r="BW195" i="1"/>
  <c r="AF74" i="1"/>
  <c r="BW74" i="1"/>
  <c r="AF21" i="1"/>
  <c r="BW21" i="1"/>
  <c r="AF27" i="1"/>
  <c r="BW27" i="1" s="1"/>
  <c r="AF107" i="1"/>
  <c r="BW107" i="1" s="1"/>
  <c r="AF135" i="1"/>
  <c r="BW135" i="1"/>
  <c r="AF95" i="1"/>
  <c r="BW95" i="1"/>
  <c r="AF153" i="1"/>
  <c r="BW153" i="1"/>
  <c r="AF32" i="1"/>
  <c r="BW32" i="1" s="1"/>
  <c r="AF84" i="1"/>
  <c r="BW84" i="1" s="1"/>
  <c r="AF91" i="1"/>
  <c r="BW91" i="1" s="1"/>
  <c r="AF142" i="1"/>
  <c r="BW142" i="1"/>
  <c r="AG128" i="1"/>
  <c r="BX128" i="1"/>
  <c r="AM78" i="1"/>
  <c r="CD78" i="1" s="1"/>
  <c r="AM152" i="1"/>
  <c r="CD152" i="1"/>
  <c r="AM59" i="1"/>
  <c r="CD59" i="1"/>
  <c r="AM63" i="1"/>
  <c r="CD63" i="1" s="1"/>
  <c r="AF96" i="1"/>
  <c r="BW96" i="1"/>
  <c r="AM117" i="1"/>
  <c r="CD117" i="1"/>
  <c r="AF133" i="1"/>
  <c r="BW133" i="1" s="1"/>
  <c r="AF177" i="1"/>
  <c r="BW177" i="1"/>
  <c r="AF132" i="1"/>
  <c r="BW132" i="1" s="1"/>
  <c r="AF183" i="1"/>
  <c r="BW183" i="1" s="1"/>
  <c r="AF70" i="1"/>
  <c r="BW70" i="1"/>
  <c r="AM122" i="1"/>
  <c r="CD122" i="1"/>
  <c r="AM203" i="1"/>
  <c r="CD203" i="1" s="1"/>
  <c r="AG207" i="1"/>
  <c r="BX207" i="1" s="1"/>
  <c r="AG203" i="1"/>
  <c r="BX203" i="1"/>
  <c r="AF134" i="1"/>
  <c r="BW134" i="1" s="1"/>
  <c r="AF112" i="1"/>
  <c r="BW112" i="1"/>
  <c r="AF79" i="1"/>
  <c r="BW79" i="1"/>
  <c r="AF68" i="1"/>
  <c r="BW68" i="1" s="1"/>
  <c r="AF62" i="1"/>
  <c r="BW62" i="1" s="1"/>
  <c r="AG80" i="1"/>
  <c r="BX80" i="1"/>
  <c r="AG179" i="1"/>
  <c r="BX179" i="1" s="1"/>
  <c r="AG115" i="1"/>
  <c r="BX115" i="1"/>
  <c r="AG27" i="1"/>
  <c r="BX27" i="1"/>
  <c r="AG119" i="1"/>
  <c r="BX119" i="1"/>
  <c r="AG144" i="1"/>
  <c r="BX144" i="1" s="1"/>
  <c r="AG183" i="1"/>
  <c r="BX183" i="1" s="1"/>
  <c r="AG209" i="1"/>
  <c r="BX209" i="1" s="1"/>
  <c r="AF125" i="1"/>
  <c r="BW125" i="1"/>
  <c r="AF93" i="1"/>
  <c r="BW93" i="1"/>
  <c r="AF60" i="1"/>
  <c r="BW60" i="1" s="1"/>
  <c r="AF211" i="1"/>
  <c r="BW211" i="1"/>
  <c r="AF199" i="1"/>
  <c r="BW199" i="1" s="1"/>
  <c r="AF101" i="1"/>
  <c r="BW101" i="1" s="1"/>
  <c r="AF203" i="1"/>
  <c r="BW203" i="1"/>
  <c r="AF103" i="1"/>
  <c r="BW103" i="1"/>
  <c r="AF94" i="1"/>
  <c r="BW94" i="1" s="1"/>
  <c r="AF146" i="1"/>
  <c r="BW146" i="1" s="1"/>
  <c r="AF14" i="1"/>
  <c r="BW14" i="1"/>
  <c r="AF185" i="1"/>
  <c r="BW185" i="1" s="1"/>
  <c r="AF157" i="1"/>
  <c r="BW157" i="1"/>
  <c r="AF201" i="1"/>
  <c r="BW201" i="1"/>
  <c r="AF159" i="1"/>
  <c r="BW159" i="1" s="1"/>
  <c r="AF162" i="1"/>
  <c r="BW162" i="1"/>
  <c r="AF67" i="1"/>
  <c r="BW67" i="1"/>
  <c r="AG148" i="1"/>
  <c r="BX148" i="1" s="1"/>
  <c r="AM116" i="1"/>
  <c r="CD116" i="1"/>
  <c r="AM179" i="1"/>
  <c r="CD179" i="1"/>
  <c r="AL15" i="1"/>
  <c r="CC15" i="1"/>
  <c r="AL57" i="1"/>
  <c r="CC57" i="1" s="1"/>
  <c r="AL80" i="1"/>
  <c r="CC80" i="1" s="1"/>
  <c r="AL148" i="1"/>
  <c r="CC148" i="1" s="1"/>
  <c r="AL212" i="1"/>
  <c r="CC212" i="1"/>
  <c r="AL140" i="1"/>
  <c r="CC140" i="1"/>
  <c r="AL207" i="1"/>
  <c r="CC207" i="1" s="1"/>
  <c r="AL45" i="1"/>
  <c r="CC45" i="1" s="1"/>
  <c r="AL206" i="1"/>
  <c r="CC206" i="1" s="1"/>
  <c r="AL157" i="1"/>
  <c r="CC157" i="1" s="1"/>
  <c r="AL172" i="1"/>
  <c r="CC172" i="1"/>
  <c r="AL52" i="1"/>
  <c r="CC52" i="1"/>
  <c r="AL122" i="1"/>
  <c r="CC122" i="1"/>
  <c r="AL136" i="1"/>
  <c r="CC136" i="1"/>
  <c r="AL105" i="1"/>
  <c r="CC105" i="1" s="1"/>
  <c r="AL74" i="1"/>
  <c r="CC74" i="1" s="1"/>
  <c r="AL18" i="1"/>
  <c r="CC18" i="1"/>
  <c r="AL106" i="1"/>
  <c r="CC106" i="1"/>
  <c r="AL150" i="1"/>
  <c r="CC150" i="1"/>
  <c r="AL83" i="1"/>
  <c r="CC83" i="1" s="1"/>
  <c r="AL167" i="1"/>
  <c r="CC167" i="1"/>
  <c r="AL101" i="1"/>
  <c r="CC101" i="1" s="1"/>
  <c r="AL32" i="1"/>
  <c r="CC32" i="1"/>
  <c r="AL170" i="1"/>
  <c r="CC170" i="1"/>
  <c r="AL43" i="1"/>
  <c r="CC43" i="1" s="1"/>
  <c r="AL205" i="1"/>
  <c r="CC205" i="1"/>
  <c r="AL166" i="1"/>
  <c r="CC166" i="1"/>
  <c r="AN89" i="1"/>
  <c r="CE89" i="1" s="1"/>
  <c r="AN178" i="1"/>
  <c r="CE178" i="1"/>
  <c r="AN208" i="1"/>
  <c r="CE208" i="1"/>
  <c r="AN108" i="1"/>
  <c r="CE108" i="1" s="1"/>
  <c r="AN175" i="1"/>
  <c r="CE175" i="1"/>
  <c r="AN99" i="1"/>
  <c r="CE99" i="1" s="1"/>
  <c r="AI195" i="1"/>
  <c r="BZ195" i="1" s="1"/>
  <c r="AI201" i="1"/>
  <c r="BZ201" i="1"/>
  <c r="AI202" i="1"/>
  <c r="BZ202" i="1"/>
  <c r="AI181" i="1"/>
  <c r="BZ181" i="1" s="1"/>
  <c r="AI37" i="1"/>
  <c r="BZ37" i="1" s="1"/>
  <c r="AI158" i="1"/>
  <c r="BZ158" i="1"/>
  <c r="AI62" i="1"/>
  <c r="BZ62" i="1" s="1"/>
  <c r="AI142" i="1"/>
  <c r="BZ142" i="1"/>
  <c r="AI116" i="1"/>
  <c r="BZ116" i="1"/>
  <c r="AI60" i="1"/>
  <c r="BZ60" i="1"/>
  <c r="AI175" i="1"/>
  <c r="BZ175" i="1" s="1"/>
  <c r="AI161" i="1"/>
  <c r="BZ161" i="1"/>
  <c r="AI74" i="1"/>
  <c r="BZ74" i="1" s="1"/>
  <c r="AI99" i="1"/>
  <c r="BZ99" i="1"/>
  <c r="AI133" i="1"/>
  <c r="BZ133" i="1"/>
  <c r="AI93" i="1"/>
  <c r="BZ93" i="1"/>
  <c r="AI144" i="1"/>
  <c r="BZ144" i="1"/>
  <c r="AI81" i="1"/>
  <c r="BZ81" i="1" s="1"/>
  <c r="AI33" i="1"/>
  <c r="BZ33" i="1" s="1"/>
  <c r="AI140" i="1"/>
  <c r="BZ140" i="1"/>
  <c r="AI65" i="1"/>
  <c r="BZ65" i="1"/>
  <c r="AI91" i="1"/>
  <c r="BZ91" i="1" s="1"/>
  <c r="AI80" i="1"/>
  <c r="BZ80" i="1"/>
  <c r="AI73" i="1"/>
  <c r="BZ73" i="1" s="1"/>
  <c r="AI123" i="1"/>
  <c r="BZ123" i="1" s="1"/>
  <c r="AI45" i="1"/>
  <c r="BZ45" i="1"/>
  <c r="AN124" i="1"/>
  <c r="CE124" i="1"/>
  <c r="AN147" i="1"/>
  <c r="CE147" i="1"/>
  <c r="AN196" i="1"/>
  <c r="CE196" i="1" s="1"/>
  <c r="AN52" i="1"/>
  <c r="CE52" i="1"/>
  <c r="AN109" i="1"/>
  <c r="CE109" i="1" s="1"/>
  <c r="AN114" i="1"/>
  <c r="CE114" i="1"/>
  <c r="AN41" i="1"/>
  <c r="CE41" i="1"/>
  <c r="AN123" i="1"/>
  <c r="CE123" i="1" s="1"/>
  <c r="AN143" i="1"/>
  <c r="CE143" i="1"/>
  <c r="AN136" i="1"/>
  <c r="CE136" i="1" s="1"/>
  <c r="AN84" i="1"/>
  <c r="CE84" i="1" s="1"/>
  <c r="AH131" i="1"/>
  <c r="BY131" i="1"/>
  <c r="AE73" i="1"/>
  <c r="BV73" i="1"/>
  <c r="AE58" i="1"/>
  <c r="BV58" i="1"/>
  <c r="AE103" i="1"/>
  <c r="BV103" i="1"/>
  <c r="AE194" i="1"/>
  <c r="BV194" i="1" s="1"/>
  <c r="AN170" i="1"/>
  <c r="CE170" i="1" s="1"/>
  <c r="AN145" i="1"/>
  <c r="CE145" i="1"/>
  <c r="AN55" i="1"/>
  <c r="CE55" i="1"/>
  <c r="AN125" i="1"/>
  <c r="CE125" i="1" s="1"/>
  <c r="AN39" i="1"/>
  <c r="CE39" i="1"/>
  <c r="AN60" i="1"/>
  <c r="CE60" i="1"/>
  <c r="AN62" i="1"/>
  <c r="CE62" i="1" s="1"/>
  <c r="AN45" i="1"/>
  <c r="CE45" i="1"/>
  <c r="AN23" i="1"/>
  <c r="CE23" i="1"/>
  <c r="AN184" i="1"/>
  <c r="CE184" i="1"/>
  <c r="AN189" i="1"/>
  <c r="CE189" i="1"/>
  <c r="AN42" i="1"/>
  <c r="CE42" i="1" s="1"/>
  <c r="AN20" i="1"/>
  <c r="CE20" i="1" s="1"/>
  <c r="AN202" i="1"/>
  <c r="CE202" i="1"/>
  <c r="AN162" i="1"/>
  <c r="CE162" i="1"/>
  <c r="AN132" i="1"/>
  <c r="CE132" i="1"/>
  <c r="AN68" i="1"/>
  <c r="CE68" i="1" s="1"/>
  <c r="AN54" i="1"/>
  <c r="CE54" i="1" s="1"/>
  <c r="AN92" i="1"/>
  <c r="CE92" i="1" s="1"/>
  <c r="AN199" i="1"/>
  <c r="CE199" i="1"/>
  <c r="AN146" i="1"/>
  <c r="CE146" i="1"/>
  <c r="AN179" i="1"/>
  <c r="CE179" i="1" s="1"/>
  <c r="AN86" i="1"/>
  <c r="CE86" i="1"/>
  <c r="AN180" i="1"/>
  <c r="CE180" i="1"/>
  <c r="AN75" i="1"/>
  <c r="CE75" i="1" s="1"/>
  <c r="AN98" i="1"/>
  <c r="CE98" i="1"/>
  <c r="AN157" i="1"/>
  <c r="CE157" i="1"/>
  <c r="AN13" i="1"/>
  <c r="CE13" i="1" s="1"/>
  <c r="AN16" i="1"/>
  <c r="CE16" i="1"/>
  <c r="AN205" i="1"/>
  <c r="CE205" i="1" s="1"/>
  <c r="AN163" i="1"/>
  <c r="CE163" i="1" s="1"/>
  <c r="AN166" i="1"/>
  <c r="CE166" i="1"/>
  <c r="AN37" i="1"/>
  <c r="CE37" i="1"/>
  <c r="AN34" i="1"/>
  <c r="CE34" i="1" s="1"/>
  <c r="AN36" i="1"/>
  <c r="CE36" i="1" s="1"/>
  <c r="AN210" i="1"/>
  <c r="CE210" i="1"/>
  <c r="AN107" i="1"/>
  <c r="CE107" i="1" s="1"/>
  <c r="AN115" i="1"/>
  <c r="CE115" i="1"/>
  <c r="AN188" i="1"/>
  <c r="CE188" i="1"/>
  <c r="AN112" i="1"/>
  <c r="CE112" i="1" s="1"/>
  <c r="AN82" i="1"/>
  <c r="CE82" i="1" s="1"/>
  <c r="AN21" i="1"/>
  <c r="CE21" i="1"/>
  <c r="AN35" i="1"/>
  <c r="CE35" i="1" s="1"/>
  <c r="AN176" i="1"/>
  <c r="CE176" i="1"/>
  <c r="AN80" i="1"/>
  <c r="CE80" i="1"/>
  <c r="AN193" i="1"/>
  <c r="CE193" i="1" s="1"/>
  <c r="AN191" i="1"/>
  <c r="CE191" i="1" s="1"/>
  <c r="AN144" i="1"/>
  <c r="CE144" i="1" s="1"/>
  <c r="AN206" i="1"/>
  <c r="CE206" i="1" s="1"/>
  <c r="AN158" i="1"/>
  <c r="CE158" i="1"/>
  <c r="AN102" i="1"/>
  <c r="CE102" i="1"/>
  <c r="AN61" i="1"/>
  <c r="CE61" i="1" s="1"/>
  <c r="AN67" i="1"/>
  <c r="CE67" i="1" s="1"/>
  <c r="AN167" i="1"/>
  <c r="CE167" i="1" s="1"/>
  <c r="AN94" i="1"/>
  <c r="CE94" i="1" s="1"/>
  <c r="AN141" i="1"/>
  <c r="CE141" i="1" s="1"/>
  <c r="AN19" i="1"/>
  <c r="CE19" i="1"/>
  <c r="AN121" i="1"/>
  <c r="CE121" i="1" s="1"/>
  <c r="AN72" i="1"/>
  <c r="CE72" i="1"/>
  <c r="AN150" i="1"/>
  <c r="CE150" i="1"/>
  <c r="AN25" i="1"/>
  <c r="CE25" i="1" s="1"/>
  <c r="AN120" i="1"/>
  <c r="CE120" i="1"/>
  <c r="AN207" i="1"/>
  <c r="CE207" i="1"/>
  <c r="AN126" i="1"/>
  <c r="CE126" i="1"/>
  <c r="AN56" i="1"/>
  <c r="CE56" i="1" s="1"/>
  <c r="AN118" i="1"/>
  <c r="CE118" i="1" s="1"/>
  <c r="AN69" i="1"/>
  <c r="CE69" i="1" s="1"/>
  <c r="AN169" i="1"/>
  <c r="CE169" i="1"/>
  <c r="AN164" i="1"/>
  <c r="CE164" i="1"/>
  <c r="AN153" i="1"/>
  <c r="CE153" i="1" s="1"/>
  <c r="AN177" i="1"/>
  <c r="CE177" i="1"/>
  <c r="AN22" i="1"/>
  <c r="CE22" i="1" s="1"/>
  <c r="AN116" i="1"/>
  <c r="CE116" i="1" s="1"/>
  <c r="AN18" i="1"/>
  <c r="CE18" i="1"/>
  <c r="AN66" i="1"/>
  <c r="CE66" i="1"/>
  <c r="AN172" i="1"/>
  <c r="CE172" i="1"/>
  <c r="AN85" i="1"/>
  <c r="CE85" i="1"/>
  <c r="AN49" i="1"/>
  <c r="CE49" i="1" s="1"/>
  <c r="AN76" i="1"/>
  <c r="CE76" i="1" s="1"/>
  <c r="AN152" i="1"/>
  <c r="CE152" i="1"/>
  <c r="AN212" i="1"/>
  <c r="CE212" i="1"/>
  <c r="AN83" i="1"/>
  <c r="CE83" i="1"/>
  <c r="AN46" i="1"/>
  <c r="CE46" i="1" s="1"/>
  <c r="AN15" i="1"/>
  <c r="CE15" i="1"/>
  <c r="AN51" i="1"/>
  <c r="CE51" i="1" s="1"/>
  <c r="AN43" i="1"/>
  <c r="CE43" i="1"/>
  <c r="AN204" i="1"/>
  <c r="CE204" i="1"/>
  <c r="AN73" i="1"/>
  <c r="CE73" i="1" s="1"/>
  <c r="AN133" i="1"/>
  <c r="CE133" i="1"/>
  <c r="AN154" i="1"/>
  <c r="CE154" i="1"/>
  <c r="AN63" i="1"/>
  <c r="CE63" i="1" s="1"/>
  <c r="AN87" i="1"/>
  <c r="CE87" i="1"/>
  <c r="AN134" i="1"/>
  <c r="CE134" i="1"/>
  <c r="AN182" i="1"/>
  <c r="CE182" i="1" s="1"/>
  <c r="AN47" i="1"/>
  <c r="CE47" i="1"/>
  <c r="AN192" i="1"/>
  <c r="CE192" i="1" s="1"/>
  <c r="AN113" i="1"/>
  <c r="CE113" i="1" s="1"/>
  <c r="AN27" i="1"/>
  <c r="CE27" i="1"/>
  <c r="AN104" i="1"/>
  <c r="CE104" i="1"/>
  <c r="AN186" i="1"/>
  <c r="CE186" i="1" s="1"/>
  <c r="AN148" i="1"/>
  <c r="CE148" i="1" s="1"/>
  <c r="AN57" i="1"/>
  <c r="CE57" i="1"/>
  <c r="AN131" i="1"/>
  <c r="CE131" i="1" s="1"/>
  <c r="AN14" i="1"/>
  <c r="CE14" i="1"/>
  <c r="AN28" i="1"/>
  <c r="CE28" i="1"/>
  <c r="AN165" i="1"/>
  <c r="CE165" i="1"/>
  <c r="AN96" i="1"/>
  <c r="CE96" i="1" s="1"/>
  <c r="AN81" i="1"/>
  <c r="CE81" i="1"/>
  <c r="AN100" i="1"/>
  <c r="CE100" i="1" s="1"/>
  <c r="AN194" i="1"/>
  <c r="CE194" i="1"/>
  <c r="AN77" i="1"/>
  <c r="CE77" i="1"/>
  <c r="AN32" i="1"/>
  <c r="CE32" i="1"/>
  <c r="AN149" i="1"/>
  <c r="CE149" i="1"/>
  <c r="AN135" i="1"/>
  <c r="CE135" i="1" s="1"/>
  <c r="AN183" i="1"/>
  <c r="CE183" i="1" s="1"/>
  <c r="AN79" i="1"/>
  <c r="CE79" i="1"/>
  <c r="AN38" i="1"/>
  <c r="CE38" i="1"/>
  <c r="AN106" i="1"/>
  <c r="CE106" i="1" s="1"/>
  <c r="AN201" i="1"/>
  <c r="CE201" i="1"/>
  <c r="AN119" i="1"/>
  <c r="CE119" i="1" s="1"/>
  <c r="AN33" i="1"/>
  <c r="CE33" i="1" s="1"/>
  <c r="AN168" i="1"/>
  <c r="CE168" i="1"/>
  <c r="AN139" i="1"/>
  <c r="CE139" i="1"/>
  <c r="AN17" i="1"/>
  <c r="CE17" i="1"/>
  <c r="AN137" i="1"/>
  <c r="CE137" i="1" s="1"/>
  <c r="AN138" i="1"/>
  <c r="CE138" i="1"/>
  <c r="AN91" i="1"/>
  <c r="CE91" i="1" s="1"/>
  <c r="AN97" i="1"/>
  <c r="CE97" i="1"/>
  <c r="AN111" i="1"/>
  <c r="CE111" i="1"/>
  <c r="AN187" i="1"/>
  <c r="CE187" i="1" s="1"/>
  <c r="AN159" i="1"/>
  <c r="CE159" i="1" s="1"/>
  <c r="AN156" i="1"/>
  <c r="CE156" i="1" s="1"/>
  <c r="AN95" i="1"/>
  <c r="CE95" i="1" s="1"/>
  <c r="AN190" i="1"/>
  <c r="CE190" i="1"/>
  <c r="AN24" i="1"/>
  <c r="CE24" i="1"/>
  <c r="AN26" i="1"/>
  <c r="CE26" i="1"/>
  <c r="AN161" i="1"/>
  <c r="CE161" i="1"/>
  <c r="AN151" i="1"/>
  <c r="CE151" i="1" s="1"/>
  <c r="AN58" i="1"/>
  <c r="CE58" i="1" s="1"/>
  <c r="AN53" i="1"/>
  <c r="CE53" i="1" s="1"/>
  <c r="AN122" i="1"/>
  <c r="CE122" i="1"/>
  <c r="AN155" i="1"/>
  <c r="CE155" i="1" s="1"/>
  <c r="AN142" i="1"/>
  <c r="CE142" i="1" s="1"/>
  <c r="AN40" i="1"/>
  <c r="CE40" i="1" s="1"/>
  <c r="AN101" i="1"/>
  <c r="CE101" i="1" s="1"/>
  <c r="AN174" i="1"/>
  <c r="CE174" i="1" s="1"/>
  <c r="AN185" i="1"/>
  <c r="CE185" i="1"/>
  <c r="AN105" i="1"/>
  <c r="CE105" i="1"/>
  <c r="AN48" i="1"/>
  <c r="CE48" i="1"/>
  <c r="AN90" i="1"/>
  <c r="CE90" i="1"/>
  <c r="AN160" i="1"/>
  <c r="CE160" i="1" s="1"/>
  <c r="AN203" i="1"/>
  <c r="CE203" i="1" s="1"/>
  <c r="AN129" i="1"/>
  <c r="CE129" i="1"/>
  <c r="AN200" i="1"/>
  <c r="CE200" i="1"/>
  <c r="AN140" i="1"/>
  <c r="CE140" i="1" s="1"/>
  <c r="AN209" i="1"/>
  <c r="CE209" i="1" s="1"/>
  <c r="AN130" i="1"/>
  <c r="CE130" i="1" s="1"/>
  <c r="AN74" i="1"/>
  <c r="CE74" i="1" s="1"/>
  <c r="AN31" i="1"/>
  <c r="CE31" i="1"/>
  <c r="AN103" i="1"/>
  <c r="CE103" i="1" s="1"/>
  <c r="AN64" i="1"/>
  <c r="CE64" i="1"/>
  <c r="AN171" i="1"/>
  <c r="CE171" i="1"/>
  <c r="AN88" i="1"/>
  <c r="CE88" i="1" s="1"/>
  <c r="AN93" i="1"/>
  <c r="CE93" i="1" s="1"/>
  <c r="AN50" i="1"/>
  <c r="CE50" i="1"/>
  <c r="AN44" i="1"/>
  <c r="CE44" i="1" s="1"/>
  <c r="AN211" i="1"/>
  <c r="CE211" i="1"/>
  <c r="AN173" i="1"/>
  <c r="CE173" i="1" s="1"/>
  <c r="AN181" i="1"/>
  <c r="CE181" i="1" s="1"/>
  <c r="AN198" i="1"/>
  <c r="CE198" i="1"/>
  <c r="AN117" i="1"/>
  <c r="CE117" i="1"/>
  <c r="AN71" i="1"/>
  <c r="CE71" i="1"/>
  <c r="AN127" i="1"/>
  <c r="CE127" i="1" s="1"/>
  <c r="AN65" i="1"/>
  <c r="CE65" i="1"/>
  <c r="AN29" i="1"/>
  <c r="CE29" i="1" s="1"/>
  <c r="AN195" i="1"/>
  <c r="CE195" i="1"/>
  <c r="AN59" i="1"/>
  <c r="CE59" i="1"/>
  <c r="AI40" i="1"/>
  <c r="BZ40" i="1" s="1"/>
  <c r="AI189" i="1"/>
  <c r="BZ189" i="1" s="1"/>
  <c r="AH77" i="1"/>
  <c r="BY77" i="1"/>
  <c r="AH87" i="1"/>
  <c r="BY87" i="1" s="1"/>
  <c r="AE206" i="1"/>
  <c r="BV206" i="1"/>
  <c r="AI147" i="1"/>
  <c r="BZ147" i="1"/>
  <c r="AI205" i="1"/>
  <c r="BZ205" i="1"/>
  <c r="AI164" i="1"/>
  <c r="BZ164" i="1" s="1"/>
  <c r="AI170" i="1"/>
  <c r="BZ170" i="1" s="1"/>
  <c r="AI186" i="1"/>
  <c r="BZ186" i="1" s="1"/>
  <c r="AI98" i="1"/>
  <c r="BZ98" i="1" s="1"/>
  <c r="AI143" i="1"/>
  <c r="BZ143" i="1"/>
  <c r="AI63" i="1"/>
  <c r="BZ63" i="1" s="1"/>
  <c r="AI167" i="1"/>
  <c r="BZ167" i="1" s="1"/>
  <c r="AE148" i="1"/>
  <c r="BV148" i="1" s="1"/>
  <c r="AE64" i="1"/>
  <c r="BV64" i="1" s="1"/>
  <c r="AE19" i="1"/>
  <c r="BV19" i="1"/>
  <c r="AE89" i="1"/>
  <c r="BV89" i="1"/>
  <c r="AI71" i="1"/>
  <c r="BZ71" i="1" s="1"/>
  <c r="AE57" i="1"/>
  <c r="BV57" i="1" s="1"/>
  <c r="AH22" i="1"/>
  <c r="BY22" i="1" s="1"/>
  <c r="AH174" i="1"/>
  <c r="BY174" i="1" s="1"/>
  <c r="AH158" i="1"/>
  <c r="BY158" i="1"/>
  <c r="AI78" i="1"/>
  <c r="BZ78" i="1"/>
  <c r="AI94" i="1"/>
  <c r="BZ94" i="1"/>
  <c r="AI87" i="1"/>
  <c r="BZ87" i="1" s="1"/>
  <c r="AI113" i="1"/>
  <c r="BZ113" i="1"/>
  <c r="AI32" i="1"/>
  <c r="BZ32" i="1" s="1"/>
  <c r="AI131" i="1"/>
  <c r="BZ131" i="1" s="1"/>
  <c r="AI72" i="1"/>
  <c r="BZ72" i="1"/>
  <c r="AE51" i="1"/>
  <c r="BV51" i="1"/>
  <c r="AI92" i="1"/>
  <c r="BZ92" i="1"/>
  <c r="AH142" i="1"/>
  <c r="BY142" i="1" s="1"/>
  <c r="AH96" i="1"/>
  <c r="BY96" i="1" s="1"/>
  <c r="AH139" i="1"/>
  <c r="BY139" i="1" s="1"/>
  <c r="AH29" i="1"/>
  <c r="BY29" i="1"/>
  <c r="AH192" i="1"/>
  <c r="BY192" i="1" s="1"/>
  <c r="AE106" i="1"/>
  <c r="BV106" i="1" s="1"/>
  <c r="AH197" i="1"/>
  <c r="BY197" i="1" s="1"/>
  <c r="AH205" i="1"/>
  <c r="BY205" i="1" s="1"/>
  <c r="AI47" i="1"/>
  <c r="BZ47" i="1" s="1"/>
  <c r="AI154" i="1"/>
  <c r="BZ154" i="1"/>
  <c r="AI211" i="1"/>
  <c r="BZ211" i="1"/>
  <c r="AI64" i="1"/>
  <c r="BZ64" i="1"/>
  <c r="AI137" i="1"/>
  <c r="BZ137" i="1"/>
  <c r="AD134" i="1"/>
  <c r="BU134" i="1" s="1"/>
  <c r="M134" i="1"/>
  <c r="BD134" i="1" s="1"/>
  <c r="AE62" i="1"/>
  <c r="BV62" i="1"/>
  <c r="AE81" i="1"/>
  <c r="BV81" i="1"/>
  <c r="AH189" i="1"/>
  <c r="BY189" i="1" s="1"/>
  <c r="AH196" i="1"/>
  <c r="BY196" i="1" s="1"/>
  <c r="AH130" i="1"/>
  <c r="BY130" i="1" s="1"/>
  <c r="AI141" i="1"/>
  <c r="BZ141" i="1" s="1"/>
  <c r="AI19" i="1"/>
  <c r="BZ19" i="1"/>
  <c r="AI127" i="1"/>
  <c r="BZ127" i="1" s="1"/>
  <c r="AI38" i="1"/>
  <c r="BZ38" i="1"/>
  <c r="AI148" i="1"/>
  <c r="BZ148" i="1"/>
  <c r="AI107" i="1"/>
  <c r="BZ107" i="1" s="1"/>
  <c r="AI172" i="1"/>
  <c r="BZ172" i="1" s="1"/>
  <c r="AI176" i="1"/>
  <c r="BZ176" i="1"/>
  <c r="AI57" i="1"/>
  <c r="BZ57" i="1" s="1"/>
  <c r="AE192" i="1"/>
  <c r="BV192" i="1"/>
  <c r="AE187" i="1"/>
  <c r="BV187" i="1" s="1"/>
  <c r="AI69" i="1"/>
  <c r="BZ69" i="1" s="1"/>
  <c r="AH107" i="1"/>
  <c r="BY107" i="1"/>
  <c r="AH86" i="1"/>
  <c r="BY86" i="1"/>
  <c r="AH43" i="1"/>
  <c r="BY43" i="1"/>
  <c r="AH61" i="1"/>
  <c r="BY61" i="1" s="1"/>
  <c r="AH195" i="1"/>
  <c r="BY195" i="1"/>
  <c r="AH99" i="1"/>
  <c r="BY99" i="1" s="1"/>
  <c r="AH31" i="1"/>
  <c r="BY31" i="1"/>
  <c r="AH191" i="1"/>
  <c r="BY191" i="1"/>
  <c r="AH166" i="1"/>
  <c r="BY166" i="1" s="1"/>
  <c r="AH50" i="1"/>
  <c r="BY50" i="1" s="1"/>
  <c r="AH108" i="1"/>
  <c r="BY108" i="1"/>
  <c r="AH47" i="1"/>
  <c r="BY47" i="1" s="1"/>
  <c r="AH176" i="1"/>
  <c r="BY176" i="1"/>
  <c r="AH16" i="1"/>
  <c r="BY16" i="1"/>
  <c r="AH92" i="1"/>
  <c r="BY92" i="1"/>
  <c r="AH163" i="1"/>
  <c r="BY163" i="1" s="1"/>
  <c r="AH183" i="1"/>
  <c r="BY183" i="1" s="1"/>
  <c r="AH95" i="1"/>
  <c r="BY95" i="1" s="1"/>
  <c r="AH33" i="1"/>
  <c r="BY33" i="1" s="1"/>
  <c r="AH42" i="1"/>
  <c r="BY42" i="1" s="1"/>
  <c r="AE129" i="1"/>
  <c r="BV129" i="1" s="1"/>
  <c r="AE75" i="1"/>
  <c r="BV75" i="1" s="1"/>
  <c r="AE137" i="1"/>
  <c r="BV137" i="1" s="1"/>
  <c r="AE60" i="1"/>
  <c r="BV60" i="1" s="1"/>
  <c r="AE90" i="1"/>
  <c r="BV90" i="1"/>
  <c r="AE204" i="1"/>
  <c r="BV204" i="1"/>
  <c r="AE70" i="1"/>
  <c r="BV70" i="1" s="1"/>
  <c r="AE166" i="1"/>
  <c r="BV166" i="1" s="1"/>
  <c r="AE67" i="1"/>
  <c r="BV67" i="1" s="1"/>
  <c r="AE83" i="1"/>
  <c r="BV83" i="1" s="1"/>
  <c r="AE178" i="1"/>
  <c r="BV178" i="1"/>
  <c r="AE36" i="1"/>
  <c r="BV36" i="1" s="1"/>
  <c r="AE156" i="1"/>
  <c r="BV156" i="1" s="1"/>
  <c r="AE25" i="1"/>
  <c r="BV25" i="1" s="1"/>
  <c r="AE91" i="1"/>
  <c r="BV91" i="1" s="1"/>
  <c r="AE24" i="1"/>
  <c r="BV24" i="1" s="1"/>
  <c r="AE135" i="1"/>
  <c r="BV135" i="1" s="1"/>
  <c r="AE32" i="1"/>
  <c r="BV32" i="1"/>
  <c r="AE50" i="1"/>
  <c r="BV50" i="1"/>
  <c r="AE128" i="1"/>
  <c r="BV128" i="1" s="1"/>
  <c r="AE77" i="1"/>
  <c r="BV77" i="1" s="1"/>
  <c r="AE207" i="1"/>
  <c r="BV207" i="1" s="1"/>
  <c r="AE41" i="1"/>
  <c r="BV41" i="1" s="1"/>
  <c r="AE65" i="1"/>
  <c r="BV65" i="1"/>
  <c r="AE78" i="1"/>
  <c r="BV78" i="1" s="1"/>
  <c r="AE30" i="1"/>
  <c r="BV30" i="1" s="1"/>
  <c r="AE160" i="1"/>
  <c r="BV160" i="1"/>
  <c r="AE127" i="1"/>
  <c r="BV127" i="1" s="1"/>
  <c r="AE49" i="1"/>
  <c r="BV49" i="1" s="1"/>
  <c r="AE94" i="1"/>
  <c r="BV94" i="1" s="1"/>
  <c r="AE117" i="1"/>
  <c r="BV117" i="1"/>
  <c r="AE26" i="1"/>
  <c r="BV26" i="1"/>
  <c r="AE43" i="1"/>
  <c r="BV43" i="1" s="1"/>
  <c r="AE139" i="1"/>
  <c r="BV139" i="1" s="1"/>
  <c r="AE107" i="1"/>
  <c r="BV107" i="1" s="1"/>
  <c r="AE141" i="1"/>
  <c r="BV141" i="1" s="1"/>
  <c r="AE71" i="1"/>
  <c r="BV71" i="1"/>
  <c r="AE183" i="1"/>
  <c r="BV183" i="1" s="1"/>
  <c r="AE200" i="1"/>
  <c r="BV200" i="1" s="1"/>
  <c r="AE170" i="1"/>
  <c r="BV170" i="1" s="1"/>
  <c r="AE145" i="1"/>
  <c r="BV145" i="1" s="1"/>
  <c r="AE27" i="1"/>
  <c r="BV27" i="1"/>
  <c r="AE132" i="1"/>
  <c r="BV132" i="1" s="1"/>
  <c r="AE144" i="1"/>
  <c r="BV144" i="1"/>
  <c r="AE119" i="1"/>
  <c r="BV119" i="1"/>
  <c r="AE209" i="1"/>
  <c r="BV209" i="1" s="1"/>
  <c r="AE211" i="1"/>
  <c r="BV211" i="1"/>
  <c r="AE45" i="1"/>
  <c r="BV45" i="1" s="1"/>
  <c r="AE131" i="1"/>
  <c r="BV131" i="1" s="1"/>
  <c r="AE180" i="1"/>
  <c r="BV180" i="1"/>
  <c r="AE159" i="1"/>
  <c r="BV159" i="1" s="1"/>
  <c r="AE56" i="1"/>
  <c r="BV56" i="1" s="1"/>
  <c r="AE122" i="1"/>
  <c r="BV122" i="1" s="1"/>
  <c r="AE158" i="1"/>
  <c r="BV158" i="1" s="1"/>
  <c r="AE14" i="1"/>
  <c r="BV14" i="1"/>
  <c r="AE140" i="1"/>
  <c r="BV140" i="1" s="1"/>
  <c r="AE184" i="1"/>
  <c r="BV184" i="1"/>
  <c r="AE185" i="1"/>
  <c r="BV185" i="1" s="1"/>
  <c r="AE151" i="1"/>
  <c r="BV151" i="1" s="1"/>
  <c r="AE108" i="1"/>
  <c r="BV108" i="1" s="1"/>
  <c r="AE76" i="1"/>
  <c r="BV76" i="1" s="1"/>
  <c r="AE167" i="1"/>
  <c r="BV167" i="1" s="1"/>
  <c r="AE79" i="1"/>
  <c r="BV79" i="1"/>
  <c r="AE154" i="1"/>
  <c r="BV154" i="1" s="1"/>
  <c r="AE201" i="1"/>
  <c r="BV201" i="1"/>
  <c r="AE18" i="1"/>
  <c r="BV18" i="1" s="1"/>
  <c r="AE102" i="1"/>
  <c r="BV102" i="1" s="1"/>
  <c r="AE126" i="1"/>
  <c r="BV126" i="1" s="1"/>
  <c r="AE116" i="1"/>
  <c r="BV116" i="1" s="1"/>
  <c r="AE186" i="1"/>
  <c r="BV186" i="1" s="1"/>
  <c r="AE42" i="1"/>
  <c r="BV42" i="1" s="1"/>
  <c r="AE44" i="1"/>
  <c r="BV44" i="1"/>
  <c r="AE138" i="1"/>
  <c r="BV138" i="1"/>
  <c r="AE95" i="1"/>
  <c r="BV95" i="1" s="1"/>
  <c r="AE23" i="1"/>
  <c r="BV23" i="1" s="1"/>
  <c r="AE31" i="1"/>
  <c r="BV31" i="1" s="1"/>
  <c r="AE109" i="1"/>
  <c r="BV109" i="1"/>
  <c r="AE188" i="1"/>
  <c r="BV188" i="1"/>
  <c r="AE181" i="1"/>
  <c r="BV181" i="1"/>
  <c r="AE150" i="1"/>
  <c r="BV150" i="1"/>
  <c r="AE110" i="1"/>
  <c r="BV110" i="1" s="1"/>
  <c r="AE161" i="1"/>
  <c r="BV161" i="1" s="1"/>
  <c r="AE20" i="1"/>
  <c r="BV20" i="1"/>
  <c r="AE212" i="1"/>
  <c r="BV212" i="1" s="1"/>
  <c r="AE146" i="1"/>
  <c r="BV146" i="1" s="1"/>
  <c r="AE203" i="1"/>
  <c r="BV203" i="1"/>
  <c r="AE123" i="1"/>
  <c r="BV123" i="1"/>
  <c r="AE16" i="1"/>
  <c r="BV16" i="1" s="1"/>
  <c r="AE85" i="1"/>
  <c r="BV85" i="1" s="1"/>
  <c r="AE99" i="1"/>
  <c r="BV99" i="1"/>
  <c r="AE149" i="1"/>
  <c r="BV149" i="1"/>
  <c r="AE205" i="1"/>
  <c r="BV205" i="1" s="1"/>
  <c r="AE80" i="1"/>
  <c r="BV80" i="1"/>
  <c r="AE92" i="1"/>
  <c r="BV92" i="1" s="1"/>
  <c r="AE175" i="1"/>
  <c r="BV175" i="1" s="1"/>
  <c r="AE28" i="1"/>
  <c r="BV28" i="1"/>
  <c r="AE199" i="1"/>
  <c r="BV199" i="1" s="1"/>
  <c r="AE202" i="1"/>
  <c r="BV202" i="1" s="1"/>
  <c r="AE40" i="1"/>
  <c r="BV40" i="1"/>
  <c r="AE86" i="1"/>
  <c r="BV86" i="1" s="1"/>
  <c r="AE147" i="1"/>
  <c r="BV147" i="1"/>
  <c r="AE143" i="1"/>
  <c r="BV143" i="1" s="1"/>
  <c r="AE134" i="1"/>
  <c r="BV134" i="1"/>
  <c r="AE190" i="1"/>
  <c r="BV190" i="1"/>
  <c r="AE61" i="1"/>
  <c r="BV61" i="1" s="1"/>
  <c r="AE130" i="1"/>
  <c r="BV130" i="1" s="1"/>
  <c r="AE39" i="1"/>
  <c r="BV39" i="1" s="1"/>
  <c r="AE46" i="1"/>
  <c r="BV46" i="1" s="1"/>
  <c r="AE133" i="1"/>
  <c r="BV133" i="1"/>
  <c r="AE34" i="1"/>
  <c r="BV34" i="1" s="1"/>
  <c r="AE191" i="1"/>
  <c r="BV191" i="1" s="1"/>
  <c r="AE210" i="1"/>
  <c r="BV210" i="1" s="1"/>
  <c r="AE118" i="1"/>
  <c r="BV118" i="1" s="1"/>
  <c r="AE162" i="1"/>
  <c r="BV162" i="1"/>
  <c r="AE195" i="1"/>
  <c r="BV195" i="1" s="1"/>
  <c r="AE177" i="1"/>
  <c r="BV177" i="1"/>
  <c r="AE53" i="1"/>
  <c r="BV53" i="1"/>
  <c r="AE48" i="1"/>
  <c r="BV48" i="1" s="1"/>
  <c r="AE87" i="1"/>
  <c r="BV87" i="1" s="1"/>
  <c r="AE172" i="1"/>
  <c r="BV172" i="1" s="1"/>
  <c r="AE114" i="1"/>
  <c r="BV114" i="1" s="1"/>
  <c r="AE169" i="1"/>
  <c r="BV169" i="1"/>
  <c r="AE68" i="1"/>
  <c r="BV68" i="1" s="1"/>
  <c r="AE59" i="1"/>
  <c r="BV59" i="1" s="1"/>
  <c r="AE208" i="1"/>
  <c r="BV208" i="1"/>
  <c r="AE33" i="1"/>
  <c r="BV33" i="1" s="1"/>
  <c r="AE35" i="1"/>
  <c r="BV35" i="1"/>
  <c r="AE152" i="1"/>
  <c r="BV152" i="1" s="1"/>
  <c r="AE196" i="1"/>
  <c r="BV196" i="1"/>
  <c r="AE179" i="1"/>
  <c r="BV179" i="1" s="1"/>
  <c r="AE97" i="1"/>
  <c r="BV97" i="1"/>
  <c r="AE153" i="1"/>
  <c r="BV153" i="1"/>
  <c r="AE136" i="1"/>
  <c r="BV136" i="1" s="1"/>
  <c r="AE47" i="1"/>
  <c r="BV47" i="1" s="1"/>
  <c r="AE165" i="1"/>
  <c r="BV165" i="1"/>
  <c r="AE15" i="1"/>
  <c r="BV15" i="1" s="1"/>
  <c r="AE142" i="1"/>
  <c r="BV142" i="1"/>
  <c r="AE155" i="1"/>
  <c r="BV155" i="1"/>
  <c r="AE63" i="1"/>
  <c r="BV63" i="1"/>
  <c r="AE168" i="1"/>
  <c r="BV168" i="1" s="1"/>
  <c r="AE104" i="1"/>
  <c r="BV104" i="1" s="1"/>
  <c r="AE17" i="1"/>
  <c r="BV17" i="1" s="1"/>
  <c r="AE88" i="1"/>
  <c r="BV88" i="1" s="1"/>
  <c r="AE69" i="1"/>
  <c r="BV69" i="1"/>
  <c r="AE55" i="1"/>
  <c r="BV55" i="1" s="1"/>
  <c r="AE52" i="1"/>
  <c r="BV52" i="1" s="1"/>
  <c r="AE100" i="1"/>
  <c r="BV100" i="1" s="1"/>
  <c r="AE66" i="1"/>
  <c r="BV66" i="1" s="1"/>
  <c r="AE157" i="1"/>
  <c r="BV157" i="1"/>
  <c r="AE21" i="1"/>
  <c r="BV21" i="1"/>
  <c r="AE163" i="1"/>
  <c r="BV163" i="1"/>
  <c r="AE171" i="1"/>
  <c r="BV171" i="1" s="1"/>
  <c r="AE112" i="1"/>
  <c r="BV112" i="1" s="1"/>
  <c r="AE173" i="1"/>
  <c r="BV173" i="1" s="1"/>
  <c r="AE37" i="1"/>
  <c r="BV37" i="1"/>
  <c r="AE105" i="1"/>
  <c r="BV105" i="1" s="1"/>
  <c r="AE193" i="1"/>
  <c r="BV193" i="1" s="1"/>
  <c r="AE84" i="1"/>
  <c r="BV84" i="1"/>
  <c r="AE198" i="1"/>
  <c r="BV198" i="1" s="1"/>
  <c r="AE120" i="1"/>
  <c r="BV120" i="1" s="1"/>
  <c r="AE93" i="1"/>
  <c r="BV93" i="1" s="1"/>
  <c r="AE98" i="1"/>
  <c r="BV98" i="1"/>
  <c r="AE22" i="1"/>
  <c r="BV22" i="1"/>
  <c r="AE121" i="1"/>
  <c r="BV121" i="1" s="1"/>
  <c r="AE111" i="1"/>
  <c r="BV111" i="1"/>
  <c r="AE74" i="1"/>
  <c r="BV74" i="1" s="1"/>
  <c r="AE176" i="1"/>
  <c r="BV176" i="1" s="1"/>
  <c r="AE197" i="1"/>
  <c r="BV197" i="1"/>
  <c r="AE164" i="1"/>
  <c r="BV164" i="1" s="1"/>
  <c r="AE125" i="1"/>
  <c r="BV125" i="1" s="1"/>
  <c r="AI136" i="1"/>
  <c r="BZ136" i="1"/>
  <c r="AI174" i="1"/>
  <c r="BZ174" i="1" s="1"/>
  <c r="AI110" i="1"/>
  <c r="BZ110" i="1"/>
  <c r="AI118" i="1"/>
  <c r="BZ118" i="1" s="1"/>
  <c r="AI209" i="1"/>
  <c r="BZ209" i="1"/>
  <c r="AI21" i="1"/>
  <c r="BZ21" i="1"/>
  <c r="AI157" i="1"/>
  <c r="BZ157" i="1" s="1"/>
  <c r="AI105" i="1"/>
  <c r="BZ105" i="1" s="1"/>
  <c r="AI193" i="1"/>
  <c r="BZ193" i="1" s="1"/>
  <c r="AI51" i="1"/>
  <c r="BZ51" i="1" s="1"/>
  <c r="AI160" i="1"/>
  <c r="BZ160" i="1"/>
  <c r="AI84" i="1"/>
  <c r="BZ84" i="1" s="1"/>
  <c r="AI128" i="1"/>
  <c r="BZ128" i="1" s="1"/>
  <c r="AI23" i="1"/>
  <c r="BZ23" i="1" s="1"/>
  <c r="AI100" i="1"/>
  <c r="BZ100" i="1" s="1"/>
  <c r="AI16" i="1"/>
  <c r="BZ16" i="1"/>
  <c r="AI67" i="1"/>
  <c r="BZ67" i="1" s="1"/>
  <c r="AI96" i="1"/>
  <c r="BZ96" i="1"/>
  <c r="AI168" i="1"/>
  <c r="BZ168" i="1"/>
  <c r="AI66" i="1"/>
  <c r="BZ66" i="1" s="1"/>
  <c r="AI112" i="1"/>
  <c r="BZ112" i="1"/>
  <c r="AI204" i="1"/>
  <c r="BZ204" i="1" s="1"/>
  <c r="AI104" i="1"/>
  <c r="BZ104" i="1" s="1"/>
  <c r="AI75" i="1"/>
  <c r="BZ75" i="1"/>
  <c r="AI109" i="1"/>
  <c r="BZ109" i="1" s="1"/>
  <c r="AI22" i="1"/>
  <c r="BZ22" i="1" s="1"/>
  <c r="AI77" i="1"/>
  <c r="BZ77" i="1" s="1"/>
  <c r="AI184" i="1"/>
  <c r="BZ184" i="1" s="1"/>
  <c r="AI79" i="1"/>
  <c r="BZ79" i="1" s="1"/>
  <c r="AI124" i="1"/>
  <c r="BZ124" i="1" s="1"/>
  <c r="AI187" i="1"/>
  <c r="BZ187" i="1"/>
  <c r="AI42" i="1"/>
  <c r="BZ42" i="1" s="1"/>
  <c r="AI182" i="1"/>
  <c r="BZ182" i="1"/>
  <c r="AI185" i="1"/>
  <c r="BZ185" i="1" s="1"/>
  <c r="AI30" i="1"/>
  <c r="BZ30" i="1" s="1"/>
  <c r="AI192" i="1"/>
  <c r="BZ192" i="1" s="1"/>
  <c r="AI200" i="1"/>
  <c r="BZ200" i="1"/>
  <c r="AI206" i="1"/>
  <c r="BZ206" i="1" s="1"/>
  <c r="AI28" i="1"/>
  <c r="BZ28" i="1"/>
  <c r="AI85" i="1"/>
  <c r="BZ85" i="1"/>
  <c r="AI17" i="1"/>
  <c r="BZ17" i="1" s="1"/>
  <c r="AI203" i="1"/>
  <c r="BZ203" i="1" s="1"/>
  <c r="AI129" i="1"/>
  <c r="BZ129" i="1" s="1"/>
  <c r="AI58" i="1"/>
  <c r="BZ58" i="1" s="1"/>
  <c r="AI171" i="1"/>
  <c r="BZ171" i="1" s="1"/>
  <c r="AI190" i="1"/>
  <c r="BZ190" i="1"/>
  <c r="AI155" i="1"/>
  <c r="BZ155" i="1" s="1"/>
  <c r="AI135" i="1"/>
  <c r="BZ135" i="1" s="1"/>
  <c r="AI165" i="1"/>
  <c r="BZ165" i="1" s="1"/>
  <c r="AI61" i="1"/>
  <c r="BZ61" i="1" s="1"/>
  <c r="AI138" i="1"/>
  <c r="BZ138" i="1"/>
  <c r="AI108" i="1"/>
  <c r="BZ108" i="1"/>
  <c r="AI122" i="1"/>
  <c r="BZ122" i="1"/>
  <c r="AI146" i="1"/>
  <c r="BZ146" i="1" s="1"/>
  <c r="AI106" i="1"/>
  <c r="BZ106" i="1" s="1"/>
  <c r="AI13" i="1"/>
  <c r="BZ13" i="1" s="1"/>
  <c r="AI162" i="1"/>
  <c r="BZ162" i="1"/>
  <c r="AI150" i="1"/>
  <c r="BZ150" i="1" s="1"/>
  <c r="AI35" i="1"/>
  <c r="BZ35" i="1" s="1"/>
  <c r="AI26" i="1"/>
  <c r="BZ26" i="1"/>
  <c r="AI52" i="1"/>
  <c r="BZ52" i="1" s="1"/>
  <c r="AI119" i="1"/>
  <c r="BZ119" i="1" s="1"/>
  <c r="AI82" i="1"/>
  <c r="BZ82" i="1" s="1"/>
  <c r="AI121" i="1"/>
  <c r="BZ121" i="1"/>
  <c r="AI210" i="1"/>
  <c r="BZ210" i="1"/>
  <c r="AI198" i="1"/>
  <c r="BZ198" i="1" s="1"/>
  <c r="AI103" i="1"/>
  <c r="BZ103" i="1"/>
  <c r="AI15" i="1"/>
  <c r="BZ15" i="1" s="1"/>
  <c r="AI197" i="1"/>
  <c r="BZ197" i="1" s="1"/>
  <c r="AI117" i="1"/>
  <c r="BZ117" i="1"/>
  <c r="AI139" i="1"/>
  <c r="BZ139" i="1" s="1"/>
  <c r="AI120" i="1"/>
  <c r="BZ120" i="1" s="1"/>
  <c r="AI151" i="1"/>
  <c r="BZ151" i="1" s="1"/>
  <c r="AI111" i="1"/>
  <c r="BZ111" i="1" s="1"/>
  <c r="AI130" i="1"/>
  <c r="BZ130" i="1"/>
  <c r="AI132" i="1"/>
  <c r="BZ132" i="1" s="1"/>
  <c r="AI34" i="1"/>
  <c r="BZ34" i="1"/>
  <c r="AI95" i="1"/>
  <c r="BZ95" i="1"/>
  <c r="AI212" i="1"/>
  <c r="BZ212" i="1" s="1"/>
  <c r="AI134" i="1"/>
  <c r="BZ134" i="1" s="1"/>
  <c r="AI56" i="1"/>
  <c r="BZ56" i="1" s="1"/>
  <c r="AI68" i="1"/>
  <c r="BZ68" i="1" s="1"/>
  <c r="AI208" i="1"/>
  <c r="BZ208" i="1"/>
  <c r="AI188" i="1"/>
  <c r="BZ188" i="1" s="1"/>
  <c r="AI25" i="1"/>
  <c r="BZ25" i="1" s="1"/>
  <c r="AI18" i="1"/>
  <c r="BZ18" i="1" s="1"/>
  <c r="AI152" i="1"/>
  <c r="BZ152" i="1" s="1"/>
  <c r="AI183" i="1"/>
  <c r="BZ183" i="1" s="1"/>
  <c r="AI114" i="1"/>
  <c r="BZ114" i="1" s="1"/>
  <c r="AI41" i="1"/>
  <c r="BZ41" i="1"/>
  <c r="AI90" i="1"/>
  <c r="BZ90" i="1"/>
  <c r="AI115" i="1"/>
  <c r="BZ115" i="1" s="1"/>
  <c r="AI39" i="1"/>
  <c r="BZ39" i="1" s="1"/>
  <c r="AI83" i="1"/>
  <c r="BZ83" i="1" s="1"/>
  <c r="AI20" i="1"/>
  <c r="BZ20" i="1" s="1"/>
  <c r="AI48" i="1"/>
  <c r="BZ48" i="1"/>
  <c r="AI76" i="1"/>
  <c r="BZ76" i="1" s="1"/>
  <c r="AI86" i="1"/>
  <c r="BZ86" i="1" s="1"/>
  <c r="AI126" i="1"/>
  <c r="BZ126" i="1" s="1"/>
  <c r="AI153" i="1"/>
  <c r="BZ153" i="1" s="1"/>
  <c r="AI14" i="1"/>
  <c r="BZ14" i="1"/>
  <c r="AI27" i="1"/>
  <c r="BZ27" i="1" s="1"/>
  <c r="AI44" i="1"/>
  <c r="BZ44" i="1"/>
  <c r="AI55" i="1"/>
  <c r="BZ55" i="1" s="1"/>
  <c r="AI173" i="1"/>
  <c r="BZ173" i="1"/>
  <c r="AI88" i="1"/>
  <c r="BZ88" i="1" s="1"/>
  <c r="AI31" i="1"/>
  <c r="BZ31" i="1" s="1"/>
  <c r="AI169" i="1"/>
  <c r="BZ169" i="1" s="1"/>
  <c r="AI191" i="1"/>
  <c r="BZ191" i="1"/>
  <c r="AI159" i="1"/>
  <c r="BZ159" i="1" s="1"/>
  <c r="AI166" i="1"/>
  <c r="BZ166" i="1"/>
  <c r="AI50" i="1"/>
  <c r="BZ50" i="1"/>
  <c r="AI163" i="1"/>
  <c r="BZ163" i="1" s="1"/>
  <c r="AI145" i="1"/>
  <c r="BZ145" i="1" s="1"/>
  <c r="AI180" i="1"/>
  <c r="BZ180" i="1" s="1"/>
  <c r="AI207" i="1"/>
  <c r="BZ207" i="1" s="1"/>
  <c r="AI102" i="1"/>
  <c r="BZ102" i="1" s="1"/>
  <c r="AI49" i="1"/>
  <c r="BZ49" i="1" s="1"/>
  <c r="AI53" i="1"/>
  <c r="BZ53" i="1" s="1"/>
  <c r="AI54" i="1"/>
  <c r="BZ54" i="1"/>
  <c r="AI46" i="1"/>
  <c r="BZ46" i="1" s="1"/>
  <c r="AI24" i="1"/>
  <c r="BZ24" i="1" s="1"/>
  <c r="AI179" i="1"/>
  <c r="BZ179" i="1"/>
  <c r="AE182" i="1"/>
  <c r="BV182" i="1"/>
  <c r="AH59" i="1"/>
  <c r="BY59" i="1" s="1"/>
  <c r="AI196" i="1"/>
  <c r="BZ196" i="1" s="1"/>
  <c r="AI177" i="1"/>
  <c r="BZ177" i="1"/>
  <c r="AI59" i="1"/>
  <c r="BZ59" i="1" s="1"/>
  <c r="AD66" i="1"/>
  <c r="BU66" i="1"/>
  <c r="M66" i="1"/>
  <c r="BD66" i="1" s="1"/>
  <c r="AD56" i="1"/>
  <c r="BU56" i="1" s="1"/>
  <c r="M56" i="1"/>
  <c r="BD56" i="1" s="1"/>
  <c r="AI199" i="1"/>
  <c r="BZ199" i="1" s="1"/>
  <c r="AE38" i="1"/>
  <c r="BV38" i="1" s="1"/>
  <c r="AE174" i="1"/>
  <c r="BV174" i="1" s="1"/>
  <c r="AH73" i="1"/>
  <c r="BY73" i="1"/>
  <c r="AH91" i="1"/>
  <c r="BY91" i="1"/>
  <c r="AH173" i="1"/>
  <c r="BY173" i="1" s="1"/>
  <c r="AI29" i="1"/>
  <c r="BZ29" i="1" s="1"/>
  <c r="AI149" i="1"/>
  <c r="BZ149" i="1" s="1"/>
  <c r="AI36" i="1"/>
  <c r="BZ36" i="1" s="1"/>
  <c r="AI194" i="1"/>
  <c r="BZ194" i="1"/>
  <c r="AI43" i="1"/>
  <c r="BZ43" i="1" s="1"/>
  <c r="AI97" i="1"/>
  <c r="BZ97" i="1" s="1"/>
  <c r="AI70" i="1"/>
  <c r="BZ70" i="1"/>
  <c r="AE72" i="1"/>
  <c r="BV72" i="1" s="1"/>
  <c r="AI89" i="1"/>
  <c r="BZ89" i="1" s="1"/>
  <c r="M26" i="1"/>
  <c r="BD26" i="1" s="1"/>
  <c r="AD26" i="1"/>
  <c r="BU26" i="1"/>
  <c r="M177" i="1"/>
  <c r="BD177" i="1"/>
  <c r="AD177" i="1"/>
  <c r="BU177" i="1" s="1"/>
  <c r="M156" i="1"/>
  <c r="BD156" i="1" s="1"/>
  <c r="AD156" i="1"/>
  <c r="BU156" i="1" s="1"/>
  <c r="AD139" i="1"/>
  <c r="BU139" i="1" s="1"/>
  <c r="M139" i="1"/>
  <c r="BD139" i="1"/>
  <c r="AD52" i="1"/>
  <c r="BU52" i="1" s="1"/>
  <c r="M52" i="1"/>
  <c r="BD52" i="1"/>
  <c r="M187" i="1"/>
  <c r="BD187" i="1" s="1"/>
  <c r="AD187" i="1"/>
  <c r="BU187" i="1" s="1"/>
  <c r="AD37" i="1"/>
  <c r="BU37" i="1"/>
  <c r="M37" i="1"/>
  <c r="BD37" i="1" s="1"/>
  <c r="M200" i="1"/>
  <c r="BD200" i="1"/>
  <c r="AD200" i="1"/>
  <c r="BU200" i="1"/>
  <c r="AD69" i="1"/>
  <c r="BU69" i="1" s="1"/>
  <c r="M69" i="1"/>
  <c r="BD69" i="1" s="1"/>
  <c r="AD44" i="1"/>
  <c r="BU44" i="1" s="1"/>
  <c r="M44" i="1"/>
  <c r="BD44" i="1" s="1"/>
  <c r="M162" i="1"/>
  <c r="BD162" i="1"/>
  <c r="AD162" i="1"/>
  <c r="BU162" i="1" s="1"/>
  <c r="AD209" i="1"/>
  <c r="BU209" i="1" s="1"/>
  <c r="M209" i="1"/>
  <c r="BD209" i="1" s="1"/>
  <c r="M198" i="1"/>
  <c r="BD198" i="1"/>
  <c r="AD198" i="1"/>
  <c r="BU198" i="1"/>
  <c r="M179" i="1"/>
  <c r="BD179" i="1" s="1"/>
  <c r="M106" i="1"/>
  <c r="BD106" i="1"/>
  <c r="AD106" i="1"/>
  <c r="BU106" i="1" s="1"/>
  <c r="AD58" i="1"/>
  <c r="BU58" i="1" s="1"/>
  <c r="AD206" i="1"/>
  <c r="BU206" i="1" s="1"/>
  <c r="M192" i="1"/>
  <c r="BD192" i="1"/>
  <c r="AD42" i="1"/>
  <c r="BU42" i="1" s="1"/>
  <c r="Q42" i="1"/>
  <c r="BH42" i="1" s="1"/>
  <c r="Q121" i="1"/>
  <c r="BH121" i="1" s="1"/>
  <c r="Q70" i="1"/>
  <c r="BH70" i="1" s="1"/>
  <c r="Q49" i="1"/>
  <c r="BH49" i="1" s="1"/>
  <c r="Q31" i="1"/>
  <c r="BH31" i="1" s="1"/>
  <c r="Q204" i="1"/>
  <c r="BH204" i="1"/>
  <c r="Q145" i="1"/>
  <c r="BH145" i="1" s="1"/>
  <c r="Q78" i="1"/>
  <c r="BH78" i="1" s="1"/>
  <c r="Q194" i="1"/>
  <c r="BH194" i="1" s="1"/>
  <c r="Q125" i="1"/>
  <c r="BH125" i="1" s="1"/>
  <c r="Q188" i="1"/>
  <c r="BH188" i="1" s="1"/>
  <c r="Q212" i="1"/>
  <c r="BH212" i="1" s="1"/>
  <c r="Q89" i="1"/>
  <c r="BH89" i="1" s="1"/>
  <c r="Q108" i="1"/>
  <c r="BH108" i="1" s="1"/>
  <c r="Q46" i="1"/>
  <c r="BH46" i="1" s="1"/>
  <c r="Q104" i="1"/>
  <c r="BH104" i="1" s="1"/>
  <c r="Q15" i="1"/>
  <c r="BH15" i="1" s="1"/>
  <c r="Q153" i="1"/>
  <c r="BH153" i="1" s="1"/>
  <c r="Q90" i="1"/>
  <c r="BH90" i="1" s="1"/>
  <c r="Q117" i="1"/>
  <c r="BH117" i="1" s="1"/>
  <c r="Q25" i="1"/>
  <c r="BH25" i="1" s="1"/>
  <c r="Q82" i="1"/>
  <c r="BH82" i="1" s="1"/>
  <c r="Q14" i="1"/>
  <c r="BH14" i="1" s="1"/>
  <c r="Q195" i="1"/>
  <c r="BH195" i="1" s="1"/>
  <c r="AK30" i="1"/>
  <c r="CB30" i="1" s="1"/>
  <c r="AK107" i="1"/>
  <c r="CB107" i="1" s="1"/>
  <c r="AK128" i="1"/>
  <c r="CB128" i="1" s="1"/>
  <c r="AK116" i="1"/>
  <c r="CB116" i="1"/>
  <c r="AK127" i="1"/>
  <c r="CB127" i="1"/>
  <c r="AK69" i="1"/>
  <c r="CB69" i="1" s="1"/>
  <c r="AK174" i="1"/>
  <c r="CB174" i="1" s="1"/>
  <c r="AK75" i="1"/>
  <c r="CB75" i="1" s="1"/>
  <c r="AK19" i="1"/>
  <c r="CB19" i="1"/>
  <c r="AK159" i="1"/>
  <c r="CB159" i="1"/>
  <c r="AK90" i="1"/>
  <c r="CB90" i="1" s="1"/>
  <c r="AK191" i="1"/>
  <c r="CB191" i="1"/>
  <c r="AK77" i="1"/>
  <c r="CB77" i="1" s="1"/>
  <c r="AK46" i="1"/>
  <c r="CB46" i="1" s="1"/>
  <c r="AK57" i="1"/>
  <c r="CB57" i="1"/>
  <c r="AK108" i="1"/>
  <c r="CB108" i="1" s="1"/>
  <c r="AK61" i="1"/>
  <c r="CB61" i="1" s="1"/>
  <c r="AK60" i="1"/>
  <c r="CB60" i="1"/>
  <c r="AK122" i="1"/>
  <c r="CB122" i="1"/>
  <c r="AK51" i="1"/>
  <c r="CB51" i="1" s="1"/>
  <c r="AK54" i="1"/>
  <c r="CB54" i="1"/>
  <c r="AK73" i="1"/>
  <c r="CB73" i="1"/>
  <c r="AK27" i="1"/>
  <c r="CB27" i="1"/>
  <c r="AK20" i="1"/>
  <c r="CB20" i="1" s="1"/>
  <c r="AK179" i="1"/>
  <c r="CB179" i="1"/>
  <c r="AK29" i="1"/>
  <c r="CB29" i="1" s="1"/>
  <c r="AK184" i="1"/>
  <c r="CB184" i="1" s="1"/>
  <c r="AK28" i="1"/>
  <c r="CB28" i="1"/>
  <c r="AK187" i="1"/>
  <c r="CB187" i="1" s="1"/>
  <c r="AK147" i="1"/>
  <c r="CB147" i="1" s="1"/>
  <c r="AK152" i="1"/>
  <c r="CB152" i="1"/>
  <c r="AK64" i="1"/>
  <c r="CB64" i="1" s="1"/>
  <c r="AK89" i="1"/>
  <c r="CB89" i="1" s="1"/>
  <c r="AK72" i="1"/>
  <c r="CB72" i="1" s="1"/>
  <c r="AK204" i="1"/>
  <c r="CB204" i="1"/>
  <c r="AK138" i="1"/>
  <c r="CB138" i="1"/>
  <c r="AK23" i="1"/>
  <c r="CB23" i="1" s="1"/>
  <c r="AK67" i="1"/>
  <c r="CB67" i="1" s="1"/>
  <c r="AK186" i="1"/>
  <c r="CB186" i="1"/>
  <c r="AK175" i="1"/>
  <c r="CB175" i="1" s="1"/>
  <c r="AK44" i="1"/>
  <c r="CB44" i="1" s="1"/>
  <c r="AK42" i="1"/>
  <c r="CB42" i="1" s="1"/>
  <c r="AK21" i="1"/>
  <c r="CB21" i="1" s="1"/>
  <c r="AK130" i="1"/>
  <c r="CB130" i="1" s="1"/>
  <c r="AK58" i="1"/>
  <c r="CB58" i="1"/>
  <c r="AK146" i="1"/>
  <c r="CB146" i="1"/>
  <c r="AK40" i="1"/>
  <c r="CB40" i="1" s="1"/>
  <c r="AK87" i="1"/>
  <c r="CB87" i="1" s="1"/>
  <c r="AK117" i="1"/>
  <c r="CB117" i="1"/>
  <c r="AK201" i="1"/>
  <c r="CB201" i="1" s="1"/>
  <c r="AK156" i="1"/>
  <c r="CB156" i="1"/>
  <c r="AK97" i="1"/>
  <c r="CB97" i="1" s="1"/>
  <c r="AK84" i="1"/>
  <c r="CB84" i="1"/>
  <c r="AK111" i="1"/>
  <c r="CB111" i="1"/>
  <c r="AK18" i="1"/>
  <c r="CB18" i="1" s="1"/>
  <c r="AK43" i="1"/>
  <c r="CB43" i="1" s="1"/>
  <c r="AK65" i="1"/>
  <c r="CB65" i="1" s="1"/>
  <c r="AK86" i="1"/>
  <c r="CB86" i="1"/>
  <c r="AK123" i="1"/>
  <c r="CB123" i="1"/>
  <c r="AK79" i="1"/>
  <c r="CB79" i="1"/>
  <c r="AK181" i="1"/>
  <c r="CB181" i="1" s="1"/>
  <c r="AK115" i="1"/>
  <c r="CB115" i="1" s="1"/>
  <c r="AK166" i="1"/>
  <c r="CB166" i="1" s="1"/>
  <c r="AK109" i="1"/>
  <c r="CB109" i="1"/>
  <c r="AK70" i="1"/>
  <c r="CB70" i="1" s="1"/>
  <c r="AK154" i="1"/>
  <c r="CB154" i="1" s="1"/>
  <c r="AK137" i="1"/>
  <c r="CB137" i="1"/>
  <c r="AK16" i="1"/>
  <c r="CB16" i="1" s="1"/>
  <c r="AK104" i="1"/>
  <c r="CB104" i="1"/>
  <c r="AK103" i="1"/>
  <c r="CB103" i="1" s="1"/>
  <c r="AK114" i="1"/>
  <c r="CB114" i="1" s="1"/>
  <c r="AK212" i="1"/>
  <c r="CB212" i="1" s="1"/>
  <c r="AK158" i="1"/>
  <c r="CB158" i="1" s="1"/>
  <c r="AK200" i="1"/>
  <c r="CB200" i="1" s="1"/>
  <c r="AK55" i="1"/>
  <c r="CB55" i="1" s="1"/>
  <c r="AK163" i="1"/>
  <c r="CB163" i="1"/>
  <c r="AK83" i="1"/>
  <c r="CB83" i="1"/>
  <c r="AK53" i="1"/>
  <c r="CB53" i="1" s="1"/>
  <c r="AK68" i="1"/>
  <c r="CB68" i="1" s="1"/>
  <c r="AK139" i="1"/>
  <c r="CB139" i="1" s="1"/>
  <c r="AK210" i="1"/>
  <c r="CB210" i="1"/>
  <c r="AK34" i="1"/>
  <c r="CB34" i="1"/>
  <c r="AK126" i="1"/>
  <c r="CB126" i="1" s="1"/>
  <c r="AK88" i="1"/>
  <c r="CB88" i="1" s="1"/>
  <c r="AK102" i="1"/>
  <c r="CB102" i="1" s="1"/>
  <c r="AK148" i="1"/>
  <c r="CB148" i="1" s="1"/>
  <c r="AK145" i="1"/>
  <c r="CB145" i="1"/>
  <c r="AK59" i="1"/>
  <c r="CB59" i="1" s="1"/>
  <c r="AK153" i="1"/>
  <c r="CB153" i="1"/>
  <c r="AK195" i="1"/>
  <c r="CB195" i="1"/>
  <c r="AK192" i="1"/>
  <c r="CB192" i="1" s="1"/>
  <c r="AK36" i="1"/>
  <c r="CB36" i="1" s="1"/>
  <c r="AK17" i="1"/>
  <c r="CB17" i="1"/>
  <c r="AK101" i="1"/>
  <c r="CB101" i="1"/>
  <c r="AK150" i="1"/>
  <c r="CB150" i="1"/>
  <c r="AK193" i="1"/>
  <c r="CB193" i="1" s="1"/>
  <c r="AK62" i="1"/>
  <c r="CB62" i="1"/>
  <c r="AK141" i="1"/>
  <c r="CB141" i="1" s="1"/>
  <c r="AK168" i="1"/>
  <c r="CB168" i="1"/>
  <c r="AK50" i="1"/>
  <c r="CB50" i="1"/>
  <c r="AK76" i="1"/>
  <c r="CB76" i="1" s="1"/>
  <c r="AK35" i="1"/>
  <c r="CB35" i="1" s="1"/>
  <c r="AK162" i="1"/>
  <c r="CB162" i="1"/>
  <c r="AK143" i="1"/>
  <c r="CB143" i="1" s="1"/>
  <c r="AK199" i="1"/>
  <c r="CB199" i="1" s="1"/>
  <c r="AK38" i="1"/>
  <c r="CB38" i="1"/>
  <c r="AK185" i="1"/>
  <c r="CB185" i="1"/>
  <c r="AK106" i="1"/>
  <c r="CB106" i="1"/>
  <c r="AK113" i="1"/>
  <c r="CB113" i="1" s="1"/>
  <c r="AK132" i="1"/>
  <c r="CB132" i="1" s="1"/>
  <c r="AK124" i="1"/>
  <c r="CB124" i="1" s="1"/>
  <c r="AK118" i="1"/>
  <c r="CB118" i="1" s="1"/>
  <c r="AK100" i="1"/>
  <c r="CB100" i="1"/>
  <c r="AK41" i="1"/>
  <c r="CB41" i="1" s="1"/>
  <c r="AK172" i="1"/>
  <c r="CB172" i="1" s="1"/>
  <c r="AK196" i="1"/>
  <c r="CB196" i="1" s="1"/>
  <c r="AK157" i="1"/>
  <c r="CB157" i="1"/>
  <c r="AK129" i="1"/>
  <c r="CB129" i="1" s="1"/>
  <c r="AK197" i="1"/>
  <c r="CB197" i="1" s="1"/>
  <c r="AK183" i="1"/>
  <c r="CB183" i="1"/>
  <c r="AK203" i="1"/>
  <c r="CB203" i="1"/>
  <c r="AK39" i="1"/>
  <c r="CB39" i="1" s="1"/>
  <c r="AK119" i="1"/>
  <c r="CB119" i="1"/>
  <c r="AK202" i="1"/>
  <c r="CB202" i="1"/>
  <c r="AK81" i="1"/>
  <c r="CB81" i="1"/>
  <c r="D20" i="7"/>
  <c r="AK198" i="1"/>
  <c r="CB198" i="1"/>
  <c r="AK96" i="1"/>
  <c r="CB96" i="1"/>
  <c r="AK49" i="1"/>
  <c r="CB49" i="1"/>
  <c r="AK180" i="1"/>
  <c r="CB180" i="1"/>
  <c r="AK190" i="1"/>
  <c r="CB190" i="1" s="1"/>
  <c r="AK136" i="1"/>
  <c r="CB136" i="1" s="1"/>
  <c r="AK134" i="1"/>
  <c r="CB134" i="1"/>
  <c r="AK165" i="1"/>
  <c r="CB165" i="1"/>
  <c r="AK80" i="1"/>
  <c r="CB80" i="1"/>
  <c r="AK125" i="1"/>
  <c r="CB125" i="1"/>
  <c r="AK144" i="1"/>
  <c r="CB144" i="1" s="1"/>
  <c r="AK164" i="1"/>
  <c r="CB164" i="1" s="1"/>
  <c r="AK98" i="1"/>
  <c r="CB98" i="1"/>
  <c r="AK63" i="1"/>
  <c r="CB63" i="1"/>
  <c r="AK48" i="1"/>
  <c r="CB48" i="1"/>
  <c r="AK74" i="1"/>
  <c r="CB74" i="1"/>
  <c r="AK135" i="1"/>
  <c r="CB135" i="1" s="1"/>
  <c r="AK151" i="1"/>
  <c r="CB151" i="1" s="1"/>
  <c r="AK178" i="1"/>
  <c r="CB178" i="1"/>
  <c r="AK31" i="1"/>
  <c r="CB31" i="1"/>
  <c r="AK33" i="1"/>
  <c r="CB33" i="1"/>
  <c r="AK182" i="1"/>
  <c r="CB182" i="1"/>
  <c r="AK209" i="1"/>
  <c r="CB209" i="1" s="1"/>
  <c r="AK110" i="1"/>
  <c r="CB110" i="1" s="1"/>
  <c r="AK26" i="1"/>
  <c r="CB26" i="1"/>
  <c r="AK160" i="1"/>
  <c r="CB160" i="1"/>
  <c r="AK47" i="1"/>
  <c r="CB47" i="1"/>
  <c r="AK78" i="1"/>
  <c r="CB78" i="1"/>
  <c r="AK169" i="1"/>
  <c r="CB169" i="1" s="1"/>
  <c r="AK142" i="1"/>
  <c r="CB142" i="1" s="1"/>
  <c r="AK208" i="1"/>
  <c r="CB208" i="1"/>
  <c r="AK171" i="1"/>
  <c r="CB171" i="1"/>
  <c r="AK205" i="1"/>
  <c r="CB205" i="1"/>
  <c r="AK94" i="1"/>
  <c r="CB94" i="1"/>
  <c r="AK194" i="1"/>
  <c r="CB194" i="1" s="1"/>
  <c r="AK56" i="1"/>
  <c r="CB56" i="1" s="1"/>
  <c r="AK155" i="1"/>
  <c r="CB155" i="1"/>
  <c r="AK13" i="1"/>
  <c r="CB13" i="1"/>
  <c r="AK161" i="1"/>
  <c r="CB161" i="1"/>
  <c r="AK121" i="1"/>
  <c r="CB121" i="1"/>
  <c r="AK207" i="1"/>
  <c r="CB207" i="1" s="1"/>
  <c r="AK24" i="1"/>
  <c r="CB24" i="1" s="1"/>
  <c r="AK120" i="1"/>
  <c r="CB120" i="1"/>
  <c r="AK206" i="1"/>
  <c r="CB206" i="1"/>
  <c r="AK133" i="1"/>
  <c r="CB133" i="1"/>
  <c r="AK131" i="1"/>
  <c r="CB131" i="1"/>
  <c r="AK71" i="1"/>
  <c r="CB71" i="1" s="1"/>
  <c r="AK37" i="1"/>
  <c r="CB37" i="1" s="1"/>
  <c r="AK189" i="1"/>
  <c r="CB189" i="1"/>
  <c r="AK112" i="1"/>
  <c r="CB112" i="1"/>
  <c r="AK140" i="1"/>
  <c r="CB140" i="1"/>
  <c r="AK95" i="1"/>
  <c r="CB95" i="1"/>
  <c r="AK170" i="1"/>
  <c r="CB170" i="1" s="1"/>
  <c r="AK15" i="1"/>
  <c r="CB15" i="1" s="1"/>
  <c r="AK82" i="1"/>
  <c r="CB82" i="1"/>
  <c r="AK85" i="1"/>
  <c r="CB85" i="1"/>
  <c r="AK45" i="1"/>
  <c r="CB45" i="1"/>
  <c r="AH209" i="1"/>
  <c r="BY209" i="1"/>
  <c r="AH60" i="1"/>
  <c r="BY60" i="1" s="1"/>
  <c r="AH32" i="1"/>
  <c r="BY32" i="1" s="1"/>
  <c r="AH13" i="1"/>
  <c r="BY13" i="1"/>
  <c r="AH207" i="1"/>
  <c r="BY207" i="1"/>
  <c r="AH54" i="1"/>
  <c r="BY54" i="1"/>
  <c r="AH100" i="1"/>
  <c r="BY100" i="1"/>
  <c r="AH114" i="1"/>
  <c r="BY114" i="1" s="1"/>
  <c r="AH52" i="1"/>
  <c r="BY52" i="1" s="1"/>
  <c r="AH204" i="1"/>
  <c r="BY204" i="1"/>
  <c r="AH39" i="1"/>
  <c r="BY39" i="1"/>
  <c r="AH155" i="1"/>
  <c r="BY155" i="1"/>
  <c r="AH70" i="1"/>
  <c r="BY70" i="1"/>
  <c r="AH88" i="1"/>
  <c r="BY88" i="1" s="1"/>
  <c r="AH101" i="1"/>
  <c r="BY101" i="1" s="1"/>
  <c r="AH30" i="1"/>
  <c r="BY30" i="1"/>
  <c r="AH170" i="1"/>
  <c r="BY170" i="1"/>
  <c r="AH15" i="1"/>
  <c r="BY15" i="1"/>
  <c r="AH122" i="1"/>
  <c r="BY122" i="1"/>
  <c r="AH140" i="1"/>
  <c r="BY140" i="1" s="1"/>
  <c r="AH106" i="1"/>
  <c r="BY106" i="1" s="1"/>
  <c r="AH186" i="1"/>
  <c r="BY186" i="1"/>
  <c r="AH134" i="1"/>
  <c r="BY134" i="1"/>
  <c r="AH64" i="1"/>
  <c r="BY64" i="1"/>
  <c r="AH210" i="1"/>
  <c r="BY210" i="1"/>
  <c r="AH190" i="1"/>
  <c r="BY190" i="1" s="1"/>
  <c r="AH184" i="1"/>
  <c r="BY184" i="1" s="1"/>
  <c r="AH208" i="1"/>
  <c r="BY208" i="1"/>
  <c r="AH111" i="1"/>
  <c r="BY111" i="1"/>
  <c r="AH51" i="1"/>
  <c r="BY51" i="1"/>
  <c r="AH146" i="1"/>
  <c r="BY146" i="1"/>
  <c r="AH153" i="1"/>
  <c r="BY153" i="1" s="1"/>
  <c r="AH125" i="1"/>
  <c r="BY125" i="1" s="1"/>
  <c r="AH175" i="1"/>
  <c r="BY175" i="1"/>
  <c r="AH169" i="1"/>
  <c r="BY169" i="1"/>
  <c r="AH147" i="1"/>
  <c r="BY147" i="1"/>
  <c r="AH199" i="1"/>
  <c r="BY199" i="1"/>
  <c r="AH67" i="1"/>
  <c r="BY67" i="1" s="1"/>
  <c r="AH26" i="1"/>
  <c r="BY26" i="1" s="1"/>
  <c r="AH198" i="1"/>
  <c r="BY198" i="1"/>
  <c r="AH63" i="1"/>
  <c r="BY63" i="1"/>
  <c r="AH103" i="1"/>
  <c r="BY103" i="1"/>
  <c r="AH17" i="1"/>
  <c r="BY17" i="1"/>
  <c r="AH171" i="1"/>
  <c r="BY171" i="1" s="1"/>
  <c r="AH79" i="1"/>
  <c r="BY79" i="1" s="1"/>
  <c r="AH200" i="1"/>
  <c r="BY200" i="1"/>
  <c r="AH97" i="1"/>
  <c r="BY97" i="1"/>
  <c r="AH82" i="1"/>
  <c r="BY82" i="1"/>
  <c r="AH149" i="1"/>
  <c r="BY149" i="1"/>
  <c r="AH182" i="1"/>
  <c r="BY182" i="1" s="1"/>
  <c r="AH48" i="1"/>
  <c r="BY48" i="1" s="1"/>
  <c r="AH172" i="1"/>
  <c r="BY172" i="1"/>
  <c r="AH24" i="1"/>
  <c r="BY24" i="1"/>
  <c r="AH69" i="1"/>
  <c r="BY69" i="1"/>
  <c r="AH202" i="1"/>
  <c r="BY202" i="1"/>
  <c r="AH40" i="1"/>
  <c r="BY40" i="1" s="1"/>
  <c r="AH161" i="1"/>
  <c r="BY161" i="1" s="1"/>
  <c r="AH49" i="1"/>
  <c r="BY49" i="1"/>
  <c r="AH45" i="1"/>
  <c r="BY45" i="1"/>
  <c r="AH20" i="1"/>
  <c r="BY20" i="1"/>
  <c r="AH38" i="1"/>
  <c r="BY38" i="1"/>
  <c r="AH109" i="1"/>
  <c r="BY109" i="1" s="1"/>
  <c r="AH68" i="1"/>
  <c r="BY68" i="1" s="1"/>
  <c r="AH74" i="1"/>
  <c r="BY74" i="1"/>
  <c r="AH27" i="1"/>
  <c r="BY27" i="1"/>
  <c r="AH110" i="1"/>
  <c r="BY110" i="1"/>
  <c r="AH46" i="1"/>
  <c r="BY46" i="1"/>
  <c r="AH72" i="1"/>
  <c r="BY72" i="1" s="1"/>
  <c r="AH19" i="1"/>
  <c r="BY19" i="1" s="1"/>
  <c r="AH89" i="1"/>
  <c r="BY89" i="1"/>
  <c r="AH14" i="1"/>
  <c r="BY14" i="1"/>
  <c r="AH102" i="1"/>
  <c r="BY102" i="1"/>
  <c r="AH138" i="1"/>
  <c r="BY138" i="1"/>
  <c r="AH203" i="1"/>
  <c r="BY203" i="1" s="1"/>
  <c r="AH94" i="1"/>
  <c r="BY94" i="1" s="1"/>
  <c r="AH160" i="1"/>
  <c r="BY160" i="1"/>
  <c r="AH164" i="1"/>
  <c r="BY164" i="1"/>
  <c r="AH137" i="1"/>
  <c r="BY137" i="1"/>
  <c r="AH132" i="1"/>
  <c r="BY132" i="1"/>
  <c r="AH118" i="1"/>
  <c r="BY118" i="1" s="1"/>
  <c r="AH121" i="1"/>
  <c r="BY121" i="1" s="1"/>
  <c r="AH129" i="1"/>
  <c r="BY129" i="1"/>
  <c r="AH37" i="1"/>
  <c r="BY37" i="1"/>
  <c r="AH93" i="1"/>
  <c r="BY93" i="1"/>
  <c r="AH57" i="1"/>
  <c r="BY57" i="1"/>
  <c r="AH90" i="1"/>
  <c r="BY90" i="1" s="1"/>
  <c r="AH193" i="1"/>
  <c r="BY193" i="1" s="1"/>
  <c r="AH116" i="1"/>
  <c r="BY116" i="1"/>
  <c r="AH206" i="1"/>
  <c r="BY206" i="1"/>
  <c r="AH145" i="1"/>
  <c r="BY145" i="1"/>
  <c r="AH185" i="1"/>
  <c r="BY185" i="1"/>
  <c r="AH44" i="1"/>
  <c r="BY44" i="1" s="1"/>
  <c r="AH66" i="1"/>
  <c r="BY66" i="1" s="1"/>
  <c r="AH23" i="1"/>
  <c r="BY23" i="1"/>
  <c r="AH159" i="1"/>
  <c r="BY159" i="1"/>
  <c r="AH177" i="1"/>
  <c r="BY177" i="1"/>
  <c r="AH105" i="1"/>
  <c r="BY105" i="1"/>
  <c r="AH76" i="1"/>
  <c r="BY76" i="1" s="1"/>
  <c r="AH157" i="1"/>
  <c r="BY157" i="1" s="1"/>
  <c r="AH35" i="1"/>
  <c r="BY35" i="1"/>
  <c r="AH25" i="1"/>
  <c r="BY25" i="1"/>
  <c r="AH141" i="1"/>
  <c r="BY141" i="1"/>
  <c r="AH71" i="1"/>
  <c r="BY71" i="1"/>
  <c r="AH124" i="1"/>
  <c r="BY124" i="1" s="1"/>
  <c r="AH53" i="1"/>
  <c r="BY53" i="1" s="1"/>
  <c r="AH212" i="1"/>
  <c r="BY212" i="1"/>
  <c r="AH117" i="1"/>
  <c r="BY117" i="1"/>
  <c r="AH28" i="1"/>
  <c r="BY28" i="1"/>
  <c r="AH81" i="1"/>
  <c r="BY81" i="1"/>
  <c r="AH84" i="1"/>
  <c r="BY84" i="1" s="1"/>
  <c r="AH133" i="1"/>
  <c r="BY133" i="1" s="1"/>
  <c r="AH56" i="1"/>
  <c r="BY56" i="1"/>
  <c r="AH188" i="1"/>
  <c r="BY188" i="1"/>
  <c r="AH181" i="1"/>
  <c r="BY181" i="1"/>
  <c r="AH201" i="1"/>
  <c r="BY201" i="1"/>
  <c r="AH85" i="1"/>
  <c r="BY85" i="1" s="1"/>
  <c r="AH18" i="1"/>
  <c r="BY18" i="1" s="1"/>
  <c r="AH154" i="1"/>
  <c r="BY154" i="1"/>
  <c r="AH128" i="1"/>
  <c r="BY128" i="1"/>
  <c r="AH194" i="1"/>
  <c r="BY194" i="1"/>
  <c r="AH168" i="1"/>
  <c r="BY168" i="1"/>
  <c r="AH178" i="1"/>
  <c r="BY178" i="1" s="1"/>
  <c r="AH104" i="1"/>
  <c r="BY104" i="1" s="1"/>
  <c r="AH62" i="1"/>
  <c r="BY62" i="1"/>
  <c r="AH98" i="1"/>
  <c r="BY98" i="1"/>
  <c r="AH34" i="1"/>
  <c r="BY34" i="1"/>
  <c r="AH115" i="1"/>
  <c r="BY115" i="1"/>
  <c r="AH41" i="1"/>
  <c r="BY41" i="1" s="1"/>
  <c r="AH144" i="1"/>
  <c r="BY144" i="1" s="1"/>
  <c r="AH58" i="1"/>
  <c r="BY58" i="1"/>
  <c r="AH113" i="1"/>
  <c r="BY113" i="1"/>
  <c r="AH80" i="1"/>
  <c r="BY80" i="1"/>
  <c r="AH126" i="1"/>
  <c r="BY126" i="1"/>
  <c r="AH112" i="1"/>
  <c r="BY112" i="1" s="1"/>
  <c r="AH152" i="1"/>
  <c r="BY152" i="1" s="1"/>
  <c r="AH179" i="1"/>
  <c r="BY179" i="1"/>
  <c r="AH165" i="1"/>
  <c r="BY165" i="1"/>
  <c r="AH123" i="1"/>
  <c r="BY123" i="1"/>
  <c r="AH151" i="1"/>
  <c r="BY151" i="1"/>
  <c r="AH120" i="1"/>
  <c r="BY120" i="1" s="1"/>
  <c r="AH127" i="1"/>
  <c r="BY127" i="1" s="1"/>
  <c r="AH148" i="1"/>
  <c r="BY148" i="1"/>
  <c r="AH180" i="1"/>
  <c r="BY180" i="1"/>
  <c r="AH21" i="1"/>
  <c r="BY21" i="1"/>
  <c r="D17" i="7"/>
  <c r="AH187" i="1"/>
  <c r="BY187" i="1"/>
  <c r="AH83" i="1"/>
  <c r="BY83" i="1"/>
  <c r="AH211" i="1"/>
  <c r="BY211" i="1" s="1"/>
  <c r="AH75" i="1"/>
  <c r="BY75" i="1" s="1"/>
  <c r="AH65" i="1"/>
  <c r="BY65" i="1" s="1"/>
  <c r="AH162" i="1"/>
  <c r="BY162" i="1" s="1"/>
  <c r="AH135" i="1"/>
  <c r="BY135" i="1"/>
  <c r="AH78" i="1"/>
  <c r="BY78" i="1"/>
  <c r="AH119" i="1"/>
  <c r="BY119" i="1"/>
  <c r="AH136" i="1"/>
  <c r="BY136" i="1" s="1"/>
  <c r="AH167" i="1"/>
  <c r="BY167" i="1" s="1"/>
  <c r="AH36" i="1"/>
  <c r="BY36" i="1"/>
  <c r="AH143" i="1"/>
  <c r="BY143" i="1"/>
  <c r="AH156" i="1"/>
  <c r="BY156" i="1"/>
  <c r="AH150" i="1"/>
  <c r="BY150" i="1" s="1"/>
  <c r="D16" i="7"/>
  <c r="AG75" i="1"/>
  <c r="BX75" i="1" s="1"/>
  <c r="AG38" i="1"/>
  <c r="BX38" i="1"/>
  <c r="AG79" i="1"/>
  <c r="BX79" i="1" s="1"/>
  <c r="AG50" i="1"/>
  <c r="BX50" i="1" s="1"/>
  <c r="AG188" i="1"/>
  <c r="BX188" i="1"/>
  <c r="AG165" i="1"/>
  <c r="BX165" i="1" s="1"/>
  <c r="AG51" i="1"/>
  <c r="BX51" i="1" s="1"/>
  <c r="AG67" i="1"/>
  <c r="BX67" i="1"/>
  <c r="AG63" i="1"/>
  <c r="BX63" i="1" s="1"/>
  <c r="AG105" i="1"/>
  <c r="BX105" i="1" s="1"/>
  <c r="AG152" i="1"/>
  <c r="BX152" i="1"/>
  <c r="AG175" i="1"/>
  <c r="BX175" i="1"/>
  <c r="AG210" i="1"/>
  <c r="BX210" i="1"/>
  <c r="AG127" i="1"/>
  <c r="BX127" i="1"/>
  <c r="AG193" i="1"/>
  <c r="BX193" i="1" s="1"/>
  <c r="AG44" i="1"/>
  <c r="BX44" i="1" s="1"/>
  <c r="AG31" i="1"/>
  <c r="BX31" i="1"/>
  <c r="AG125" i="1"/>
  <c r="BX125" i="1"/>
  <c r="AG137" i="1"/>
  <c r="BX137" i="1"/>
  <c r="AG191" i="1"/>
  <c r="BX191" i="1"/>
  <c r="AG101" i="1"/>
  <c r="BX101" i="1" s="1"/>
  <c r="AG145" i="1"/>
  <c r="BX145" i="1" s="1"/>
  <c r="AG190" i="1"/>
  <c r="BX190" i="1"/>
  <c r="AG170" i="1"/>
  <c r="BX170" i="1"/>
  <c r="AG82" i="1"/>
  <c r="BX82" i="1"/>
  <c r="AG199" i="1"/>
  <c r="BX199" i="1"/>
  <c r="AG48" i="1"/>
  <c r="BX48" i="1" s="1"/>
  <c r="AG96" i="1"/>
  <c r="BX96" i="1" s="1"/>
  <c r="AG25" i="1"/>
  <c r="BX25" i="1"/>
  <c r="AG29" i="1"/>
  <c r="BX29" i="1"/>
  <c r="AG154" i="1"/>
  <c r="BX154" i="1"/>
  <c r="AG208" i="1"/>
  <c r="BX208" i="1"/>
  <c r="AG70" i="1"/>
  <c r="BX70" i="1" s="1"/>
  <c r="AG166" i="1"/>
  <c r="BX166" i="1" s="1"/>
  <c r="AG174" i="1"/>
  <c r="BX174" i="1"/>
  <c r="AG37" i="1"/>
  <c r="BX37" i="1"/>
  <c r="AG112" i="1"/>
  <c r="BX112" i="1"/>
  <c r="AG120" i="1"/>
  <c r="BX120" i="1"/>
  <c r="AG200" i="1"/>
  <c r="BX200" i="1" s="1"/>
  <c r="AG163" i="1"/>
  <c r="BX163" i="1" s="1"/>
  <c r="AG52" i="1"/>
  <c r="BX52" i="1"/>
  <c r="AG43" i="1"/>
  <c r="BX43" i="1"/>
  <c r="AG36" i="1"/>
  <c r="BX36" i="1"/>
  <c r="AG172" i="1"/>
  <c r="BX172" i="1"/>
  <c r="AG102" i="1"/>
  <c r="BX102" i="1" s="1"/>
  <c r="AG69" i="1"/>
  <c r="BX69" i="1" s="1"/>
  <c r="AG88" i="1"/>
  <c r="BX88" i="1"/>
  <c r="AG30" i="1"/>
  <c r="BX30" i="1"/>
  <c r="AG118" i="1"/>
  <c r="BX118" i="1"/>
  <c r="AG123" i="1"/>
  <c r="BX123" i="1"/>
  <c r="AG140" i="1"/>
  <c r="BX140" i="1" s="1"/>
  <c r="AG111" i="1"/>
  <c r="BX111" i="1" s="1"/>
  <c r="AG18" i="1"/>
  <c r="BX18" i="1"/>
  <c r="AG22" i="1"/>
  <c r="BX22" i="1"/>
  <c r="AG116" i="1"/>
  <c r="BX116" i="1"/>
  <c r="AG23" i="1"/>
  <c r="BX23" i="1"/>
  <c r="AG71" i="1"/>
  <c r="BX71" i="1" s="1"/>
  <c r="AG113" i="1"/>
  <c r="BX113" i="1" s="1"/>
  <c r="AG93" i="1"/>
  <c r="BX93" i="1"/>
  <c r="AG15" i="1"/>
  <c r="BX15" i="1"/>
  <c r="AG122" i="1"/>
  <c r="BX122" i="1"/>
  <c r="AG66" i="1"/>
  <c r="BX66" i="1"/>
  <c r="AG13" i="1"/>
  <c r="BX13" i="1" s="1"/>
  <c r="AG32" i="1"/>
  <c r="BX32" i="1" s="1"/>
  <c r="AG205" i="1"/>
  <c r="BX205" i="1"/>
  <c r="AG132" i="1"/>
  <c r="BX132" i="1"/>
  <c r="AG28" i="1"/>
  <c r="BX28" i="1"/>
  <c r="AG156" i="1"/>
  <c r="BX156" i="1"/>
  <c r="AG142" i="1"/>
  <c r="BX142" i="1" s="1"/>
  <c r="AG197" i="1"/>
  <c r="BX197" i="1" s="1"/>
  <c r="AG78" i="1"/>
  <c r="BX78" i="1"/>
  <c r="AG59" i="1"/>
  <c r="BX59" i="1"/>
  <c r="AG45" i="1"/>
  <c r="BX45" i="1"/>
  <c r="AG94" i="1"/>
  <c r="BX94" i="1"/>
  <c r="AG17" i="1"/>
  <c r="BX17" i="1" s="1"/>
  <c r="AG141" i="1"/>
  <c r="BX141" i="1" s="1"/>
  <c r="AG121" i="1"/>
  <c r="BX121" i="1"/>
  <c r="AG131" i="1"/>
  <c r="BX131" i="1"/>
  <c r="AG95" i="1"/>
  <c r="BX95" i="1"/>
  <c r="AG110" i="1"/>
  <c r="BX110" i="1"/>
  <c r="AG157" i="1"/>
  <c r="BX157" i="1" s="1"/>
  <c r="AG177" i="1"/>
  <c r="BX177" i="1" s="1"/>
  <c r="AG58" i="1"/>
  <c r="BX58" i="1"/>
  <c r="AG168" i="1"/>
  <c r="BX168" i="1"/>
  <c r="AG171" i="1"/>
  <c r="BX171" i="1"/>
  <c r="AG65" i="1"/>
  <c r="BX65" i="1"/>
  <c r="AG176" i="1"/>
  <c r="BX176" i="1" s="1"/>
  <c r="AG62" i="1"/>
  <c r="BX62" i="1" s="1"/>
  <c r="AG47" i="1"/>
  <c r="BX47" i="1"/>
  <c r="AG77" i="1"/>
  <c r="BX77" i="1"/>
  <c r="AG35" i="1"/>
  <c r="BX35" i="1"/>
  <c r="AG133" i="1"/>
  <c r="BX133" i="1"/>
  <c r="AG109" i="1"/>
  <c r="BX109" i="1" s="1"/>
  <c r="AG139" i="1"/>
  <c r="BX139" i="1" s="1"/>
  <c r="BB186" i="1"/>
  <c r="M186" i="1"/>
  <c r="BD186" i="1"/>
  <c r="BB173" i="1"/>
  <c r="M173" i="1"/>
  <c r="BD173" i="1"/>
  <c r="AD173" i="1"/>
  <c r="BU173" i="1"/>
  <c r="AD124" i="1"/>
  <c r="BU124" i="1" s="1"/>
  <c r="BB124" i="1"/>
  <c r="BB207" i="1"/>
  <c r="AD207" i="1"/>
  <c r="BU207" i="1"/>
  <c r="BB176" i="1"/>
  <c r="AD176" i="1"/>
  <c r="BU176" i="1" s="1"/>
  <c r="M176" i="1"/>
  <c r="BD176" i="1" s="1"/>
  <c r="BB153" i="1"/>
  <c r="M153" i="1"/>
  <c r="BD153" i="1"/>
  <c r="AD153" i="1"/>
  <c r="BU153" i="1"/>
  <c r="BB129" i="1"/>
  <c r="AD129" i="1"/>
  <c r="BU129" i="1"/>
  <c r="BB29" i="1"/>
  <c r="AD29" i="1"/>
  <c r="BU29" i="1" s="1"/>
  <c r="M29" i="1"/>
  <c r="BD29" i="1"/>
  <c r="BB20" i="1"/>
  <c r="M20" i="1"/>
  <c r="BD20" i="1" s="1"/>
  <c r="BB210" i="1"/>
  <c r="AD210" i="1"/>
  <c r="BU210" i="1"/>
  <c r="BB155" i="1"/>
  <c r="AD155" i="1"/>
  <c r="BU155" i="1"/>
  <c r="BB136" i="1"/>
  <c r="M136" i="1"/>
  <c r="BD136" i="1"/>
  <c r="BB77" i="1"/>
  <c r="AD77" i="1"/>
  <c r="BU77" i="1" s="1"/>
  <c r="M184" i="1"/>
  <c r="BD184" i="1" s="1"/>
  <c r="BB184" i="1"/>
  <c r="AD184" i="1"/>
  <c r="BU184" i="1"/>
  <c r="BB146" i="1"/>
  <c r="AD146" i="1"/>
  <c r="BU146" i="1" s="1"/>
  <c r="BB141" i="1"/>
  <c r="M141" i="1"/>
  <c r="BD141" i="1" s="1"/>
  <c r="BB107" i="1"/>
  <c r="AD107" i="1"/>
  <c r="BU107" i="1"/>
  <c r="BB195" i="1"/>
  <c r="AD195" i="1"/>
  <c r="BU195" i="1"/>
  <c r="BB163" i="1"/>
  <c r="AD163" i="1"/>
  <c r="BU163" i="1" s="1"/>
  <c r="BB143" i="1"/>
  <c r="AD143" i="1"/>
  <c r="BU143" i="1" s="1"/>
  <c r="BB131" i="1"/>
  <c r="AD131" i="1"/>
  <c r="BU131" i="1" s="1"/>
  <c r="BB79" i="1"/>
  <c r="M79" i="1"/>
  <c r="BD79" i="1"/>
  <c r="BB71" i="1"/>
  <c r="AD71" i="1"/>
  <c r="BU71" i="1" s="1"/>
  <c r="BB51" i="1"/>
  <c r="M51" i="1"/>
  <c r="BD51" i="1"/>
  <c r="BB42" i="1"/>
  <c r="M42" i="1"/>
  <c r="BD42" i="1"/>
  <c r="BB39" i="1"/>
  <c r="M39" i="1"/>
  <c r="BD39" i="1" s="1"/>
  <c r="BB212" i="1"/>
  <c r="BB148" i="1"/>
  <c r="M205" i="1"/>
  <c r="BD205" i="1"/>
  <c r="BB190" i="1"/>
  <c r="AD190" i="1"/>
  <c r="BU190" i="1" s="1"/>
  <c r="AD182" i="1"/>
  <c r="BU182" i="1"/>
  <c r="AD174" i="1"/>
  <c r="BU174" i="1"/>
  <c r="AD159" i="1"/>
  <c r="BU159" i="1"/>
  <c r="M151" i="1"/>
  <c r="BD151" i="1" s="1"/>
  <c r="M127" i="1"/>
  <c r="BD127" i="1"/>
  <c r="BB120" i="1"/>
  <c r="AD120" i="1"/>
  <c r="BU120" i="1" s="1"/>
  <c r="BB113" i="1"/>
  <c r="M113" i="1"/>
  <c r="BD113" i="1" s="1"/>
  <c r="BB111" i="1"/>
  <c r="M111" i="1"/>
  <c r="BD111" i="1"/>
  <c r="BB105" i="1"/>
  <c r="M105" i="1"/>
  <c r="BD105" i="1"/>
  <c r="BB103" i="1"/>
  <c r="AD103" i="1"/>
  <c r="BU103" i="1" s="1"/>
  <c r="M100" i="1"/>
  <c r="BD100" i="1"/>
  <c r="BB100" i="1"/>
  <c r="BB98" i="1"/>
  <c r="M98" i="1"/>
  <c r="BD98" i="1"/>
  <c r="BB88" i="1"/>
  <c r="M88" i="1"/>
  <c r="BD88" i="1"/>
  <c r="AD88" i="1"/>
  <c r="BU88" i="1"/>
  <c r="BB86" i="1"/>
  <c r="AD86" i="1"/>
  <c r="BU86" i="1"/>
  <c r="BB81" i="1"/>
  <c r="M81" i="1"/>
  <c r="BD81" i="1" s="1"/>
  <c r="BB73" i="1"/>
  <c r="M73" i="1"/>
  <c r="BD73" i="1"/>
  <c r="AD62" i="1"/>
  <c r="BU62" i="1" s="1"/>
  <c r="BB57" i="1"/>
  <c r="M57" i="1"/>
  <c r="BD57" i="1" s="1"/>
  <c r="AD57" i="1"/>
  <c r="BU57" i="1" s="1"/>
  <c r="BB45" i="1"/>
  <c r="M45" i="1"/>
  <c r="BD45" i="1"/>
  <c r="BB22" i="1"/>
  <c r="AD22" i="1"/>
  <c r="BU22" i="1"/>
  <c r="BB16" i="1"/>
  <c r="AD16" i="1"/>
  <c r="BU16" i="1" s="1"/>
  <c r="BB199" i="1"/>
  <c r="M199" i="1"/>
  <c r="BD199" i="1" s="1"/>
  <c r="BB171" i="1"/>
  <c r="AD171" i="1"/>
  <c r="BU171" i="1"/>
  <c r="BB169" i="1"/>
  <c r="AD169" i="1"/>
  <c r="BU169" i="1"/>
  <c r="BB166" i="1"/>
  <c r="AD166" i="1"/>
  <c r="BU166" i="1" s="1"/>
  <c r="M166" i="1"/>
  <c r="BD166" i="1"/>
  <c r="BB161" i="1"/>
  <c r="M161" i="1"/>
  <c r="BD161" i="1" s="1"/>
  <c r="AD161" i="1"/>
  <c r="BU161" i="1" s="1"/>
  <c r="BB122" i="1"/>
  <c r="M122" i="1"/>
  <c r="BD122" i="1"/>
  <c r="BB115" i="1"/>
  <c r="M115" i="1"/>
  <c r="BD115" i="1" s="1"/>
  <c r="BB102" i="1"/>
  <c r="M102" i="1"/>
  <c r="BD102" i="1" s="1"/>
  <c r="AD102" i="1"/>
  <c r="BU102" i="1" s="1"/>
  <c r="BB93" i="1"/>
  <c r="AD93" i="1"/>
  <c r="BU93" i="1"/>
  <c r="BB75" i="1"/>
  <c r="AD75" i="1"/>
  <c r="BU75" i="1"/>
  <c r="BB64" i="1"/>
  <c r="M64" i="1"/>
  <c r="BD64" i="1"/>
  <c r="BB49" i="1"/>
  <c r="AD49" i="1"/>
  <c r="BU49" i="1" s="1"/>
  <c r="BB27" i="1"/>
  <c r="AD27" i="1"/>
  <c r="BU27" i="1"/>
  <c r="BB18" i="1"/>
  <c r="AD18" i="1"/>
  <c r="BU18" i="1"/>
  <c r="M18" i="1"/>
  <c r="BD18" i="1" s="1"/>
  <c r="BB62" i="1"/>
  <c r="BB168" i="1"/>
  <c r="BB152" i="1"/>
  <c r="AD208" i="1"/>
  <c r="BU208" i="1" s="1"/>
  <c r="M206" i="1"/>
  <c r="BD206" i="1"/>
  <c r="M204" i="1"/>
  <c r="BD204" i="1"/>
  <c r="AD202" i="1"/>
  <c r="BU202" i="1"/>
  <c r="AD197" i="1"/>
  <c r="BU197" i="1" s="1"/>
  <c r="M194" i="1"/>
  <c r="BD194" i="1" s="1"/>
  <c r="AD192" i="1"/>
  <c r="BU192" i="1" s="1"/>
  <c r="M189" i="1"/>
  <c r="BD189" i="1" s="1"/>
  <c r="AD183" i="1"/>
  <c r="BU183" i="1"/>
  <c r="M181" i="1"/>
  <c r="BD181" i="1" s="1"/>
  <c r="AD179" i="1"/>
  <c r="BU179" i="1" s="1"/>
  <c r="M175" i="1"/>
  <c r="BD175" i="1"/>
  <c r="AD165" i="1"/>
  <c r="BU165" i="1" s="1"/>
  <c r="M160" i="1"/>
  <c r="BD160" i="1" s="1"/>
  <c r="AD158" i="1"/>
  <c r="BU158" i="1"/>
  <c r="AD150" i="1"/>
  <c r="BU150" i="1"/>
  <c r="M147" i="1"/>
  <c r="BD147" i="1"/>
  <c r="AD145" i="1"/>
  <c r="BU145" i="1" s="1"/>
  <c r="AD137" i="1"/>
  <c r="BU137" i="1" s="1"/>
  <c r="M135" i="1"/>
  <c r="BD135" i="1"/>
  <c r="M133" i="1"/>
  <c r="BD133" i="1" s="1"/>
  <c r="AD130" i="1"/>
  <c r="BU130" i="1"/>
  <c r="AD128" i="1"/>
  <c r="BU128" i="1" s="1"/>
  <c r="AD126" i="1"/>
  <c r="BU126" i="1" s="1"/>
  <c r="M119" i="1"/>
  <c r="BD119" i="1" s="1"/>
  <c r="AD117" i="1"/>
  <c r="BU117" i="1" s="1"/>
  <c r="M110" i="1"/>
  <c r="BD110" i="1" s="1"/>
  <c r="AD108" i="1"/>
  <c r="BU108" i="1"/>
  <c r="AD97" i="1"/>
  <c r="BU97" i="1"/>
  <c r="M95" i="1"/>
  <c r="BD95" i="1"/>
  <c r="AD92" i="1"/>
  <c r="BU92" i="1" s="1"/>
  <c r="M90" i="1"/>
  <c r="BD90" i="1"/>
  <c r="M85" i="1"/>
  <c r="BD85" i="1"/>
  <c r="AD83" i="1"/>
  <c r="BU83" i="1" s="1"/>
  <c r="M67" i="1"/>
  <c r="BD67" i="1"/>
  <c r="AD61" i="1"/>
  <c r="BU61" i="1" s="1"/>
  <c r="M59" i="1"/>
  <c r="BD59" i="1" s="1"/>
  <c r="AD55" i="1"/>
  <c r="BU55" i="1" s="1"/>
  <c r="AD50" i="1"/>
  <c r="BU50" i="1" s="1"/>
  <c r="BB43" i="1"/>
  <c r="M43" i="1"/>
  <c r="BD43" i="1" s="1"/>
  <c r="BB41" i="1"/>
  <c r="M41" i="1"/>
  <c r="BD41" i="1"/>
  <c r="M23" i="1"/>
  <c r="BD23" i="1" s="1"/>
  <c r="M21" i="1"/>
  <c r="BD21" i="1" s="1"/>
  <c r="M13" i="1"/>
  <c r="BD13" i="1"/>
  <c r="BB53" i="1"/>
  <c r="M53" i="1"/>
  <c r="BD53" i="1" s="1"/>
  <c r="BB47" i="1"/>
  <c r="AD47" i="1"/>
  <c r="BU47" i="1"/>
  <c r="BB25" i="1"/>
  <c r="AD25" i="1"/>
  <c r="BU25" i="1"/>
  <c r="AL37" i="6"/>
  <c r="AL38" i="6"/>
  <c r="B28" i="6"/>
  <c r="Q51" i="1"/>
  <c r="BH51" i="1" s="1"/>
  <c r="Q192" i="1"/>
  <c r="BH192" i="1" s="1"/>
  <c r="Q95" i="1"/>
  <c r="BH95" i="1" s="1"/>
  <c r="Q24" i="1"/>
  <c r="BH24" i="1" s="1"/>
  <c r="Q210" i="1"/>
  <c r="BH210" i="1"/>
  <c r="Q200" i="1"/>
  <c r="BH200" i="1" s="1"/>
  <c r="Q26" i="1"/>
  <c r="BH26" i="1" s="1"/>
  <c r="Q57" i="1"/>
  <c r="BH57" i="1" s="1"/>
  <c r="Q106" i="1"/>
  <c r="BH106" i="1" s="1"/>
  <c r="Q138" i="1"/>
  <c r="BH138" i="1" s="1"/>
  <c r="Q137" i="1"/>
  <c r="BH137" i="1" s="1"/>
  <c r="Q207" i="1"/>
  <c r="BH207" i="1" s="1"/>
  <c r="Q148" i="1"/>
  <c r="BH148" i="1" s="1"/>
  <c r="Q37" i="1"/>
  <c r="BH37" i="1"/>
  <c r="Q18" i="1"/>
  <c r="BH18" i="1" s="1"/>
  <c r="Q80" i="1"/>
  <c r="BH80" i="1" s="1"/>
  <c r="Q176" i="1"/>
  <c r="BH176" i="1" s="1"/>
  <c r="Q209" i="1"/>
  <c r="BH209" i="1"/>
  <c r="Q114" i="1"/>
  <c r="BH114" i="1" s="1"/>
  <c r="Q180" i="1"/>
  <c r="BH180" i="1" s="1"/>
  <c r="Q23" i="1"/>
  <c r="BH23" i="1" s="1"/>
  <c r="Q191" i="1"/>
  <c r="BH191" i="1" s="1"/>
  <c r="Q116" i="1"/>
  <c r="BH116" i="1" s="1"/>
  <c r="Q102" i="1"/>
  <c r="BH102" i="1" s="1"/>
  <c r="Q54" i="1"/>
  <c r="BH54" i="1" s="1"/>
  <c r="Q81" i="1"/>
  <c r="BH81" i="1" s="1"/>
  <c r="Q64" i="1"/>
  <c r="BH64" i="1" s="1"/>
  <c r="Q34" i="1"/>
  <c r="BH34" i="1" s="1"/>
  <c r="Q68" i="1"/>
  <c r="BH68" i="1" s="1"/>
  <c r="Q151" i="1"/>
  <c r="BH151" i="1" s="1"/>
  <c r="Q163" i="1"/>
  <c r="BH163" i="1" s="1"/>
  <c r="Q126" i="1"/>
  <c r="BH126" i="1" s="1"/>
  <c r="Q20" i="1"/>
  <c r="BH20" i="1" s="1"/>
  <c r="Q170" i="1"/>
  <c r="BH170" i="1" s="1"/>
  <c r="Q196" i="1"/>
  <c r="BH196" i="1" s="1"/>
  <c r="Q187" i="1"/>
  <c r="BH187" i="1" s="1"/>
  <c r="Q33" i="1"/>
  <c r="BH33" i="1" s="1"/>
  <c r="Q120" i="1"/>
  <c r="BH120" i="1" s="1"/>
  <c r="Q71" i="1"/>
  <c r="BH71" i="1" s="1"/>
  <c r="Q152" i="1"/>
  <c r="BH152" i="1" s="1"/>
  <c r="Q159" i="1"/>
  <c r="BH159" i="1" s="1"/>
  <c r="Q142" i="1"/>
  <c r="BH142" i="1" s="1"/>
  <c r="Q127" i="1"/>
  <c r="BH127" i="1" s="1"/>
  <c r="Q113" i="1"/>
  <c r="BH113" i="1" s="1"/>
  <c r="Q199" i="1"/>
  <c r="BH199" i="1" s="1"/>
  <c r="Q38" i="1"/>
  <c r="BH38" i="1" s="1"/>
  <c r="Q100" i="1"/>
  <c r="BH100" i="1" s="1"/>
  <c r="Q179" i="1"/>
  <c r="BH179" i="1" s="1"/>
  <c r="Q28" i="1"/>
  <c r="BH28" i="1" s="1"/>
  <c r="Q29" i="1"/>
  <c r="BH29" i="1" s="1"/>
  <c r="Q44" i="1"/>
  <c r="BH44" i="1" s="1"/>
  <c r="Q128" i="1"/>
  <c r="BH128" i="1" s="1"/>
  <c r="Q52" i="1"/>
  <c r="BH52" i="1" s="1"/>
  <c r="Q75" i="1"/>
  <c r="BH75" i="1" s="1"/>
  <c r="Q182" i="1"/>
  <c r="BH182" i="1" s="1"/>
  <c r="Q53" i="1"/>
  <c r="BH53" i="1" s="1"/>
  <c r="Q93" i="1"/>
  <c r="BH93" i="1" s="1"/>
  <c r="Q58" i="1"/>
  <c r="BH58" i="1" s="1"/>
  <c r="Q184" i="1"/>
  <c r="BH184" i="1" s="1"/>
  <c r="Q48" i="1"/>
  <c r="BH48" i="1"/>
  <c r="Q65" i="1"/>
  <c r="BH65" i="1" s="1"/>
  <c r="Q206" i="1"/>
  <c r="BH206" i="1" s="1"/>
  <c r="Q73" i="1"/>
  <c r="BH73" i="1" s="1"/>
  <c r="Q74" i="1"/>
  <c r="BH74" i="1" s="1"/>
  <c r="Q198" i="1"/>
  <c r="BH198" i="1" s="1"/>
  <c r="Q158" i="1"/>
  <c r="BH158" i="1" s="1"/>
  <c r="Q134" i="1"/>
  <c r="BH134" i="1" s="1"/>
  <c r="Q144" i="1"/>
  <c r="BH144" i="1" s="1"/>
  <c r="Q92" i="1"/>
  <c r="BH92" i="1"/>
  <c r="Q105" i="1"/>
  <c r="BH105" i="1" s="1"/>
  <c r="Q50" i="1"/>
  <c r="BH50" i="1" s="1"/>
  <c r="Q129" i="1"/>
  <c r="BH129" i="1" s="1"/>
  <c r="Q101" i="1"/>
  <c r="BH101" i="1" s="1"/>
  <c r="Q96" i="1"/>
  <c r="BH96" i="1" s="1"/>
  <c r="Q175" i="1"/>
  <c r="BH175" i="1" s="1"/>
  <c r="Q143" i="1"/>
  <c r="BH143" i="1" s="1"/>
  <c r="Q155" i="1"/>
  <c r="BH155" i="1" s="1"/>
  <c r="Q208" i="1"/>
  <c r="BH208" i="1" s="1"/>
  <c r="Q131" i="1"/>
  <c r="BH131" i="1" s="1"/>
  <c r="Q17" i="1"/>
  <c r="BH17" i="1" s="1"/>
  <c r="Q139" i="1"/>
  <c r="BH139" i="1" s="1"/>
  <c r="Q166" i="1"/>
  <c r="BH166" i="1" s="1"/>
  <c r="Q60" i="1"/>
  <c r="BH60" i="1" s="1"/>
  <c r="Q99" i="1"/>
  <c r="BH99" i="1" s="1"/>
  <c r="Q186" i="1"/>
  <c r="BH186" i="1" s="1"/>
  <c r="Q84" i="1"/>
  <c r="BH84" i="1" s="1"/>
  <c r="Q94" i="1"/>
  <c r="BH94" i="1" s="1"/>
  <c r="Q39" i="1"/>
  <c r="BH39" i="1" s="1"/>
  <c r="Q123" i="1"/>
  <c r="BH123" i="1" s="1"/>
  <c r="Q177" i="1"/>
  <c r="BH177" i="1" s="1"/>
  <c r="Q135" i="1"/>
  <c r="BH135" i="1" s="1"/>
  <c r="Q150" i="1"/>
  <c r="BH150" i="1" s="1"/>
  <c r="Q169" i="1"/>
  <c r="BH169" i="1" s="1"/>
  <c r="Q66" i="1"/>
  <c r="BH66" i="1" s="1"/>
  <c r="Q201" i="1"/>
  <c r="BH201" i="1" s="1"/>
  <c r="Q156" i="1"/>
  <c r="BH156" i="1" s="1"/>
  <c r="Q86" i="1"/>
  <c r="BH86" i="1" s="1"/>
  <c r="Q183" i="1"/>
  <c r="BH183" i="1" s="1"/>
  <c r="Q13" i="1"/>
  <c r="BH13" i="1" s="1"/>
  <c r="Q161" i="1"/>
  <c r="BH161" i="1" s="1"/>
  <c r="Q162" i="1"/>
  <c r="BH162" i="1" s="1"/>
  <c r="Q178" i="1"/>
  <c r="BH178" i="1" s="1"/>
  <c r="Q47" i="1"/>
  <c r="BH47" i="1" s="1"/>
  <c r="Q147" i="1"/>
  <c r="BH147" i="1" s="1"/>
  <c r="Q19" i="1"/>
  <c r="BH19" i="1" s="1"/>
  <c r="Q157" i="1"/>
  <c r="BH157" i="1" s="1"/>
  <c r="Q203" i="1"/>
  <c r="BH203" i="1" s="1"/>
  <c r="Q118" i="1"/>
  <c r="BH118" i="1" s="1"/>
  <c r="Q146" i="1"/>
  <c r="BH146" i="1" s="1"/>
  <c r="Q16" i="1"/>
  <c r="BH16" i="1" s="1"/>
  <c r="Q154" i="1"/>
  <c r="BH154" i="1"/>
  <c r="Q119" i="1"/>
  <c r="BH119" i="1" s="1"/>
  <c r="Q202" i="1"/>
  <c r="BH202" i="1" s="1"/>
  <c r="Q130" i="1"/>
  <c r="BH130" i="1" s="1"/>
  <c r="Q111" i="1"/>
  <c r="BH111" i="1" s="1"/>
  <c r="Q109" i="1"/>
  <c r="BH109" i="1" s="1"/>
  <c r="Q27" i="1"/>
  <c r="BH27" i="1" s="1"/>
  <c r="Q149" i="1"/>
  <c r="BH149" i="1" s="1"/>
  <c r="Q132" i="1"/>
  <c r="BH132" i="1" s="1"/>
  <c r="Q181" i="1"/>
  <c r="BH181" i="1" s="1"/>
  <c r="Q112" i="1"/>
  <c r="BH112" i="1" s="1"/>
  <c r="Q87" i="1"/>
  <c r="BH87" i="1" s="1"/>
  <c r="Q43" i="1"/>
  <c r="BH43" i="1" s="1"/>
  <c r="Q197" i="1"/>
  <c r="BH197" i="1" s="1"/>
  <c r="Q190" i="1"/>
  <c r="BH190" i="1" s="1"/>
  <c r="Q83" i="1"/>
  <c r="BH83" i="1" s="1"/>
  <c r="Q79" i="1"/>
  <c r="BH79" i="1" s="1"/>
  <c r="Q164" i="1"/>
  <c r="BH164" i="1" s="1"/>
  <c r="Q168" i="1"/>
  <c r="BH168" i="1" s="1"/>
  <c r="Q193" i="1"/>
  <c r="BH193" i="1" s="1"/>
  <c r="Q98" i="1"/>
  <c r="BH98" i="1" s="1"/>
  <c r="Q22" i="1"/>
  <c r="BH22" i="1" s="1"/>
  <c r="Q35" i="1"/>
  <c r="BH35" i="1" s="1"/>
  <c r="Q189" i="1"/>
  <c r="BH189" i="1" s="1"/>
  <c r="Q110" i="1"/>
  <c r="BH110" i="1" s="1"/>
  <c r="Q165" i="1"/>
  <c r="BH165" i="1" s="1"/>
  <c r="Q85" i="1"/>
  <c r="BH85" i="1" s="1"/>
  <c r="Q103" i="1"/>
  <c r="BH103" i="1" s="1"/>
  <c r="Q56" i="1"/>
  <c r="BH56" i="1" s="1"/>
  <c r="Q76" i="1"/>
  <c r="BH76" i="1" s="1"/>
  <c r="Q185" i="1"/>
  <c r="BH185" i="1" s="1"/>
  <c r="Q32" i="1"/>
  <c r="BH32" i="1" s="1"/>
  <c r="Q136" i="1"/>
  <c r="BH136" i="1" s="1"/>
  <c r="Q59" i="1"/>
  <c r="BH59" i="1" s="1"/>
  <c r="Q122" i="1"/>
  <c r="BH122" i="1"/>
  <c r="Q141" i="1"/>
  <c r="BH141" i="1" s="1"/>
  <c r="Q167" i="1"/>
  <c r="BH167" i="1" s="1"/>
  <c r="Q91" i="1"/>
  <c r="BH91" i="1" s="1"/>
  <c r="Q140" i="1"/>
  <c r="BH140" i="1" s="1"/>
  <c r="Q30" i="1"/>
  <c r="BH30" i="1" s="1"/>
  <c r="Q115" i="1"/>
  <c r="BH115" i="1" s="1"/>
  <c r="Q133" i="1"/>
  <c r="BH133" i="1" s="1"/>
  <c r="Q211" i="1"/>
  <c r="BH211" i="1" s="1"/>
  <c r="Q40" i="1"/>
  <c r="BH40" i="1" s="1"/>
  <c r="Q62" i="1"/>
  <c r="BH62" i="1" s="1"/>
  <c r="Q205" i="1"/>
  <c r="BH205" i="1" s="1"/>
  <c r="Q61" i="1"/>
  <c r="BH61" i="1" s="1"/>
  <c r="Q72" i="1"/>
  <c r="BH72" i="1"/>
  <c r="Q174" i="1"/>
  <c r="BH174" i="1" s="1"/>
  <c r="Q69" i="1"/>
  <c r="BH69" i="1" s="1"/>
  <c r="Q55" i="1"/>
  <c r="BH55" i="1" s="1"/>
  <c r="Q45" i="1"/>
  <c r="BH45" i="1" s="1"/>
  <c r="Q36" i="1"/>
  <c r="BH36" i="1" s="1"/>
  <c r="Q41" i="1"/>
  <c r="BH41" i="1" s="1"/>
  <c r="Q88" i="1"/>
  <c r="BH88" i="1" s="1"/>
  <c r="Q21" i="1"/>
  <c r="BH21" i="1" s="1"/>
  <c r="Q172" i="1"/>
  <c r="BH172" i="1" s="1"/>
  <c r="Q97" i="1"/>
  <c r="BH97" i="1" s="1"/>
  <c r="Q63" i="1"/>
  <c r="BH63" i="1"/>
  <c r="Q173" i="1"/>
  <c r="BH173" i="1" s="1"/>
  <c r="Q107" i="1"/>
  <c r="BH107" i="1" s="1"/>
  <c r="Q160" i="1"/>
  <c r="BH160" i="1" s="1"/>
  <c r="Q171" i="1"/>
  <c r="BH171" i="1" s="1"/>
  <c r="Q77" i="1"/>
  <c r="BH77" i="1" s="1"/>
  <c r="Q124" i="1"/>
  <c r="BH124" i="1" s="1"/>
  <c r="AD196" i="1"/>
  <c r="BU196" i="1"/>
  <c r="BB164" i="1"/>
  <c r="M164" i="1"/>
  <c r="BD164" i="1"/>
  <c r="M157" i="1"/>
  <c r="BD157" i="1"/>
  <c r="BB149" i="1"/>
  <c r="M148" i="1"/>
  <c r="BD148" i="1"/>
  <c r="AD142" i="1"/>
  <c r="BU142" i="1" s="1"/>
  <c r="AD133" i="1"/>
  <c r="BU133" i="1"/>
  <c r="AD132" i="1"/>
  <c r="BU132" i="1"/>
  <c r="BB104" i="1"/>
  <c r="AD104" i="1"/>
  <c r="BU104" i="1"/>
  <c r="BB101" i="1"/>
  <c r="AD101" i="1"/>
  <c r="BU101" i="1"/>
  <c r="AD201" i="1"/>
  <c r="BU201" i="1" s="1"/>
  <c r="AD180" i="1"/>
  <c r="BU180" i="1"/>
  <c r="M167" i="1"/>
  <c r="BD167" i="1"/>
  <c r="BB144" i="1"/>
  <c r="M196" i="1"/>
  <c r="BD196" i="1"/>
  <c r="AD160" i="1"/>
  <c r="BU160" i="1"/>
  <c r="BB114" i="1"/>
  <c r="M114" i="1"/>
  <c r="BD114" i="1" s="1"/>
  <c r="M84" i="1"/>
  <c r="BD84" i="1"/>
  <c r="M78" i="1"/>
  <c r="BD78" i="1"/>
  <c r="AD70" i="1"/>
  <c r="BU70" i="1" s="1"/>
  <c r="M60" i="1"/>
  <c r="BD60" i="1"/>
  <c r="M48" i="1"/>
  <c r="BD48" i="1"/>
  <c r="M36" i="1"/>
  <c r="BD36" i="1"/>
  <c r="AD35" i="1"/>
  <c r="BU35" i="1"/>
  <c r="M34" i="1"/>
  <c r="BD34" i="1"/>
  <c r="AD33" i="1"/>
  <c r="BU33" i="1" s="1"/>
  <c r="M32" i="1"/>
  <c r="BD32" i="1"/>
  <c r="AD31" i="1"/>
  <c r="BU31" i="1" s="1"/>
  <c r="D14" i="7"/>
  <c r="AD13" i="1"/>
  <c r="BU13" i="1"/>
  <c r="BB13" i="1"/>
  <c r="AD211" i="1"/>
  <c r="BU211" i="1"/>
  <c r="BB194" i="1"/>
  <c r="M178" i="1"/>
  <c r="BD178" i="1"/>
  <c r="BB178" i="1"/>
  <c r="BB132" i="1"/>
  <c r="BB30" i="1"/>
  <c r="AD30" i="1"/>
  <c r="BU30" i="1"/>
  <c r="M30" i="1"/>
  <c r="BD30" i="1" s="1"/>
  <c r="BB125" i="1"/>
  <c r="AD125" i="1"/>
  <c r="BU125" i="1"/>
  <c r="M96" i="1"/>
  <c r="BD96" i="1"/>
  <c r="BB96" i="1"/>
  <c r="BB17" i="1"/>
  <c r="AD17" i="1"/>
  <c r="BU17" i="1"/>
  <c r="M125" i="1"/>
  <c r="BD125" i="1"/>
  <c r="AD15" i="1"/>
  <c r="BU15" i="1"/>
  <c r="BB15" i="1"/>
  <c r="BB68" i="1"/>
  <c r="AD68" i="1"/>
  <c r="BU68" i="1"/>
  <c r="BB38" i="1"/>
  <c r="M38" i="1"/>
  <c r="BD38" i="1" s="1"/>
  <c r="BB82" i="1"/>
  <c r="AD82" i="1"/>
  <c r="BU82" i="1"/>
  <c r="BB65" i="1"/>
  <c r="M65" i="1"/>
  <c r="BD65" i="1"/>
  <c r="BB112" i="1"/>
  <c r="AD112" i="1"/>
  <c r="BU112" i="1"/>
  <c r="BB121" i="1"/>
  <c r="AD121" i="1"/>
  <c r="BU121" i="1" s="1"/>
  <c r="BB203" i="1"/>
  <c r="AD203" i="1"/>
  <c r="BU203" i="1"/>
  <c r="AD94" i="1"/>
  <c r="BU94" i="1"/>
  <c r="BB94" i="1"/>
  <c r="M94" i="1"/>
  <c r="BD94" i="1" s="1"/>
  <c r="M116" i="1"/>
  <c r="BD116" i="1"/>
  <c r="AD19" i="1"/>
  <c r="BU19" i="1"/>
  <c r="BB19" i="1"/>
  <c r="AD80" i="1"/>
  <c r="BU80" i="1"/>
  <c r="BB80" i="1"/>
  <c r="BB109" i="1"/>
  <c r="M109" i="1"/>
  <c r="BD109" i="1"/>
  <c r="BB193" i="1"/>
  <c r="M193" i="1"/>
  <c r="BD193" i="1"/>
  <c r="BB76" i="1"/>
  <c r="M76" i="1"/>
  <c r="BD76" i="1" s="1"/>
  <c r="BB54" i="1"/>
  <c r="M54" i="1"/>
  <c r="BD54" i="1"/>
  <c r="M172" i="1"/>
  <c r="BD172" i="1"/>
  <c r="BB165" i="1"/>
  <c r="AD144" i="1"/>
  <c r="BU144" i="1"/>
  <c r="BB140" i="1"/>
  <c r="BB87" i="1"/>
  <c r="AD46" i="1"/>
  <c r="BU46" i="1" s="1"/>
  <c r="AD14" i="1"/>
  <c r="BU14" i="1"/>
  <c r="BB138" i="1" l="1"/>
  <c r="M138" i="1"/>
  <c r="BD138" i="1" s="1"/>
  <c r="M123" i="1"/>
  <c r="BD123" i="1" s="1"/>
  <c r="BB123" i="1"/>
  <c r="BB170" i="1"/>
  <c r="AD170" i="1"/>
  <c r="BU170" i="1" s="1"/>
  <c r="AD89" i="1"/>
  <c r="BU89" i="1" s="1"/>
  <c r="AD191" i="1"/>
  <c r="BU191" i="1" s="1"/>
  <c r="BB191" i="1"/>
  <c r="BB28" i="1"/>
  <c r="AD28" i="1"/>
  <c r="BU28" i="1" s="1"/>
  <c r="BB185" i="1"/>
  <c r="M185" i="1"/>
  <c r="BD185" i="1" s="1"/>
  <c r="AD119" i="1"/>
  <c r="BU119" i="1" s="1"/>
  <c r="M58" i="1"/>
  <c r="BD58" i="1" s="1"/>
  <c r="AM20" i="6"/>
  <c r="AN20" i="6" l="1"/>
  <c r="AO20" i="6" s="1"/>
  <c r="AL20" i="6" s="1"/>
  <c r="AM21" i="6"/>
  <c r="AM22" i="6" l="1"/>
  <c r="AN21" i="6"/>
  <c r="AO21" i="6" s="1"/>
  <c r="AL21" i="6" l="1"/>
  <c r="AM23" i="6"/>
  <c r="AN22" i="6"/>
  <c r="AO22" i="6" s="1"/>
  <c r="AL22" i="6" s="1"/>
  <c r="AN23" i="6" l="1"/>
  <c r="AO23" i="6" s="1"/>
  <c r="AM24" i="6"/>
  <c r="AL23" i="6" l="1"/>
  <c r="AN24" i="6"/>
  <c r="AO24" i="6" s="1"/>
  <c r="AM25" i="6"/>
  <c r="AN25" i="6" l="1"/>
  <c r="AO25" i="6" s="1"/>
  <c r="AL25" i="6" s="1"/>
  <c r="AM26" i="6"/>
  <c r="AL24" i="6"/>
  <c r="AH19" i="6" l="1"/>
  <c r="AI19" i="6" s="1"/>
  <c r="AN26" i="6"/>
  <c r="AO26" i="6" s="1"/>
  <c r="AL26" i="6" s="1"/>
  <c r="AM27" i="6"/>
  <c r="AH20" i="6" l="1"/>
  <c r="AI20" i="6" s="1"/>
  <c r="AJ20" i="6" s="1"/>
  <c r="AN27" i="6"/>
  <c r="AO27" i="6" s="1"/>
  <c r="AL27" i="6" s="1"/>
  <c r="AM28" i="6"/>
  <c r="AH21" i="6" l="1"/>
  <c r="AH22" i="6" s="1"/>
  <c r="AG20" i="6"/>
  <c r="AM29" i="6"/>
  <c r="AN28" i="6"/>
  <c r="AO28" i="6" s="1"/>
  <c r="AL28" i="6" s="1"/>
  <c r="AI21" i="6" l="1"/>
  <c r="AJ21" i="6" s="1"/>
  <c r="AG21" i="6" s="1"/>
  <c r="AM30" i="6"/>
  <c r="AN29" i="6"/>
  <c r="AO29" i="6" s="1"/>
  <c r="AL29" i="6" s="1"/>
  <c r="AH23" i="6"/>
  <c r="AI22" i="6"/>
  <c r="AJ22" i="6" s="1"/>
  <c r="AM31" i="6" l="1"/>
  <c r="AN30" i="6"/>
  <c r="AO30" i="6" s="1"/>
  <c r="AL30" i="6" s="1"/>
  <c r="AI23" i="6"/>
  <c r="AJ23" i="6" s="1"/>
  <c r="AH24" i="6"/>
  <c r="AG22" i="6"/>
  <c r="AM32" i="6" l="1"/>
  <c r="AN32" i="6" s="1"/>
  <c r="AO32" i="6" s="1"/>
  <c r="AN31" i="6"/>
  <c r="AO31" i="6" s="1"/>
  <c r="AL31" i="6" s="1"/>
  <c r="AG23" i="6"/>
  <c r="AH25" i="6"/>
  <c r="AI24" i="6"/>
  <c r="AJ24" i="6" s="1"/>
  <c r="AG24" i="6" s="1"/>
  <c r="AL32" i="6" l="1"/>
  <c r="AI25" i="6"/>
  <c r="AJ25" i="6" s="1"/>
  <c r="AG25" i="6" s="1"/>
  <c r="AH26" i="6"/>
  <c r="AH27" i="6" l="1"/>
  <c r="AI26" i="6"/>
  <c r="AJ26" i="6" s="1"/>
  <c r="AG26" i="6" s="1"/>
  <c r="AI27" i="6" l="1"/>
  <c r="AJ27" i="6" s="1"/>
  <c r="AG27" i="6" s="1"/>
  <c r="AH28" i="6"/>
  <c r="AH29" i="6" l="1"/>
  <c r="AI28" i="6"/>
  <c r="AJ28" i="6" s="1"/>
  <c r="AG28" i="6" s="1"/>
  <c r="AH30" i="6" l="1"/>
  <c r="AI29" i="6"/>
  <c r="AJ29" i="6" s="1"/>
  <c r="AG29" i="6" s="1"/>
  <c r="AH31" i="6" l="1"/>
  <c r="AI30" i="6"/>
  <c r="AJ30" i="6" s="1"/>
  <c r="AG30" i="6" s="1"/>
  <c r="AI31" i="6" l="1"/>
  <c r="AJ31" i="6" s="1"/>
  <c r="AG31" i="6" s="1"/>
  <c r="AH32" i="6"/>
  <c r="Q14" i="6" s="1"/>
  <c r="AI32" i="6" l="1"/>
  <c r="AJ32" i="6" s="1"/>
  <c r="AG3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kondou</author>
  </authors>
  <commentList>
    <comment ref="AH19" authorId="0" shapeId="0" xr:uid="{00000000-0006-0000-0100-000001000000}">
      <text>
        <r>
          <rPr>
            <b/>
            <sz val="9"/>
            <color indexed="81"/>
            <rFont val="ＭＳ Ｐゴシック"/>
            <family val="3"/>
            <charset val="128"/>
          </rPr>
          <t>お届希望日</t>
        </r>
      </text>
    </comment>
    <comment ref="AJ19" authorId="0" shapeId="0" xr:uid="{00000000-0006-0000-0100-000002000000}">
      <text>
        <r>
          <rPr>
            <sz val="9"/>
            <color indexed="81"/>
            <rFont val="ＭＳ Ｐゴシック"/>
            <family val="3"/>
            <charset val="128"/>
          </rPr>
          <t>お届希望日はカウントしない</t>
        </r>
      </text>
    </comment>
    <comment ref="AM19" authorId="0" shapeId="0" xr:uid="{00000000-0006-0000-0100-000003000000}">
      <text>
        <r>
          <rPr>
            <b/>
            <sz val="9"/>
            <color indexed="81"/>
            <rFont val="ＭＳ Ｐゴシック"/>
            <family val="3"/>
            <charset val="128"/>
          </rPr>
          <t>お届希望日</t>
        </r>
      </text>
    </comment>
    <comment ref="AO19" authorId="0" shapeId="0" xr:uid="{00000000-0006-0000-0100-000004000000}">
      <text>
        <r>
          <rPr>
            <sz val="9"/>
            <color indexed="81"/>
            <rFont val="ＭＳ Ｐゴシック"/>
            <family val="3"/>
            <charset val="128"/>
          </rPr>
          <t>お届希望日はカウントしない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katagiri</author>
  </authors>
  <commentList>
    <comment ref="A213" authorId="0" shapeId="0" xr:uid="{00000000-0006-0000-0300-000001000000}">
      <text>
        <r>
          <rPr>
            <b/>
            <sz val="9"/>
            <color indexed="81"/>
            <rFont val="ＭＳ Ｐゴシック"/>
            <family val="3"/>
            <charset val="128"/>
          </rPr>
          <t>200件以上のお申し込みは
セルをコピーしてご利用下さい。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Owner</author>
  </authors>
  <commentList>
    <comment ref="C13" authorId="0" shapeId="0" xr:uid="{00000000-0006-0000-0400-000001000000}">
      <text>
        <r>
          <rPr>
            <b/>
            <sz val="9"/>
            <color indexed="53"/>
            <rFont val="ＭＳ Ｐゴシック"/>
            <family val="3"/>
            <charset val="128"/>
          </rPr>
          <t>ハイフン無し半角数字</t>
        </r>
      </text>
    </comment>
    <comment ref="E13" authorId="0" shapeId="0" xr:uid="{00000000-0006-0000-0400-000002000000}">
      <text>
        <r>
          <rPr>
            <b/>
            <sz val="9"/>
            <color indexed="53"/>
            <rFont val="ＭＳ Ｐゴシック"/>
            <family val="3"/>
            <charset val="128"/>
          </rPr>
          <t>【市区名】を押していただくと当社HP</t>
        </r>
        <r>
          <rPr>
            <b/>
            <sz val="9"/>
            <color indexed="81"/>
            <rFont val="ＭＳ Ｐゴシック"/>
            <family val="3"/>
            <charset val="128"/>
          </rPr>
          <t>【お届け日時確認】</t>
        </r>
        <r>
          <rPr>
            <b/>
            <sz val="9"/>
            <color indexed="53"/>
            <rFont val="ＭＳ Ｐゴシック"/>
            <family val="3"/>
            <charset val="128"/>
          </rPr>
          <t>へジャンプします。</t>
        </r>
        <r>
          <rPr>
            <b/>
            <sz val="9"/>
            <color indexed="81"/>
            <rFont val="ＭＳ Ｐゴシック"/>
            <family val="3"/>
            <charset val="128"/>
          </rPr>
          <t>【お届け日時確認】</t>
        </r>
        <r>
          <rPr>
            <b/>
            <sz val="9"/>
            <color indexed="53"/>
            <rFont val="ＭＳ Ｐゴシック"/>
            <family val="3"/>
            <charset val="128"/>
          </rPr>
          <t>を参照の上、「市区名」「町名」の区切りを合わせて下さい。</t>
        </r>
      </text>
    </comment>
    <comment ref="G13" authorId="0" shapeId="0" xr:uid="{00000000-0006-0000-0400-000003000000}">
      <text>
        <r>
          <rPr>
            <b/>
            <sz val="9"/>
            <color indexed="53"/>
            <rFont val="ＭＳ Ｐゴシック"/>
            <family val="3"/>
            <charset val="128"/>
          </rPr>
          <t>【以下住所】
入力必須項目です。番地無しの場合は
（以下番地無）と入力下さい。</t>
        </r>
      </text>
    </comment>
    <comment ref="J13" authorId="0" shapeId="0" xr:uid="{00000000-0006-0000-0400-000004000000}">
      <text>
        <r>
          <rPr>
            <b/>
            <sz val="9"/>
            <color indexed="53"/>
            <rFont val="ＭＳ Ｐゴシック"/>
            <family val="3"/>
            <charset val="128"/>
          </rPr>
          <t xml:space="preserve">【お受取人名【お届け伝票宛名】】
お届け伝票に記載される宛名です。
</t>
        </r>
        <r>
          <rPr>
            <b/>
            <sz val="9"/>
            <color indexed="81"/>
            <rFont val="ＭＳ Ｐゴシック"/>
            <family val="3"/>
            <charset val="128"/>
          </rPr>
          <t>※連名の場合や「役職名」「お名前」などが1行目に入りきらない場合、お届け伝票宛名２をご利用ください。</t>
        </r>
        <r>
          <rPr>
            <b/>
            <sz val="9"/>
            <color indexed="53"/>
            <rFont val="ＭＳ Ｐゴシック"/>
            <family val="3"/>
            <charset val="128"/>
          </rPr>
          <t xml:space="preserve">
</t>
        </r>
        <r>
          <rPr>
            <b/>
            <sz val="9"/>
            <color indexed="81"/>
            <rFont val="ＭＳ Ｐゴシック"/>
            <family val="3"/>
            <charset val="128"/>
          </rPr>
          <t>※本文宛名4へ自動反映いたします。
※文字数を超過すると</t>
        </r>
        <r>
          <rPr>
            <b/>
            <sz val="9"/>
            <color indexed="10"/>
            <rFont val="ＭＳ Ｐゴシック"/>
            <family val="3"/>
            <charset val="128"/>
          </rPr>
          <t>赤字</t>
        </r>
        <r>
          <rPr>
            <b/>
            <sz val="9"/>
            <color indexed="81"/>
            <rFont val="ＭＳ Ｐゴシック"/>
            <family val="3"/>
            <charset val="128"/>
          </rPr>
          <t>になります。</t>
        </r>
      </text>
    </comment>
    <comment ref="N13" authorId="0" shapeId="0" xr:uid="{00000000-0006-0000-0400-000005000000}">
      <text>
        <r>
          <rPr>
            <b/>
            <sz val="9"/>
            <color indexed="53"/>
            <rFont val="ＭＳ Ｐゴシック"/>
            <family val="3"/>
            <charset val="128"/>
          </rPr>
          <t xml:space="preserve">【電話番号】
半角ハイフン無し
番号不明の場合は0000000000
</t>
        </r>
        <r>
          <rPr>
            <b/>
            <sz val="9"/>
            <color indexed="81"/>
            <rFont val="ＭＳ Ｐゴシック"/>
            <family val="3"/>
            <charset val="128"/>
          </rPr>
          <t>※ご入力のない場合、お届けの際にお申込者へ
当社よりお問合せさせていただく場合があります。</t>
        </r>
      </text>
    </comment>
    <comment ref="K14" authorId="1" shapeId="0" xr:uid="{00000000-0006-0000-0400-000006000000}">
      <text>
        <r>
          <rPr>
            <b/>
            <sz val="9"/>
            <color indexed="10"/>
            <rFont val="ＭＳ Ｐゴシック"/>
            <family val="3"/>
            <charset val="128"/>
          </rPr>
          <t>下記よりお選び下さい。（以下自動反映）※プルダウン選択
「様・御中・殿・君・くん・ちゃん・先生・空白」</t>
        </r>
        <r>
          <rPr>
            <sz val="9"/>
            <color indexed="81"/>
            <rFont val="ＭＳ Ｐゴシック"/>
            <family val="3"/>
            <charset val="128"/>
          </rPr>
          <t xml:space="preserve">
</t>
        </r>
        <r>
          <rPr>
            <b/>
            <sz val="9"/>
            <color indexed="81"/>
            <rFont val="ＭＳ Ｐゴシック"/>
            <family val="3"/>
            <charset val="128"/>
          </rPr>
          <t>※個別入力も可能です。
　敬称4へ自動反映いたします。</t>
        </r>
      </text>
    </comment>
    <comment ref="M14" authorId="1" shapeId="0" xr:uid="{00000000-0006-0000-0400-000007000000}">
      <text>
        <r>
          <rPr>
            <b/>
            <sz val="9"/>
            <color indexed="39"/>
            <rFont val="ＭＳ Ｐゴシック"/>
            <family val="3"/>
            <charset val="128"/>
          </rPr>
          <t>お届け伝票宛名２（～30文字）入力時</t>
        </r>
        <r>
          <rPr>
            <b/>
            <sz val="9"/>
            <color indexed="10"/>
            <rFont val="ＭＳ Ｐゴシック"/>
            <family val="3"/>
            <charset val="128"/>
          </rPr>
          <t>に下記よりお選び下さい。
（以下自動反映）※プルダウン選択
「様・御中・殿・君・くん・ちゃん・先生」</t>
        </r>
        <r>
          <rPr>
            <sz val="9"/>
            <color indexed="81"/>
            <rFont val="ＭＳ Ｐゴシック"/>
            <family val="3"/>
            <charset val="128"/>
          </rPr>
          <t xml:space="preserve">
</t>
        </r>
        <r>
          <rPr>
            <b/>
            <sz val="9"/>
            <color indexed="81"/>
            <rFont val="ＭＳ Ｐゴシック"/>
            <family val="3"/>
            <charset val="128"/>
          </rPr>
          <t>※個別入力も可能です。
　敬称4へ自動反映いたします。</t>
        </r>
      </text>
    </comment>
  </commentList>
</comments>
</file>

<file path=xl/sharedStrings.xml><?xml version="1.0" encoding="utf-8"?>
<sst xmlns="http://schemas.openxmlformats.org/spreadsheetml/2006/main" count="4207" uniqueCount="1723">
  <si>
    <t>電話番号</t>
    <rPh sb="0" eb="2">
      <t>デンワ</t>
    </rPh>
    <rPh sb="2" eb="4">
      <t>バンゴウ</t>
    </rPh>
    <phoneticPr fontId="3"/>
  </si>
  <si>
    <t>例）</t>
    <rPh sb="0" eb="1">
      <t>レイ</t>
    </rPh>
    <phoneticPr fontId="3"/>
  </si>
  <si>
    <t>大阪府</t>
    <rPh sb="0" eb="3">
      <t>オオサカフ</t>
    </rPh>
    <phoneticPr fontId="3"/>
  </si>
  <si>
    <t>大阪市西区</t>
    <rPh sb="0" eb="3">
      <t>オオサカシ</t>
    </rPh>
    <rPh sb="3" eb="5">
      <t>ニシク</t>
    </rPh>
    <phoneticPr fontId="3"/>
  </si>
  <si>
    <t>株式会社慶弔メッセージサービス</t>
    <rPh sb="0" eb="4">
      <t>カブシキガイシャ</t>
    </rPh>
    <rPh sb="4" eb="6">
      <t>ケイチョウ</t>
    </rPh>
    <phoneticPr fontId="3"/>
  </si>
  <si>
    <t>慶弔　太郎</t>
    <rPh sb="0" eb="2">
      <t>ケイチョウ</t>
    </rPh>
    <rPh sb="3" eb="5">
      <t>タロウ</t>
    </rPh>
    <phoneticPr fontId="3"/>
  </si>
  <si>
    <t>0664496611</t>
    <phoneticPr fontId="3"/>
  </si>
  <si>
    <t>C01</t>
    <phoneticPr fontId="3"/>
  </si>
  <si>
    <t>13:00</t>
    <phoneticPr fontId="3"/>
  </si>
  <si>
    <t>代表取締役社長</t>
    <rPh sb="0" eb="2">
      <t>ダイヒョウ</t>
    </rPh>
    <rPh sb="2" eb="5">
      <t>トリシマリヤク</t>
    </rPh>
    <rPh sb="5" eb="7">
      <t>シャチョウ</t>
    </rPh>
    <phoneticPr fontId="3"/>
  </si>
  <si>
    <t>指定のフォームに必要事項を漏れなくご記入のうえメール添付にてお申込ください。</t>
    <rPh sb="0" eb="2">
      <t>シテイ</t>
    </rPh>
    <rPh sb="8" eb="10">
      <t>ヒツヨウ</t>
    </rPh>
    <rPh sb="10" eb="12">
      <t>ジコウ</t>
    </rPh>
    <rPh sb="13" eb="14">
      <t>モ</t>
    </rPh>
    <rPh sb="18" eb="20">
      <t>キニュウ</t>
    </rPh>
    <rPh sb="26" eb="28">
      <t>テンプ</t>
    </rPh>
    <rPh sb="31" eb="33">
      <t>モウシコミ</t>
    </rPh>
    <phoneticPr fontId="3"/>
  </si>
  <si>
    <t>敬称1</t>
  </si>
  <si>
    <t>敬称2</t>
  </si>
  <si>
    <t>明朝体</t>
    <rPh sb="0" eb="2">
      <t>ミンチョウ</t>
    </rPh>
    <rPh sb="2" eb="3">
      <t>タイ</t>
    </rPh>
    <phoneticPr fontId="3"/>
  </si>
  <si>
    <t>ゴシック体</t>
    <rPh sb="4" eb="5">
      <t>タイ</t>
    </rPh>
    <phoneticPr fontId="3"/>
  </si>
  <si>
    <t>丸ゴシック</t>
    <rPh sb="0" eb="1">
      <t>マル</t>
    </rPh>
    <phoneticPr fontId="3"/>
  </si>
  <si>
    <t>《申込企業情報》</t>
    <rPh sb="1" eb="3">
      <t>モウシコミ</t>
    </rPh>
    <rPh sb="3" eb="5">
      <t>キギョウ</t>
    </rPh>
    <rPh sb="5" eb="7">
      <t>ジョウホウ</t>
    </rPh>
    <phoneticPr fontId="3"/>
  </si>
  <si>
    <t>《申込者情報》</t>
    <rPh sb="1" eb="3">
      <t>モウシコミ</t>
    </rPh>
    <rPh sb="3" eb="4">
      <t>シャ</t>
    </rPh>
    <rPh sb="4" eb="6">
      <t>ジョウホウ</t>
    </rPh>
    <phoneticPr fontId="3"/>
  </si>
  <si>
    <t>《外字利用について》</t>
    <rPh sb="1" eb="3">
      <t>ガイジ</t>
    </rPh>
    <rPh sb="3" eb="5">
      <t>リヨウ</t>
    </rPh>
    <phoneticPr fontId="3"/>
  </si>
  <si>
    <t>基本情報シートの項目を漏れなくご記入下さい。</t>
    <rPh sb="0" eb="2">
      <t>キホン</t>
    </rPh>
    <rPh sb="2" eb="4">
      <t>ジョウホウ</t>
    </rPh>
    <rPh sb="8" eb="10">
      <t>コウモク</t>
    </rPh>
    <rPh sb="11" eb="12">
      <t>モ</t>
    </rPh>
    <rPh sb="16" eb="18">
      <t>キニュウ</t>
    </rPh>
    <rPh sb="18" eb="19">
      <t>クダ</t>
    </rPh>
    <phoneticPr fontId="3"/>
  </si>
  <si>
    <t>慶弔　太郎</t>
    <rPh sb="3" eb="5">
      <t>タロウ</t>
    </rPh>
    <phoneticPr fontId="3"/>
  </si>
  <si>
    <t>申込企業情報をご入力下さい</t>
    <rPh sb="0" eb="2">
      <t>モウシコミ</t>
    </rPh>
    <rPh sb="2" eb="4">
      <t>キギョウ</t>
    </rPh>
    <rPh sb="4" eb="6">
      <t>ジョウホウ</t>
    </rPh>
    <rPh sb="8" eb="10">
      <t>ニュウリョク</t>
    </rPh>
    <rPh sb="10" eb="11">
      <t>クダ</t>
    </rPh>
    <phoneticPr fontId="3"/>
  </si>
  <si>
    <t>こちらの情報は全てご入力下さい。</t>
    <rPh sb="4" eb="6">
      <t>ジョウホウ</t>
    </rPh>
    <rPh sb="7" eb="8">
      <t>スベ</t>
    </rPh>
    <rPh sb="10" eb="12">
      <t>ニュウリョク</t>
    </rPh>
    <rPh sb="12" eb="13">
      <t>クダ</t>
    </rPh>
    <phoneticPr fontId="3"/>
  </si>
  <si>
    <t>連番</t>
    <rPh sb="0" eb="2">
      <t>レンバン</t>
    </rPh>
    <phoneticPr fontId="3"/>
  </si>
  <si>
    <t>※入力例を参考にご入力下さい。</t>
    <rPh sb="1" eb="3">
      <t>ニュウリョク</t>
    </rPh>
    <rPh sb="3" eb="4">
      <t>レイ</t>
    </rPh>
    <rPh sb="5" eb="7">
      <t>サンコウ</t>
    </rPh>
    <rPh sb="9" eb="11">
      <t>ニュウリョク</t>
    </rPh>
    <rPh sb="11" eb="12">
      <t>クダ</t>
    </rPh>
    <phoneticPr fontId="3"/>
  </si>
  <si>
    <t>今回ご担当の申込者情報をご入力ください。</t>
    <rPh sb="0" eb="2">
      <t>コンカイ</t>
    </rPh>
    <rPh sb="3" eb="5">
      <t>タントウ</t>
    </rPh>
    <rPh sb="6" eb="8">
      <t>モウシコミ</t>
    </rPh>
    <rPh sb="8" eb="9">
      <t>シャ</t>
    </rPh>
    <rPh sb="9" eb="11">
      <t>ジョウホウ</t>
    </rPh>
    <rPh sb="13" eb="15">
      <t>ニュウリョク</t>
    </rPh>
    <phoneticPr fontId="3"/>
  </si>
  <si>
    <t>（こちらにご入力いただいたご連絡先・ご担当者様へ、お申込に関するお問合わせをさせていただきます）</t>
    <rPh sb="26" eb="28">
      <t>モウシコミ</t>
    </rPh>
    <rPh sb="29" eb="30">
      <t>カン</t>
    </rPh>
    <rPh sb="33" eb="35">
      <t>トイア</t>
    </rPh>
    <phoneticPr fontId="3"/>
  </si>
  <si>
    <t>【メッセージ情報】</t>
    <rPh sb="6" eb="8">
      <t>ジョウホウ</t>
    </rPh>
    <phoneticPr fontId="3"/>
  </si>
  <si>
    <t>メッセージ本文をご入力下さい</t>
    <rPh sb="5" eb="7">
      <t>ホンブン</t>
    </rPh>
    <rPh sb="9" eb="11">
      <t>ニュウリョク</t>
    </rPh>
    <rPh sb="11" eb="12">
      <t>クダ</t>
    </rPh>
    <phoneticPr fontId="3"/>
  </si>
  <si>
    <t>文字数</t>
    <rPh sb="0" eb="3">
      <t>モジスウ</t>
    </rPh>
    <phoneticPr fontId="3"/>
  </si>
  <si>
    <t>メッセージ1行目</t>
    <rPh sb="6" eb="8">
      <t>ギョウメ</t>
    </rPh>
    <phoneticPr fontId="3"/>
  </si>
  <si>
    <t>メッセージ2行目</t>
    <rPh sb="6" eb="8">
      <t>ギョウメ</t>
    </rPh>
    <phoneticPr fontId="3"/>
  </si>
  <si>
    <t>メッセージ3行目</t>
    <rPh sb="6" eb="8">
      <t>ギョウメ</t>
    </rPh>
    <phoneticPr fontId="3"/>
  </si>
  <si>
    <t>メッセージ4行目</t>
    <rPh sb="6" eb="8">
      <t>ギョウメ</t>
    </rPh>
    <phoneticPr fontId="3"/>
  </si>
  <si>
    <t>メッセージ5行目</t>
    <rPh sb="6" eb="8">
      <t>ギョウメ</t>
    </rPh>
    <phoneticPr fontId="3"/>
  </si>
  <si>
    <t>メッセージ6行目</t>
    <rPh sb="6" eb="8">
      <t>ギョウメ</t>
    </rPh>
    <phoneticPr fontId="3"/>
  </si>
  <si>
    <t>メッセージ7行目</t>
    <rPh sb="6" eb="8">
      <t>ギョウメ</t>
    </rPh>
    <phoneticPr fontId="3"/>
  </si>
  <si>
    <t>メッセージ8行目</t>
    <rPh sb="6" eb="8">
      <t>ギョウメ</t>
    </rPh>
    <phoneticPr fontId="3"/>
  </si>
  <si>
    <t>メッセージ9行目</t>
    <rPh sb="6" eb="8">
      <t>ギョウメ</t>
    </rPh>
    <phoneticPr fontId="3"/>
  </si>
  <si>
    <t>メッセージ10行目</t>
    <rPh sb="7" eb="9">
      <t>ギョウメ</t>
    </rPh>
    <phoneticPr fontId="3"/>
  </si>
  <si>
    <t>【差出名情報】</t>
    <rPh sb="1" eb="3">
      <t>サシダシ</t>
    </rPh>
    <rPh sb="3" eb="4">
      <t>メイ</t>
    </rPh>
    <rPh sb="4" eb="6">
      <t>ジョウホウ</t>
    </rPh>
    <phoneticPr fontId="3"/>
  </si>
  <si>
    <t>差出名情報をご入力下さい</t>
    <rPh sb="0" eb="2">
      <t>サシダシ</t>
    </rPh>
    <rPh sb="2" eb="3">
      <t>メイ</t>
    </rPh>
    <rPh sb="3" eb="5">
      <t>ジョウホウ</t>
    </rPh>
    <rPh sb="7" eb="9">
      <t>ニュウリョク</t>
    </rPh>
    <rPh sb="9" eb="10">
      <t>クダ</t>
    </rPh>
    <phoneticPr fontId="3"/>
  </si>
  <si>
    <t>差出名1行目</t>
    <rPh sb="0" eb="2">
      <t>サシダシ</t>
    </rPh>
    <rPh sb="2" eb="3">
      <t>メイ</t>
    </rPh>
    <rPh sb="4" eb="6">
      <t>ギョウメ</t>
    </rPh>
    <phoneticPr fontId="3"/>
  </si>
  <si>
    <t>差出名2行目</t>
    <rPh sb="0" eb="2">
      <t>サシダシ</t>
    </rPh>
    <rPh sb="2" eb="3">
      <t>メイ</t>
    </rPh>
    <rPh sb="4" eb="6">
      <t>ギョウメ</t>
    </rPh>
    <phoneticPr fontId="3"/>
  </si>
  <si>
    <t>差出名3行目</t>
    <rPh sb="0" eb="2">
      <t>サシダシ</t>
    </rPh>
    <rPh sb="2" eb="3">
      <t>メイ</t>
    </rPh>
    <rPh sb="4" eb="6">
      <t>ギョウメ</t>
    </rPh>
    <phoneticPr fontId="3"/>
  </si>
  <si>
    <t>個別にご入力下さい。</t>
    <rPh sb="0" eb="2">
      <t>コベツ</t>
    </rPh>
    <rPh sb="4" eb="6">
      <t>ニュウリョク</t>
    </rPh>
    <rPh sb="6" eb="7">
      <t>クダ</t>
    </rPh>
    <phoneticPr fontId="3"/>
  </si>
  <si>
    <t>メッセージ・差出名情報をご入力下さい。（内容が共通の場合のみ）</t>
    <rPh sb="6" eb="8">
      <t>サシダシ</t>
    </rPh>
    <rPh sb="8" eb="9">
      <t>メイ</t>
    </rPh>
    <rPh sb="9" eb="11">
      <t>ジョウホウ</t>
    </rPh>
    <rPh sb="13" eb="15">
      <t>ニュウリョク</t>
    </rPh>
    <rPh sb="15" eb="16">
      <t>クダ</t>
    </rPh>
    <rPh sb="20" eb="22">
      <t>ナイヨウ</t>
    </rPh>
    <rPh sb="23" eb="25">
      <t>キョウツウ</t>
    </rPh>
    <rPh sb="26" eb="28">
      <t>バアイ</t>
    </rPh>
    <phoneticPr fontId="3"/>
  </si>
  <si>
    <t>◆申込手順　（シートが3つに分かれております。）</t>
    <rPh sb="1" eb="3">
      <t>モウシコミ</t>
    </rPh>
    <rPh sb="3" eb="5">
      <t>テジュン</t>
    </rPh>
    <rPh sb="14" eb="15">
      <t>ワ</t>
    </rPh>
    <phoneticPr fontId="3"/>
  </si>
  <si>
    <t>部署名</t>
    <rPh sb="0" eb="2">
      <t>ブショ</t>
    </rPh>
    <rPh sb="2" eb="3">
      <t>メイ</t>
    </rPh>
    <phoneticPr fontId="3"/>
  </si>
  <si>
    <t>NTT代行分</t>
    <rPh sb="3" eb="5">
      <t>ダイコウ</t>
    </rPh>
    <rPh sb="5" eb="6">
      <t>ブン</t>
    </rPh>
    <phoneticPr fontId="3"/>
  </si>
  <si>
    <t>備考欄</t>
    <rPh sb="0" eb="2">
      <t>ビコウ</t>
    </rPh>
    <rPh sb="2" eb="3">
      <t>ラン</t>
    </rPh>
    <phoneticPr fontId="3"/>
  </si>
  <si>
    <t>毛筆体</t>
    <rPh sb="0" eb="2">
      <t>モウヒツ</t>
    </rPh>
    <rPh sb="2" eb="3">
      <t>カラダ</t>
    </rPh>
    <phoneticPr fontId="3"/>
  </si>
  <si>
    <t>楷書体</t>
    <rPh sb="0" eb="3">
      <t>カイショタイ</t>
    </rPh>
    <phoneticPr fontId="3"/>
  </si>
  <si>
    <t>担当者名</t>
    <rPh sb="0" eb="2">
      <t>タントウ</t>
    </rPh>
    <rPh sb="2" eb="3">
      <t>シャ</t>
    </rPh>
    <rPh sb="3" eb="4">
      <t>メイ</t>
    </rPh>
    <phoneticPr fontId="3"/>
  </si>
  <si>
    <t>お電話番号</t>
    <rPh sb="1" eb="3">
      <t>デンワ</t>
    </rPh>
    <rPh sb="3" eb="5">
      <t>バンゴウ</t>
    </rPh>
    <phoneticPr fontId="3"/>
  </si>
  <si>
    <t>メールアドレス</t>
    <phoneticPr fontId="3"/>
  </si>
  <si>
    <t>企業名</t>
    <rPh sb="0" eb="2">
      <t>キギョウ</t>
    </rPh>
    <rPh sb="2" eb="3">
      <t>メイ</t>
    </rPh>
    <phoneticPr fontId="3"/>
  </si>
  <si>
    <t>ID</t>
    <phoneticPr fontId="3"/>
  </si>
  <si>
    <t>パスワード</t>
    <phoneticPr fontId="3"/>
  </si>
  <si>
    <t>カード種類</t>
    <rPh sb="3" eb="5">
      <t>シュルイ</t>
    </rPh>
    <phoneticPr fontId="19"/>
  </si>
  <si>
    <t>フォント（字体）</t>
    <rPh sb="5" eb="7">
      <t>ジタイ</t>
    </rPh>
    <phoneticPr fontId="19"/>
  </si>
  <si>
    <t>件数</t>
    <rPh sb="0" eb="2">
      <t>ケンスウ</t>
    </rPh>
    <phoneticPr fontId="3"/>
  </si>
  <si>
    <t>①</t>
    <phoneticPr fontId="3"/>
  </si>
  <si>
    <t>■</t>
    <phoneticPr fontId="3"/>
  </si>
  <si>
    <t>１．常用漢字で手配　２．該当申し込みをキャンセル</t>
    <phoneticPr fontId="3"/>
  </si>
  <si>
    <t>②</t>
    <phoneticPr fontId="3"/>
  </si>
  <si>
    <t>③</t>
    <phoneticPr fontId="3"/>
  </si>
  <si>
    <t>※赤字部分は入力必須項目です。</t>
    <phoneticPr fontId="3"/>
  </si>
  <si>
    <t>企業ID</t>
    <rPh sb="0" eb="2">
      <t>キギョウ</t>
    </rPh>
    <phoneticPr fontId="3"/>
  </si>
  <si>
    <t>メールアドレス</t>
    <phoneticPr fontId="3"/>
  </si>
  <si>
    <t>PASS</t>
    <phoneticPr fontId="3"/>
  </si>
  <si>
    <t>企業単複区分</t>
    <phoneticPr fontId="3"/>
  </si>
  <si>
    <t>　</t>
    <phoneticPr fontId="3"/>
  </si>
  <si>
    <t>※ご提供頂いた個人情報は、「個人情報のお取扱いについて」のシートに記載事項を順守し適正に取り扱いいたします。　　「個人情報のお取扱いについて」の内容にご同意頂いた上で、ご入力下さい。</t>
    <rPh sb="2" eb="4">
      <t>テイキョウ</t>
    </rPh>
    <rPh sb="4" eb="5">
      <t>イタダ</t>
    </rPh>
    <rPh sb="7" eb="9">
      <t>コジン</t>
    </rPh>
    <rPh sb="9" eb="11">
      <t>ジョウホウ</t>
    </rPh>
    <rPh sb="35" eb="37">
      <t>ジコウ</t>
    </rPh>
    <rPh sb="38" eb="40">
      <t>ジュンシュ</t>
    </rPh>
    <rPh sb="41" eb="43">
      <t>テキセイ</t>
    </rPh>
    <rPh sb="44" eb="45">
      <t>ト</t>
    </rPh>
    <rPh sb="46" eb="47">
      <t>アツカ</t>
    </rPh>
    <phoneticPr fontId="3"/>
  </si>
  <si>
    <t>弊社にて対応不可能な外字が含まれていた場合のご対応を番号でご入力ください。</t>
    <rPh sb="0" eb="2">
      <t>ヘイシャ</t>
    </rPh>
    <rPh sb="4" eb="6">
      <t>タイオウ</t>
    </rPh>
    <rPh sb="6" eb="9">
      <t>フカノウ</t>
    </rPh>
    <rPh sb="10" eb="12">
      <t>ガイジ</t>
    </rPh>
    <phoneticPr fontId="3"/>
  </si>
  <si>
    <t>【ご注意点】</t>
    <rPh sb="2" eb="5">
      <t>チュウイテン</t>
    </rPh>
    <phoneticPr fontId="3"/>
  </si>
  <si>
    <t>お届け伝票宛名には反映不可能となっております。</t>
    <phoneticPr fontId="3"/>
  </si>
  <si>
    <t>メッセージと差出名が共通の場合はこちらにご入力下さい。</t>
    <rPh sb="6" eb="8">
      <t>サシダシ</t>
    </rPh>
    <rPh sb="8" eb="9">
      <t>メイ</t>
    </rPh>
    <rPh sb="10" eb="12">
      <t>キョウツウ</t>
    </rPh>
    <rPh sb="13" eb="15">
      <t>バアイ</t>
    </rPh>
    <rPh sb="21" eb="23">
      <t>ニュウリョク</t>
    </rPh>
    <rPh sb="23" eb="24">
      <t>クダ</t>
    </rPh>
    <phoneticPr fontId="3"/>
  </si>
  <si>
    <t>自動的に『③お申し込みデータ』のメッセージ・差出名部分へデータ反映されます。</t>
    <rPh sb="0" eb="3">
      <t>ジドウテキ</t>
    </rPh>
    <rPh sb="7" eb="8">
      <t>モウ</t>
    </rPh>
    <rPh sb="9" eb="10">
      <t>コ</t>
    </rPh>
    <rPh sb="25" eb="27">
      <t>ブブン</t>
    </rPh>
    <rPh sb="31" eb="33">
      <t>ハンエイ</t>
    </rPh>
    <phoneticPr fontId="3"/>
  </si>
  <si>
    <t>◆ご利用履歴の確認について</t>
    <rPh sb="2" eb="4">
      <t>リヨウ</t>
    </rPh>
    <rPh sb="4" eb="6">
      <t>リレキ</t>
    </rPh>
    <rPh sb="7" eb="9">
      <t>カクニン</t>
    </rPh>
    <phoneticPr fontId="3"/>
  </si>
  <si>
    <t>※こちらに、お申込に関するお問合わせをさせていただきます。</t>
    <rPh sb="7" eb="9">
      <t>モウシコミ</t>
    </rPh>
    <rPh sb="10" eb="11">
      <t>カン</t>
    </rPh>
    <rPh sb="14" eb="16">
      <t>トイア</t>
    </rPh>
    <phoneticPr fontId="3"/>
  </si>
  <si>
    <t>１．常用漢字への振り替えを希望</t>
    <rPh sb="2" eb="4">
      <t>ジョウヨウ</t>
    </rPh>
    <rPh sb="4" eb="6">
      <t>カンジ</t>
    </rPh>
    <rPh sb="8" eb="9">
      <t>フ</t>
    </rPh>
    <rPh sb="10" eb="11">
      <t>カ</t>
    </rPh>
    <rPh sb="13" eb="15">
      <t>キボウ</t>
    </rPh>
    <phoneticPr fontId="3"/>
  </si>
  <si>
    <t>２．該当申し込みをキャンセルにする</t>
    <rPh sb="2" eb="4">
      <t>ガイトウ</t>
    </rPh>
    <rPh sb="4" eb="5">
      <t>モウ</t>
    </rPh>
    <rPh sb="6" eb="7">
      <t>コ</t>
    </rPh>
    <phoneticPr fontId="3"/>
  </si>
  <si>
    <t>弊社記入欄</t>
    <rPh sb="0" eb="2">
      <t>ヘイシャ</t>
    </rPh>
    <rPh sb="2" eb="4">
      <t>キニュウ</t>
    </rPh>
    <rPh sb="4" eb="5">
      <t>ラン</t>
    </rPh>
    <phoneticPr fontId="3"/>
  </si>
  <si>
    <t>お届け先施設名
（～50文字）</t>
    <rPh sb="4" eb="6">
      <t>シセツ</t>
    </rPh>
    <rPh sb="6" eb="7">
      <t>メイ</t>
    </rPh>
    <phoneticPr fontId="3"/>
  </si>
  <si>
    <t>建物名
（～50文字）</t>
    <rPh sb="8" eb="10">
      <t>モジ</t>
    </rPh>
    <phoneticPr fontId="3"/>
  </si>
  <si>
    <t>江戸堀</t>
    <rPh sb="0" eb="3">
      <t>エドボリ</t>
    </rPh>
    <phoneticPr fontId="3"/>
  </si>
  <si>
    <t>パシフィックマークス肥後橋６Ｆ</t>
    <rPh sb="10" eb="13">
      <t>ヒゴバシ</t>
    </rPh>
    <phoneticPr fontId="3"/>
  </si>
  <si>
    <t>5500002</t>
    <phoneticPr fontId="3"/>
  </si>
  <si>
    <t>※カード種類によって金額が異なります。詳細は下記URLよりご確認下さい。</t>
    <rPh sb="4" eb="6">
      <t>シュルイ</t>
    </rPh>
    <rPh sb="22" eb="24">
      <t>カキ</t>
    </rPh>
    <rPh sb="30" eb="32">
      <t>カクニン</t>
    </rPh>
    <rPh sb="32" eb="33">
      <t>クダ</t>
    </rPh>
    <phoneticPr fontId="3"/>
  </si>
  <si>
    <t>弊社にて対応不可能な外字が含まれていた場合に希望する対応に○を付けて下さい。</t>
    <rPh sb="22" eb="24">
      <t>キボウ</t>
    </rPh>
    <rPh sb="26" eb="28">
      <t>タイオウ</t>
    </rPh>
    <rPh sb="34" eb="35">
      <t>クダ</t>
    </rPh>
    <phoneticPr fontId="3"/>
  </si>
  <si>
    <t>〒
（必須）</t>
    <rPh sb="3" eb="5">
      <t>ヒッス</t>
    </rPh>
    <phoneticPr fontId="3"/>
  </si>
  <si>
    <t>都道府県
（必須）</t>
    <phoneticPr fontId="3"/>
  </si>
  <si>
    <t>町名
（必須）</t>
    <phoneticPr fontId="3"/>
  </si>
  <si>
    <t>以下住所
（必須）</t>
    <phoneticPr fontId="3"/>
  </si>
  <si>
    <t>カードNo
（必須）</t>
    <phoneticPr fontId="3"/>
  </si>
  <si>
    <t>本文2行目
（"）</t>
  </si>
  <si>
    <t>本文3行目
（"）</t>
  </si>
  <si>
    <t>本文4行目
（"）</t>
  </si>
  <si>
    <t>本文5行目
（"）</t>
  </si>
  <si>
    <t>本文6行目
（"）</t>
  </si>
  <si>
    <t>本文7行目
（"）</t>
  </si>
  <si>
    <t>本文8行目
（"）</t>
  </si>
  <si>
    <t>本文9行目
（"）</t>
  </si>
  <si>
    <t>本文10行目
（"）</t>
  </si>
  <si>
    <t>電話番号
（必須）</t>
    <phoneticPr fontId="3"/>
  </si>
  <si>
    <t>※土日祝のお届けについて</t>
    <rPh sb="1" eb="3">
      <t>ドニチ</t>
    </rPh>
    <rPh sb="3" eb="4">
      <t>イワイ</t>
    </rPh>
    <rPh sb="6" eb="7">
      <t>トド</t>
    </rPh>
    <phoneticPr fontId="3"/>
  </si>
  <si>
    <t>　お届け先が企業・官公庁・学校などの場合、大半が休業日の為お受取りいただけません。</t>
    <rPh sb="2" eb="3">
      <t>トド</t>
    </rPh>
    <rPh sb="4" eb="5">
      <t>サキ</t>
    </rPh>
    <rPh sb="6" eb="8">
      <t>キギョウ</t>
    </rPh>
    <rPh sb="9" eb="12">
      <t>カンコウチョウ</t>
    </rPh>
    <rPh sb="13" eb="15">
      <t>ガッコウ</t>
    </rPh>
    <rPh sb="18" eb="20">
      <t>バアイ</t>
    </rPh>
    <rPh sb="21" eb="23">
      <t>タイハン</t>
    </rPh>
    <rPh sb="24" eb="27">
      <t>キュウギョウビ</t>
    </rPh>
    <rPh sb="28" eb="29">
      <t>タメ</t>
    </rPh>
    <rPh sb="30" eb="32">
      <t>ウケト</t>
    </rPh>
    <phoneticPr fontId="3"/>
  </si>
  <si>
    <t>　平日または営業日をお届け希望日に設定ください。</t>
    <phoneticPr fontId="3"/>
  </si>
  <si>
    <t>※配達時間について</t>
    <rPh sb="1" eb="3">
      <t>ハイタツ</t>
    </rPh>
    <rPh sb="3" eb="5">
      <t>ジカン</t>
    </rPh>
    <phoneticPr fontId="3"/>
  </si>
  <si>
    <t xml:space="preserve"> ・営業時間より早い時間をご指定の場合、ご不在の為お受取り頂けない場合があります。</t>
    <rPh sb="2" eb="4">
      <t>エイギョウ</t>
    </rPh>
    <rPh sb="4" eb="6">
      <t>ジカン</t>
    </rPh>
    <rPh sb="8" eb="9">
      <t>ハヤ</t>
    </rPh>
    <rPh sb="10" eb="12">
      <t>ジカン</t>
    </rPh>
    <rPh sb="14" eb="16">
      <t>シテイ</t>
    </rPh>
    <rPh sb="17" eb="19">
      <t>バアイ</t>
    </rPh>
    <rPh sb="21" eb="23">
      <t>フザイ</t>
    </rPh>
    <rPh sb="24" eb="25">
      <t>タメ</t>
    </rPh>
    <rPh sb="26" eb="28">
      <t>ウケト</t>
    </rPh>
    <rPh sb="29" eb="30">
      <t>イタダ</t>
    </rPh>
    <rPh sb="33" eb="35">
      <t>バアイ</t>
    </rPh>
    <phoneticPr fontId="3"/>
  </si>
  <si>
    <t>支店名</t>
    <rPh sb="0" eb="3">
      <t>シテンメイ</t>
    </rPh>
    <phoneticPr fontId="3"/>
  </si>
  <si>
    <t>※建物固有の郵便番号について</t>
    <rPh sb="1" eb="3">
      <t>タテモノ</t>
    </rPh>
    <rPh sb="3" eb="5">
      <t>コユウ</t>
    </rPh>
    <rPh sb="6" eb="10">
      <t>ユウビンバンゴウ</t>
    </rPh>
    <phoneticPr fontId="3"/>
  </si>
  <si>
    <t xml:space="preserve"> 修正する場合がございますので予めご了承下さい。</t>
    <rPh sb="15" eb="16">
      <t>アラカジ</t>
    </rPh>
    <rPh sb="18" eb="20">
      <t>リョウショウ</t>
    </rPh>
    <rPh sb="20" eb="21">
      <t>クダ</t>
    </rPh>
    <phoneticPr fontId="3"/>
  </si>
  <si>
    <t xml:space="preserve"> 建物固有の郵便番号が記載されている場合は、ご住所情報を『正』として</t>
    <rPh sb="6" eb="10">
      <t>ユウビンバンゴウ</t>
    </rPh>
    <rPh sb="11" eb="13">
      <t>キサイ</t>
    </rPh>
    <rPh sb="18" eb="20">
      <t>バアイ</t>
    </rPh>
    <phoneticPr fontId="3"/>
  </si>
  <si>
    <t>※全項目、半角カナは使用しないで下さい。</t>
    <phoneticPr fontId="3"/>
  </si>
  <si>
    <t>外字対応についてご入力下さい。　</t>
    <rPh sb="0" eb="2">
      <t>ガイジ</t>
    </rPh>
    <rPh sb="2" eb="4">
      <t>タイオウ</t>
    </rPh>
    <rPh sb="9" eb="11">
      <t>ニュウリョク</t>
    </rPh>
    <rPh sb="11" eb="12">
      <t>クダ</t>
    </rPh>
    <phoneticPr fontId="3"/>
  </si>
  <si>
    <t xml:space="preserve">※大半のPCにて入力可能な外字は全て印字可能となります（一部ご利用のPC、OSにより異なります）。
</t>
    <rPh sb="18" eb="20">
      <t>インジ</t>
    </rPh>
    <rPh sb="28" eb="30">
      <t>イチブ</t>
    </rPh>
    <phoneticPr fontId="3"/>
  </si>
  <si>
    <t>https://www.keicho.net/contents/gaiji_information.html</t>
    <phoneticPr fontId="3"/>
  </si>
  <si>
    <t>外字入力　詳細確認ＵＲＬ：</t>
    <rPh sb="0" eb="2">
      <t>ガイジ</t>
    </rPh>
    <rPh sb="2" eb="4">
      <t>ニュウリョク</t>
    </rPh>
    <rPh sb="5" eb="7">
      <t>ショウサイ</t>
    </rPh>
    <rPh sb="7" eb="9">
      <t>カクニン</t>
    </rPh>
    <phoneticPr fontId="3"/>
  </si>
  <si>
    <t>◆ご注意点</t>
    <rPh sb="2" eb="5">
      <t>チュウイテン</t>
    </rPh>
    <phoneticPr fontId="3"/>
  </si>
  <si>
    <t>市区名
（必須）</t>
    <phoneticPr fontId="3"/>
  </si>
  <si>
    <t>電話番号</t>
    <rPh sb="0" eb="2">
      <t>デンワ</t>
    </rPh>
    <rPh sb="2" eb="4">
      <t>バンゴウ</t>
    </rPh>
    <phoneticPr fontId="3"/>
  </si>
  <si>
    <t>レイアウト</t>
    <phoneticPr fontId="19"/>
  </si>
  <si>
    <t>式典有無</t>
  </si>
  <si>
    <t>《お申込基本情報》※プルダウンで選択</t>
    <rPh sb="2" eb="4">
      <t>モウシコミ</t>
    </rPh>
    <rPh sb="4" eb="6">
      <t>キホン</t>
    </rPh>
    <rPh sb="6" eb="8">
      <t>ジョウホウ</t>
    </rPh>
    <phoneticPr fontId="3"/>
  </si>
  <si>
    <t>http://www.keicho.net/verycard/</t>
  </si>
  <si>
    <t>http://www.keicho.net/vipcard/</t>
  </si>
  <si>
    <t>お届け希望日時
（必須）</t>
    <rPh sb="6" eb="7">
      <t>ジ</t>
    </rPh>
    <phoneticPr fontId="3"/>
  </si>
  <si>
    <t>式典開始日時</t>
    <phoneticPr fontId="3"/>
  </si>
  <si>
    <t>電報　太郎</t>
    <rPh sb="0" eb="2">
      <t>デンポウ</t>
    </rPh>
    <rPh sb="3" eb="5">
      <t>タロウ</t>
    </rPh>
    <phoneticPr fontId="3"/>
  </si>
  <si>
    <t>2014-12-04</t>
    <phoneticPr fontId="3"/>
  </si>
  <si>
    <t>2014-12-05</t>
    <phoneticPr fontId="3"/>
  </si>
  <si>
    <t>その日中</t>
    <rPh sb="2" eb="3">
      <t>ヒ</t>
    </rPh>
    <rPh sb="3" eb="4">
      <t>チュウ</t>
    </rPh>
    <phoneticPr fontId="3"/>
  </si>
  <si>
    <t>本文宛名1
（～30文字）</t>
    <phoneticPr fontId="3"/>
  </si>
  <si>
    <t>本文宛名2
（～30文字）</t>
    <phoneticPr fontId="3"/>
  </si>
  <si>
    <t>本文宛名3
（～30文字）</t>
    <phoneticPr fontId="3"/>
  </si>
  <si>
    <r>
      <t xml:space="preserve">本文1行目
</t>
    </r>
    <r>
      <rPr>
        <b/>
        <sz val="9"/>
        <color indexed="10"/>
        <rFont val="ＭＳ Ｐゴシック"/>
        <family val="3"/>
        <charset val="128"/>
      </rPr>
      <t>（～35文字）</t>
    </r>
    <phoneticPr fontId="3"/>
  </si>
  <si>
    <r>
      <t xml:space="preserve">差出名1行目
</t>
    </r>
    <r>
      <rPr>
        <b/>
        <sz val="9"/>
        <color indexed="10"/>
        <rFont val="ＭＳ Ｐゴシック"/>
        <family val="3"/>
        <charset val="128"/>
      </rPr>
      <t>（～35文字）</t>
    </r>
    <phoneticPr fontId="3"/>
  </si>
  <si>
    <r>
      <t xml:space="preserve">差出名2行目
</t>
    </r>
    <r>
      <rPr>
        <b/>
        <sz val="9"/>
        <color indexed="10"/>
        <rFont val="ＭＳ Ｐゴシック"/>
        <family val="3"/>
        <charset val="128"/>
      </rPr>
      <t>（～35文字）</t>
    </r>
    <phoneticPr fontId="3"/>
  </si>
  <si>
    <r>
      <t xml:space="preserve">差出名3行目
</t>
    </r>
    <r>
      <rPr>
        <b/>
        <sz val="9"/>
        <color indexed="10"/>
        <rFont val="ＭＳ Ｐゴシック"/>
        <family val="3"/>
        <charset val="128"/>
      </rPr>
      <t>（～35文字）</t>
    </r>
    <phoneticPr fontId="3"/>
  </si>
  <si>
    <r>
      <t xml:space="preserve">差出名4行目
</t>
    </r>
    <r>
      <rPr>
        <b/>
        <sz val="9"/>
        <color indexed="10"/>
        <rFont val="ＭＳ Ｐゴシック"/>
        <family val="3"/>
        <charset val="128"/>
      </rPr>
      <t>（～35文字）</t>
    </r>
    <phoneticPr fontId="3"/>
  </si>
  <si>
    <t>敬称3</t>
    <phoneticPr fontId="3"/>
  </si>
  <si>
    <t>本文宛名1
（～30文字）</t>
    <rPh sb="2" eb="4">
      <t>アテナ</t>
    </rPh>
    <phoneticPr fontId="3"/>
  </si>
  <si>
    <t>★お届け伝票宛名１</t>
    <phoneticPr fontId="3"/>
  </si>
  <si>
    <t>★お届け伝票宛名２</t>
    <phoneticPr fontId="3"/>
  </si>
  <si>
    <t>本文宛名2
（～30文字）</t>
    <rPh sb="2" eb="4">
      <t>アテナ</t>
    </rPh>
    <phoneticPr fontId="3"/>
  </si>
  <si>
    <t>本文宛名3
（～30文字）</t>
    <rPh sb="2" eb="4">
      <t>アテナ</t>
    </rPh>
    <phoneticPr fontId="3"/>
  </si>
  <si>
    <t>本文宛名4
（～30文字）</t>
    <rPh sb="2" eb="4">
      <t>アテナ</t>
    </rPh>
    <phoneticPr fontId="3"/>
  </si>
  <si>
    <t>本文1行目
（～35文字）</t>
    <phoneticPr fontId="3"/>
  </si>
  <si>
    <t>差出名1行目
（～35文字）</t>
    <phoneticPr fontId="3"/>
  </si>
  <si>
    <t>差出名2行目
（～35文字）</t>
    <phoneticPr fontId="3"/>
  </si>
  <si>
    <t>差出名3行目
（～35文字）</t>
    <phoneticPr fontId="3"/>
  </si>
  <si>
    <t>差出名4行目
（～35文字）</t>
    <phoneticPr fontId="3"/>
  </si>
  <si>
    <t>縦書き</t>
    <rPh sb="0" eb="2">
      <t>タテガ</t>
    </rPh>
    <phoneticPr fontId="3"/>
  </si>
  <si>
    <t>横書き</t>
    <rPh sb="0" eb="2">
      <t>ヨコガ</t>
    </rPh>
    <phoneticPr fontId="3"/>
  </si>
  <si>
    <t>差出名4行目</t>
    <rPh sb="0" eb="2">
      <t>サシダシ</t>
    </rPh>
    <rPh sb="2" eb="3">
      <t>メイ</t>
    </rPh>
    <rPh sb="4" eb="6">
      <t>ギョウメ</t>
    </rPh>
    <phoneticPr fontId="3"/>
  </si>
  <si>
    <r>
      <t>メッセージは、1行35文字まで入力可能です。　　　</t>
    </r>
    <r>
      <rPr>
        <b/>
        <sz val="11"/>
        <color indexed="10"/>
        <rFont val="ＭＳ Ｐゴシック"/>
        <family val="3"/>
        <charset val="128"/>
      </rPr>
      <t>※超えると赤字で表示されます。</t>
    </r>
    <rPh sb="8" eb="9">
      <t>ギョウ</t>
    </rPh>
    <rPh sb="11" eb="13">
      <t>モジ</t>
    </rPh>
    <rPh sb="15" eb="17">
      <t>ニュウリョク</t>
    </rPh>
    <rPh sb="17" eb="19">
      <t>カノウ</t>
    </rPh>
    <rPh sb="26" eb="27">
      <t>コ</t>
    </rPh>
    <rPh sb="30" eb="32">
      <t>アカジ</t>
    </rPh>
    <rPh sb="33" eb="35">
      <t>ヒョウジ</t>
    </rPh>
    <phoneticPr fontId="3"/>
  </si>
  <si>
    <t>記念日</t>
  </si>
  <si>
    <t>母の日</t>
  </si>
  <si>
    <t>1</t>
    <phoneticPr fontId="3"/>
  </si>
  <si>
    <t>結婚</t>
  </si>
  <si>
    <t>出産</t>
  </si>
  <si>
    <t>誕生日</t>
  </si>
  <si>
    <t>人事・就任</t>
  </si>
  <si>
    <t>式典・開催祝</t>
  </si>
  <si>
    <t>受賞・叙勲・褒章</t>
  </si>
  <si>
    <t>卒業</t>
  </si>
  <si>
    <t>入学</t>
  </si>
  <si>
    <t>選挙</t>
  </si>
  <si>
    <t>敬老の日</t>
  </si>
  <si>
    <t>クリスマス</t>
  </si>
  <si>
    <t>成人式</t>
  </si>
  <si>
    <t>お見舞い</t>
  </si>
  <si>
    <t>その他</t>
  </si>
  <si>
    <t>その日中</t>
  </si>
  <si>
    <t>代表取締役社長</t>
  </si>
  <si>
    <t>レイアウト</t>
  </si>
  <si>
    <t>用途</t>
  </si>
  <si>
    <t>5500002</t>
  </si>
  <si>
    <t>0664496611</t>
  </si>
  <si>
    <t>敬称4</t>
    <phoneticPr fontId="3"/>
  </si>
  <si>
    <t>敬称</t>
  </si>
  <si>
    <r>
      <t>お受取人名【お届け伝票宛名】１</t>
    </r>
    <r>
      <rPr>
        <b/>
        <sz val="10"/>
        <rFont val="ＭＳ Ｐゴシック"/>
        <family val="3"/>
        <charset val="128"/>
      </rPr>
      <t>（～30文字）</t>
    </r>
    <r>
      <rPr>
        <b/>
        <sz val="10"/>
        <color indexed="10"/>
        <rFont val="ＭＳ Ｐゴシック"/>
        <family val="3"/>
        <charset val="128"/>
      </rPr>
      <t xml:space="preserve">
（必須）
</t>
    </r>
    <rPh sb="1" eb="3">
      <t>ウケトリ</t>
    </rPh>
    <rPh sb="3" eb="4">
      <t>ニン</t>
    </rPh>
    <rPh sb="4" eb="5">
      <t>メイ</t>
    </rPh>
    <phoneticPr fontId="3"/>
  </si>
  <si>
    <t>本文宛名4
（～30文字）</t>
    <phoneticPr fontId="3"/>
  </si>
  <si>
    <t>1行目</t>
    <rPh sb="1" eb="3">
      <t>ギョウメ</t>
    </rPh>
    <phoneticPr fontId="47"/>
  </si>
  <si>
    <t>2行目</t>
    <rPh sb="1" eb="3">
      <t>ギョウメ</t>
    </rPh>
    <phoneticPr fontId="47"/>
  </si>
  <si>
    <t>3行目</t>
    <rPh sb="1" eb="3">
      <t>ギョウメ</t>
    </rPh>
    <phoneticPr fontId="47"/>
  </si>
  <si>
    <t>4行目</t>
    <rPh sb="1" eb="3">
      <t>ギョウメ</t>
    </rPh>
    <phoneticPr fontId="47"/>
  </si>
  <si>
    <t>5行目</t>
    <rPh sb="1" eb="3">
      <t>ギョウメ</t>
    </rPh>
    <phoneticPr fontId="47"/>
  </si>
  <si>
    <t>6行目</t>
    <rPh sb="1" eb="3">
      <t>ギョウメ</t>
    </rPh>
    <phoneticPr fontId="47"/>
  </si>
  <si>
    <t>7行目</t>
    <rPh sb="1" eb="3">
      <t>ギョウメ</t>
    </rPh>
    <phoneticPr fontId="47"/>
  </si>
  <si>
    <t>8行目</t>
    <rPh sb="1" eb="3">
      <t>ギョウメ</t>
    </rPh>
    <phoneticPr fontId="47"/>
  </si>
  <si>
    <t>9行目</t>
    <rPh sb="1" eb="3">
      <t>ギョウメ</t>
    </rPh>
    <phoneticPr fontId="47"/>
  </si>
  <si>
    <t>10行目</t>
    <rPh sb="2" eb="4">
      <t>ギョウメ</t>
    </rPh>
    <phoneticPr fontId="47"/>
  </si>
  <si>
    <t>これからの人生が幸多き日々でありますよう、お祈りいたします。</t>
  </si>
  <si>
    <t>二十歳という人生の節目を祝し、大いなる飛躍を期待しています。</t>
  </si>
  <si>
    <t>これからも子ども・女性・高齢者など地域に暮らす生活者のため、</t>
  </si>
  <si>
    <t>ご人望とご見識からすれば、当選は疑いなしと思っておりました。</t>
  </si>
  <si>
    <t>輝かしい勝利を手にされましたことを改めてお慶び申し上げますと</t>
  </si>
  <si>
    <t>難局の続く国政に戻られることになりますが、ご健康に留意され、</t>
  </si>
  <si>
    <t>今後の難しい政局の中、益々のご活躍、ご発展を祈っております。</t>
  </si>
  <si>
    <t>あの生意気な一年坊主がもう卒業かと思うと時の流れを感じます。</t>
  </si>
  <si>
    <t>多年の念願がかない本日を迎えられた事、</t>
  </si>
  <si>
    <t>心よりお喜び申し上げます。</t>
  </si>
  <si>
    <t>今後とも益々の貴店の発展と貴殿のご健勝を祈念申し上げます。</t>
  </si>
  <si>
    <t>新規ご開店おめでとうございます。</t>
  </si>
  <si>
    <t>弊社も全力で貴店商売繁盛の為にお役に立つ様、</t>
  </si>
  <si>
    <t>サポートさせて頂きますので、</t>
  </si>
  <si>
    <t>今後共によろしくお願い申し上げます。</t>
  </si>
  <si>
    <t>ご開店、心よりお祝い申し上げます。</t>
  </si>
  <si>
    <t>微力ながらも弊社も貴店発展の為に応援させて頂きますので、</t>
  </si>
  <si>
    <t>今後ますますのご繁盛をお祈り申し上げます。</t>
  </si>
  <si>
    <t>ご開店○○周年おめでとうございます。</t>
  </si>
  <si>
    <t>確実な発展を収められている事に敬意を表すと共に</t>
  </si>
  <si>
    <t>今後ますますのご発展を期待しております。</t>
  </si>
  <si>
    <t>ご開店記念日、心より祝福させていただきます。</t>
  </si>
  <si>
    <t>今後益々のご発展を期待させて頂きます。</t>
  </si>
  <si>
    <t>この度は新社屋ご落成、心よりお祝い申し上げます。</t>
  </si>
  <si>
    <t>今後益々の御社ご繁栄と社員皆様のご健勝を</t>
  </si>
  <si>
    <t>お祈り申し上げます。</t>
  </si>
  <si>
    <t>今日の佳き日に起工式をあげられました事</t>
  </si>
  <si>
    <t>心からお喜び申し上げます。</t>
  </si>
  <si>
    <t>永年勤続表彰大変おめでとうございます。</t>
  </si>
  <si>
    <t>数々のご功績と誠実なご勤務の賜物とお喜び申し上げると共に、</t>
  </si>
  <si>
    <t>後進のご指導に、より一層ご尽力されますよう</t>
  </si>
  <si>
    <t>心から祈念申し上げます。</t>
  </si>
  <si>
    <t>勤続○○年、おめでとうございます。</t>
  </si>
  <si>
    <t>今後も後進のご指導に一層ご尽力いただきますよう</t>
  </si>
  <si>
    <t>お願い申し上げます。</t>
  </si>
  <si>
    <t>勤続○○年、心からお祝い申し上げます。</t>
  </si>
  <si>
    <t>○○さんの頑張りに敬意を表すと共に</t>
  </si>
  <si>
    <t>今後の益々のご活躍をお祈り致します。</t>
  </si>
  <si>
    <t>○○年勤続お疲れ様でございました。</t>
  </si>
  <si>
    <t>ご在任中は一方ならぬご厚情とご指導を賜り</t>
  </si>
  <si>
    <t>深く感謝しております。</t>
  </si>
  <si>
    <t>○○様の新たなる門出をお祝するとともに</t>
  </si>
  <si>
    <t>今後、益々のご健勝と末永いご多幸を</t>
  </si>
  <si>
    <t>心よりお祈り申し上げます。</t>
  </si>
  <si>
    <t>今も入社時の若さと情熱を持って仕事に励まれるお姿に</t>
  </si>
  <si>
    <t>心より感謝致します。</t>
  </si>
  <si>
    <t>ご家族の皆様のご協力に深くお礼申し上げますとともに</t>
  </si>
  <si>
    <t>これからも一層のご活躍をお祈り致します。</t>
  </si>
  <si>
    <t>勤続○○年、本当におめでとうございます。</t>
  </si>
  <si>
    <t>勤続○○年、表彰おめでとうございます。</t>
  </si>
  <si>
    <t>数々のご功績と誠実なご勤務の賜物とお慶び申し上げます。</t>
  </si>
  <si>
    <t>今後、益々ご健勝で○○の発展に</t>
  </si>
  <si>
    <t>ご尽力されますよう、心から祈念申し上げます。</t>
  </si>
  <si>
    <t>長年にわたるご努力に敬意を表し、</t>
  </si>
  <si>
    <t>心より祝辞を述べさせていただきますとともに、</t>
  </si>
  <si>
    <t>今後、益々ご健勝で、後進の指導に</t>
  </si>
  <si>
    <t>ご尽力されますよう、祈念致します。</t>
  </si>
  <si>
    <t>長年にわたる勤続大変お疲れ様でございました。</t>
  </si>
  <si>
    <t>在任中は一方ならぬご厚情とご指導を賜り</t>
  </si>
  <si>
    <t>深く感謝致しております。</t>
  </si>
  <si>
    <t>今後も益々のご健勝と末永いご多幸を</t>
  </si>
  <si>
    <t>○○様の永年勤続表彰受賞を</t>
  </si>
  <si>
    <t>心からお慶び申し上げます。</t>
  </si>
  <si>
    <t>これもひとえに、奥様をはじめとするご家族の皆様の</t>
  </si>
  <si>
    <t>ご支援の賜物と深く感謝致します。</t>
  </si>
  <si>
    <t>この度は栄えある受賞、大変おめでとうございます。</t>
  </si>
  <si>
    <t>長い間の功績が実を結ばれて感無量でございます。</t>
  </si>
  <si>
    <t>これからもより一層のご活躍を心からお祈り申し上げます。</t>
  </si>
  <si>
    <t>この度は栄えある受章、誠におめでとうございます。</t>
  </si>
  <si>
    <t>数々のご功績と誠実なお人柄の賜物とお喜び申し上げると共に、</t>
  </si>
  <si>
    <t>長年に渡る貴殿の努力に敬意を表し、</t>
  </si>
  <si>
    <t>この度の栄えある受賞心よりお喜び申し上げます。</t>
  </si>
  <si>
    <t>この度の受章、誠におめでとうございます。</t>
  </si>
  <si>
    <t>このうえない栄誉とお喜び申しあげます。</t>
  </si>
  <si>
    <t>今後ともご健康で、尚一層のご活躍を祈念いたします。</t>
  </si>
  <si>
    <t>この度の栄えある受章心よりお喜び申し上げます。</t>
  </si>
  <si>
    <t>栄えあるご受章を、心からお祝い申しあげますとともに、</t>
  </si>
  <si>
    <t>ますますのご活躍をお祈りいたします。</t>
  </si>
  <si>
    <t>栄えある叙勲を心からお祝い申しあげますとともに、</t>
  </si>
  <si>
    <t>今後、ますますのご活躍をお祈りいたします。</t>
  </si>
  <si>
    <t>輝かしい叙勲、誠におめでとうございます。</t>
  </si>
  <si>
    <t>これからも健康に留意し、</t>
  </si>
  <si>
    <t>社会のために尽くされますことをお祈りいたします。</t>
  </si>
  <si>
    <t>この度は叙勲の栄に浴され、誠に、おめでとうございます。</t>
  </si>
  <si>
    <t>心よりご祝辞を申しあげます。</t>
  </si>
  <si>
    <t>今後とも一層ご活躍されますよう、お祈りいたします。</t>
  </si>
  <si>
    <t>長年のご功績に対する、栄えあるご受勲、</t>
  </si>
  <si>
    <t>心からお祝い申しあげます。</t>
  </si>
  <si>
    <t>栄えあるご受勲を祝し、謹んでお喜び申しあげます。</t>
  </si>
  <si>
    <t>長年のご功績が広く認められたものと存じます。</t>
  </si>
  <si>
    <t>今後とも業界のためにご尽力くださるよう期待してやみません。</t>
  </si>
  <si>
    <t>この度のご就任おめでとうございます。</t>
  </si>
  <si>
    <t>今までの実績を元に、今後も素晴らしい手腕を</t>
  </si>
  <si>
    <t>発揮されることと期待申し上げます。</t>
  </si>
  <si>
    <t>この度のご就任、弊社一同心よりお喜び申し上げます。</t>
  </si>
  <si>
    <t>今後とも益々の貴殿のご活躍及び貴社の</t>
  </si>
  <si>
    <t>ご発展をお祈り申し上げます。</t>
  </si>
  <si>
    <t>この度のご就任、心よりお喜び申し上げます。</t>
  </si>
  <si>
    <t>貴殿のご手腕とご人望の賜物と拝察いたします。</t>
  </si>
  <si>
    <t>今後一層のご活躍を期待しております。</t>
  </si>
  <si>
    <t>理事ご就任のお祝いを申しあげるとともに、</t>
  </si>
  <si>
    <t>今後の貴殿のご活躍ならびに</t>
  </si>
  <si>
    <t>貴団体のますますのご隆盛をお祈りいたします。</t>
  </si>
  <si>
    <t>○○ご就任おめでとうございます。</t>
  </si>
  <si>
    <t>ますますのご健康とご活躍をお祈りいたします。</t>
  </si>
  <si>
    <t>貴社のご隆盛と○○様の一層のご活躍をお祈りいたします。</t>
  </si>
  <si>
    <t>この度の○○へのご就任、誠におめでとうございます。</t>
  </si>
  <si>
    <t>健康に留意され、より一層卓越した手腕を発揮されることを</t>
  </si>
  <si>
    <t>ご期待申しあげますとともに、</t>
  </si>
  <si>
    <t>今後ますますのご活躍と貴社のご発展を心より祈念いたします。</t>
  </si>
  <si>
    <t>この度の○○へのご就任、心よりお祝い申しあげます。</t>
  </si>
  <si>
    <t>ご健康に留意の上、より一層の手腕を発揮されますとともに、</t>
  </si>
  <si>
    <t>御社のますますのご発展と、ご活躍をお祈り申しあげます。</t>
  </si>
  <si>
    <t>これまで積んでこられたご努力の賜物と、</t>
  </si>
  <si>
    <t>心よりお慶び申しあげます。</t>
  </si>
  <si>
    <t>ますますお力を発揮されることをお祈りいたします。</t>
  </si>
  <si>
    <t>この度の大役へのご就任、心よりお慶び申しあげます。</t>
  </si>
  <si>
    <t>これもひとえに○○様が日ごろご精進された賜物と</t>
  </si>
  <si>
    <t>拝察いたします。</t>
  </si>
  <si>
    <t>これまでの豊富なご経験と持ち味を生かされ、</t>
  </si>
  <si>
    <t>今まで以上にエネルギッシュなご活躍をお祈り申しあげます。</t>
  </si>
  <si>
    <t>この度のご就任を祝し、弊社一同、心よりお慶び申しあげます。</t>
  </si>
  <si>
    <t>日ごろから格別のお引き立てを賜っておりますこと、</t>
  </si>
  <si>
    <t>厚く御礼申しあげますとともに、</t>
  </si>
  <si>
    <t>○○様の今後ますますのご健勝と貴社のご隆盛を</t>
  </si>
  <si>
    <t>お祈りいたします。</t>
  </si>
  <si>
    <t>○○へのご就任、誠におめでとうございます。</t>
  </si>
  <si>
    <t>ひとえに日頃のご精進と実績の賜物と存じます。</t>
  </si>
  <si>
    <t>より一層のご活躍とご健勝をお祈りいたしますとともに、</t>
  </si>
  <si>
    <t>今後ともご指導賜りますようお願い申しあげます。</t>
  </si>
  <si>
    <t>○○ご就任、誠におめでとうございます。</t>
  </si>
  <si>
    <t>ご就任のお知らせに、当社社員一同とても喜んでおります。</t>
  </si>
  <si>
    <t>貴社のより一層の飛躍と○○様の更なるご活躍を</t>
  </si>
  <si>
    <t>心よりお祈りいたします。</t>
  </si>
  <si>
    <t>この度のご就任、弊社社員一同、心からお慶び申しあげます。</t>
  </si>
  <si>
    <t>これまでの豊富なご経験を活かし、卓越した手腕を発揮されて、</t>
  </si>
  <si>
    <t>今後のますますのご活躍をお祈りいたします。</t>
  </si>
  <si>
    <t>この度の○○ご就任、誠におめでとうございます。</t>
  </si>
  <si>
    <t>新しいお立場でのご心労も何かとあると存じますが、</t>
  </si>
  <si>
    <t>今後ともご健康にご留意の上、</t>
  </si>
  <si>
    <t>ますますご活躍されますことをお祈りいたします。</t>
  </si>
  <si>
    <t>この度の○○へのご就任、心よりお慶び申しあげます。</t>
  </si>
  <si>
    <t>優れた決断力と行動力を活かし、</t>
  </si>
  <si>
    <t>リーダーシップを発揮されて、</t>
  </si>
  <si>
    <t>なお一層ご活躍されることを期待いたします。</t>
  </si>
  <si>
    <t>これもひとえに○○様のご精進の賜物と拝察いたします。</t>
  </si>
  <si>
    <t>ご健康には十分留意され、今後ますますご活躍されることを</t>
  </si>
  <si>
    <t>祈念しております。</t>
  </si>
  <si>
    <t>この度のご就任、誠におめでとうございます。</t>
  </si>
  <si>
    <t>この輝く栄誉を心よりお祝い申しあげます。</t>
  </si>
  <si>
    <t>健康に留意のうえ、一層ご手腕を発揮されますことを</t>
  </si>
  <si>
    <t>祈念いたします。</t>
  </si>
  <si>
    <t>ご就任おめでとうございます。</t>
  </si>
  <si>
    <t>健康には十分留意され、より一層卓越した手腕</t>
  </si>
  <si>
    <t>を発揮されますよう、ご期待申しあげます。</t>
  </si>
  <si>
    <t>この度のご就任、心からお喜び申しあげますとともに、</t>
  </si>
  <si>
    <t>今後ますますのご健勝と貴社のご隆盛を祈念いたします。</t>
  </si>
  <si>
    <t>この度の○○ご就任、心からお喜び申しあげます。</t>
  </si>
  <si>
    <t>心よりお祝い申し上げます。</t>
  </si>
  <si>
    <t>ご健康にご留意のうえ、一層の卓越した手腕を発揮され、</t>
  </si>
  <si>
    <t>ますますのご活躍を祈念いたします。</t>
  </si>
  <si>
    <t>この度の○○ご就任ご内定、心よりお祝い申し上げます。</t>
  </si>
  <si>
    <t>今後ますます重責を担われることになりますが、</t>
  </si>
  <si>
    <t>ご健康にご留意下さいまして一層のご活躍を祈念します。</t>
  </si>
  <si>
    <t>今後とも宜しくお願い致します。</t>
  </si>
  <si>
    <t>このたび○○にご就任されたこと、心よりお祝い申し上げます。</t>
  </si>
  <si>
    <t>弊社は御社様には日ごろから多大なお付き合いを頂き、</t>
  </si>
  <si>
    <t>この場をお借りしまして感謝申し上げます。</t>
  </si>
  <si>
    <t>どうか御社の更なるご発展のため、ご活躍なされること</t>
  </si>
  <si>
    <t>をお祈り申し上げます。</t>
  </si>
  <si>
    <t>大役へのご就任おめでとうございます。</t>
  </si>
  <si>
    <t>将来会社を背負っていかれる第一歩。</t>
  </si>
  <si>
    <t>ますますのご自愛とご活躍を祈念しております。</t>
  </si>
  <si>
    <t>この度のご就任、弊社社員一同、心よりお喜び申しあげます。</t>
  </si>
  <si>
    <t>ご手腕とご人望により、御社が更なるご発展を</t>
  </si>
  <si>
    <t>とげられることをお祈りしております。</t>
  </si>
  <si>
    <t>この度のご就任、心よりお喜び申しあげます。</t>
  </si>
  <si>
    <t>これもひとえに、日ごろの○○様のご精進の賜物と</t>
  </si>
  <si>
    <t>○○へのご就任おめでとうございます。</t>
  </si>
  <si>
    <t>順風満帆、新たなる門出に幸多かれと祈ります。</t>
  </si>
  <si>
    <t>この度はご大任の栄誉を受けられ、おめでとうございます。</t>
  </si>
  <si>
    <t>これまでの豊富なご経験を生かされ、</t>
  </si>
  <si>
    <t>ますますのご発展を心よりお祈りいたします。</t>
  </si>
  <si>
    <t>若くして重責を担われるご苦労をお察しいたします。</t>
  </si>
  <si>
    <t>御社の更なるご発展のため、ご活躍されることを</t>
  </si>
  <si>
    <t>部員一同、ご就任を喜んでおります。</t>
  </si>
  <si>
    <t>今後ともよろしくお願いいたします。</t>
  </si>
  <si>
    <t>「初心忘るべからず」</t>
  </si>
  <si>
    <t>就任のいまのお気持ちをいつまでも忘れず、</t>
  </si>
  <si>
    <t>更なる飛躍を期待します。</t>
  </si>
  <si>
    <t>幸多からんことを。</t>
  </si>
  <si>
    <t>ご就任おめでとう。</t>
  </si>
  <si>
    <t>結婚しても仕事は続けると言っていたあなた。</t>
  </si>
  <si>
    <t>ついに大役就任ですね。</t>
  </si>
  <si>
    <t>平凡な人生が嫌いと言っていたあなたが努力して</t>
  </si>
  <si>
    <t>得たポジションですもの、きっと成功なさると信じています。</t>
  </si>
  <si>
    <t>ご就任をお祝い申しあげます。</t>
  </si>
  <si>
    <t>○○業の困難さを持ち前のバイタリティで</t>
  </si>
  <si>
    <t>乗り越えられていくことを期待しております。</t>
  </si>
  <si>
    <t>この度は取締役ご就任、おめでとうございます。</t>
  </si>
  <si>
    <t>より一層のご手腕を発揮されますよう期待しております。</t>
  </si>
  <si>
    <t>理事長ご就任、おめでとうございます。</t>
  </si>
  <si>
    <t>業界発展のためにお力添えのほど、</t>
  </si>
  <si>
    <t>よろしくお願いいたします。</t>
  </si>
  <si>
    <t>この度のご栄転心よりお喜び申し上げます。</t>
  </si>
  <si>
    <t>この度のご栄転、弊社一同心よりお喜び申し上げます。</t>
  </si>
  <si>
    <t>今後とも益々の貴殿のご活躍及び貴社のご発展を</t>
  </si>
  <si>
    <t>この度のご栄転、心よりお喜び申し上げます。</t>
  </si>
  <si>
    <t>ご栄進おめでとうございます。</t>
  </si>
  <si>
    <t>過去の地道な実績が実を結んだ物と同期一同喜んでおります。</t>
  </si>
  <si>
    <t>今後共に健康に留意してお互いに頑張りましょう。</t>
  </si>
  <si>
    <t>この度はご栄進おめでとうございます。</t>
  </si>
  <si>
    <t>今後は一層の激務になると思われますが、</t>
  </si>
  <si>
    <t>そのバイタリティと部下を思いやる人望があれば</t>
  </si>
  <si>
    <t>怖いものなしと何ら心配しておりません。</t>
  </si>
  <si>
    <t>これまでの努力、実績が認められてのご栄進</t>
  </si>
  <si>
    <t>大変おめでとうございます。</t>
  </si>
  <si>
    <t>今後も大いなる飛躍をお祈り申し上げます。</t>
  </si>
  <si>
    <t>この度はご昇進、心よりお祝い申し上げます。</t>
  </si>
  <si>
    <t>より一層のご活躍をお祈り致します。</t>
  </si>
  <si>
    <t>ご多忙のこととは存じますが、健康には充分気をつけて</t>
  </si>
  <si>
    <t>頑張ってください。</t>
  </si>
  <si>
    <t>この度は○○に昇進おめでとう！</t>
  </si>
  <si>
    <t>貴殿の頑張りなら当然のことですね。</t>
  </si>
  <si>
    <t>ストレスを溜めないようにお体は気をつけて、</t>
  </si>
  <si>
    <t>仕事に邁進してください。</t>
  </si>
  <si>
    <t>ご昇進おめでとうございます。</t>
  </si>
  <si>
    <t>今後、尚一層のご活躍をお祈りしますとともに</t>
  </si>
  <si>
    <t>これまでと変わらず、引き続きご厚情を賜りますよう</t>
  </si>
  <si>
    <t>お願いいたします。</t>
  </si>
  <si>
    <t>この度、○○にご昇進された由、心から祝意を表します。</t>
  </si>
  <si>
    <t>今後はより一層ご多忙かと思いますが、</t>
  </si>
  <si>
    <t>くれぐれもお体にはご留意の上、ご活躍されることを</t>
  </si>
  <si>
    <t>お祈りいたしております。</t>
  </si>
  <si>
    <t>心より祝辞を述べさせていただきます。</t>
  </si>
  <si>
    <t>ますますご健勝で、後進の指導にご尽力されますよう、</t>
  </si>
  <si>
    <t>この度のご栄進おめでとうございます。</t>
  </si>
  <si>
    <t>日ごろから努力を怠らなかった成果と、</t>
  </si>
  <si>
    <t>心よりお喜び申しあげます。</t>
  </si>
  <si>
    <t>今後ともご自愛のうえ、</t>
  </si>
  <si>
    <t>これまで積んでこられたご努力の成果と、</t>
  </si>
  <si>
    <t>今後一層のご活躍とご健康を祈念いたします。</t>
  </si>
  <si>
    <t>この度のご栄転おめでとうございます。</t>
  </si>
  <si>
    <t>心からお喜びを申し上げますと共に、</t>
  </si>
  <si>
    <t>今後ますますのご活躍をお祈りします。</t>
  </si>
  <si>
    <t>この度はご栄転なされたとのこと、心よりお祝い申し上げます。</t>
  </si>
  <si>
    <t>○○在任中、折りに触れご指導ご懇情を賜りまして、</t>
  </si>
  <si>
    <t>あらためて厚く御礼を申し上げます。</t>
  </si>
  <si>
    <t>今後は、さらに責任あるお立場に就かれ、</t>
  </si>
  <si>
    <t>今まで以上ご多忙になられることと拝察いたします。</t>
  </si>
  <si>
    <t>なにとぞご健康にご留意の上、</t>
  </si>
  <si>
    <t>ご活躍くださいますよう、お祈り申し上げます。</t>
  </si>
  <si>
    <t>ご栄転おめでとうございます。</t>
  </si>
  <si>
    <t>心からお喜びを申しあげます。</t>
  </si>
  <si>
    <t>ご栄転を祝し、今後のご活躍とご発展をお祈りいたします。</t>
  </si>
  <si>
    <t>この度のご栄転、心からお喜び申しあげます。</t>
  </si>
  <si>
    <t>これまでの経験を生かし、</t>
  </si>
  <si>
    <t>社業発展にご活躍なされますことを祈念いたします。</t>
  </si>
  <si>
    <t>今後も変わらぬご指導を賜りますようお願い申しあげます。</t>
  </si>
  <si>
    <t>ご栄転の報に接し、心からお喜び申しあげます。</t>
  </si>
  <si>
    <t>○○様のこれまでのご実績を考えれば当然ですが、</t>
  </si>
  <si>
    <t>貴社の中枢でますますのご活躍を期待しております。</t>
  </si>
  <si>
    <t>前途洋々たる船出をお祝い申しあげます。</t>
  </si>
  <si>
    <t>あなたはあとに続く女性たちの希望です。</t>
  </si>
  <si>
    <t>いつまでもキラキラと輝いていてください。</t>
  </si>
  <si>
    <t>栄転おめでとう。</t>
  </si>
  <si>
    <t>君ならきっとやれるにちがいない。</t>
  </si>
  <si>
    <t>こちらにいたときと同様、元気で頑張ってくれ。</t>
  </si>
  <si>
    <t>出張でそちらに行ったときには一緒に飲もう。</t>
  </si>
  <si>
    <t>これまでのご努力が報われてのご栄進、</t>
  </si>
  <si>
    <t>心からお喜び申しあげます。</t>
  </si>
  <si>
    <t>更なる飛躍をお祈りいたします。</t>
  </si>
  <si>
    <t>ご栄進おめでとう。ヤッタナ！</t>
  </si>
  <si>
    <t>君のそのやる気と地道な努力からすれば、当然のこと。</t>
  </si>
  <si>
    <t>上司は見る目があるな。</t>
  </si>
  <si>
    <t>今後とも健康に留意してお互い頑張ろう。</t>
  </si>
  <si>
    <t>美しく聡明なあなたが、より一層</t>
  </si>
  <si>
    <t>精進されることを心よりお祈りいたします。</t>
  </si>
  <si>
    <t>栄えあるご栄転、おめでとうございます。</t>
  </si>
  <si>
    <t>日ごろのご努力がここに実り、</t>
  </si>
  <si>
    <t>ご家族の皆様もお喜びのことと存じます。</t>
  </si>
  <si>
    <t>今後も健康に留意され、ますますご活躍されるよう、</t>
  </si>
  <si>
    <t>当地でのご大役に、豊富なご経験を生かされ、</t>
  </si>
  <si>
    <t>卓越したご手腕を発揮していただけると期待しております。</t>
  </si>
  <si>
    <t>ご着任を心よりお待ちしております。</t>
  </si>
  <si>
    <t>ご努力と情熱の賜物と、心からお祝い申し上げます。</t>
  </si>
  <si>
    <t>新支社長ともなれば、会社の期待もさらに</t>
  </si>
  <si>
    <t>大きなものと存じます。</t>
  </si>
  <si>
    <t>一層のご活躍をお祈りいたします。</t>
  </si>
  <si>
    <t>このほど○○の要職にご栄転、心からお喜び申しあげます。</t>
  </si>
  <si>
    <t>卓抜なるご識見、ご才能が認められましたことを、</t>
  </si>
  <si>
    <t>あわせてお喜び申しあげます。</t>
  </si>
  <si>
    <t>ご活躍ぶりはかねてより聞き及んでおります。</t>
  </si>
  <si>
    <t>当地での更なるご発展を期待し、</t>
  </si>
  <si>
    <t>貴社のご隆盛をお祈りいたします。</t>
  </si>
  <si>
    <t>ご栄転を祝し、心よりお喜び申しあげます。</t>
  </si>
  <si>
    <t>日ごろより格別のお引き立ていただき、厚く御礼申し上げます。</t>
  </si>
  <si>
    <t>ご任地先でのお立場は、何かとご心労も大きいかと存じますが、</t>
  </si>
  <si>
    <t>ご健康に留意して、ますますのご活躍をお祈りいたします。</t>
  </si>
  <si>
    <t>ご栄転おめでとう。</t>
  </si>
  <si>
    <t>「人生意気に感ず」というその言葉のとおり、</t>
  </si>
  <si>
    <t>新任地では君が先陣を切って皆を引っ張り、</t>
  </si>
  <si>
    <t>存在感のある部署にしてください。</t>
  </si>
  <si>
    <t>めったに会えなくなってしまうので、</t>
  </si>
  <si>
    <t>たまには電話で元気な声を聞かせてください。</t>
  </si>
  <si>
    <t>先輩がいなくなるのは非常に残念ですが、</t>
  </si>
  <si>
    <t>後のことは私たちに任せて、</t>
  </si>
  <si>
    <t>新天地でバリバリ仕事をしてください。</t>
  </si>
  <si>
    <t>仕事のイロハから酒の飲み方まで、本当にお世話になりました。</t>
  </si>
  <si>
    <t>今後ともよろしくご指導をお願いいたします。</t>
  </si>
  <si>
    <t>単身赴任は大変ですが、新任地でのご活躍をお祈りいたします。</t>
  </si>
  <si>
    <t>健康に気をつけて頑張ってください。</t>
  </si>
  <si>
    <t>また一緒に仕事ができるなんて嬉しいよ。</t>
  </si>
  <si>
    <t>盛大な歓迎会を用意して待っています。</t>
  </si>
  <si>
    <t>海外にご栄転と伺いました。おめでとう！</t>
  </si>
  <si>
    <t>君の人柄であれば、どの国の人にも好かれるでしょう。</t>
  </si>
  <si>
    <t>人生の貴重な経験になることを期待しています。</t>
  </si>
  <si>
    <t>ガンバレ！</t>
  </si>
  <si>
    <t>海外ご栄転とのこと、おめでとうございます。</t>
  </si>
  <si>
    <t>あなたのスケールは、日本に収まらないと思っていました。</t>
  </si>
  <si>
    <t>国際社会を相手に、遠慮気兼ねなく活躍してください。</t>
  </si>
  <si>
    <t>この度はご栄進とのこと、誠におめでとうございます。</t>
  </si>
  <si>
    <t>ご活躍の場がさらに広がり、お人柄やご手腕が生かされることは</t>
  </si>
  <si>
    <t>関係者一同の喜びでございます。</t>
  </si>
  <si>
    <t>同期のトップでのご栄進おめでとうございます。</t>
  </si>
  <si>
    <t>誠実で正確な仕事ぶりは、他社の間でも評判です。</t>
  </si>
  <si>
    <t>自信を持って、新しい役職に就任してください。</t>
  </si>
  <si>
    <t>ますますのご活躍と貴社のご繁栄をお祈りいたします。</t>
  </si>
  <si>
    <t>ご栄進おめでとう。</t>
  </si>
  <si>
    <t>昔から一直線に走るタイプだったが、</t>
  </si>
  <si>
    <t>こんなに早く○○になるとは。</t>
  </si>
  <si>
    <t>とにかく、ガンバレ。</t>
  </si>
  <si>
    <t>今後は仕事もハードになるだろうが、家族の理解を得て</t>
  </si>
  <si>
    <t>頑張ってほしい。</t>
  </si>
  <si>
    <t>ますますの活躍を祈ります。</t>
  </si>
  <si>
    <t>心から祝辞を述べさせてもらう。</t>
  </si>
  <si>
    <t>今度のポジションは、競争も激しく、きついことと思う。</t>
  </si>
  <si>
    <t>だが、君なら大丈夫だ。</t>
  </si>
  <si>
    <t>これからも期待している。</t>
  </si>
  <si>
    <t>日頃のご努力が認められ、ご家族もお喜びのことと存じます。</t>
  </si>
  <si>
    <t>今後も健康に留意され、ますますご活躍ください。</t>
  </si>
  <si>
    <t>ご着任をお待ちしております。</t>
  </si>
  <si>
    <t>この度のご栄転を祝し、あわせて今後のご活躍と</t>
  </si>
  <si>
    <t>ご健康をお祈りいたします。</t>
  </si>
  <si>
    <t>ご成人おめでとうございます。</t>
  </si>
  <si>
    <t>希望に満ちた未来に、心より祝福をお送り致します。</t>
  </si>
  <si>
    <t>二十歳の自覚を持って、夢ある明日へ羽ばたいてください。</t>
  </si>
  <si>
    <t>ご成人を心よりお祝い申しあげます。</t>
  </si>
  <si>
    <t>大地のようにたくましく、明日に向かって歩まれますように。</t>
  </si>
  <si>
    <t>日々、新たな世界が開けていきますよう、お祈りいたします。</t>
  </si>
  <si>
    <t>いよいよ大人の仲間入り。ご成人おめでとうございます。</t>
  </si>
  <si>
    <t>育ててくれた両親や周りの人に感謝する気持ちを</t>
  </si>
  <si>
    <t>忘れずにいて下さい。</t>
  </si>
  <si>
    <t>ご成人、心からお喜び申しあげます</t>
  </si>
  <si>
    <t>ご両親を良き手本とし、これからますますご活躍ください。</t>
  </si>
  <si>
    <t>ご健康をお祈りしています。</t>
  </si>
  <si>
    <t>成人の日を祝し、心よりお祝いを申し上げます。</t>
  </si>
  <si>
    <t>成人とは、人に成る。自立した人間になるということです。</t>
  </si>
  <si>
    <t>頼もしい次代の担い手としてのご活躍を期待しております。</t>
  </si>
  <si>
    <t>つつがなく成人の日を迎えられましたことを</t>
  </si>
  <si>
    <t>ご両親に感謝の気持ちを忘れることなく、</t>
  </si>
  <si>
    <t>大きく飛躍されることをお祈り申し上げます。</t>
  </si>
  <si>
    <t>今までのご経験は人生の種まき、</t>
  </si>
  <si>
    <t>これから水をやり陽をあてて</t>
  </si>
  <si>
    <t>大きな木を伸ばして下さい。</t>
  </si>
  <si>
    <t>成人おめでとう！</t>
  </si>
  <si>
    <t>お互い進む道は違うけど、</t>
  </si>
  <si>
    <t>小さい大人にはならない事だけは共に誓おう！</t>
  </si>
  <si>
    <t>これからは一人の大人として何事にも責任を持ち、</t>
  </si>
  <si>
    <t>立派な社会人になって下さい。</t>
  </si>
  <si>
    <t>選挙事務所のご開設、おめでとうございます。</t>
  </si>
  <si>
    <t>厳しい試練とは存じますが、</t>
  </si>
  <si>
    <t>必ず当選されますよう、お祈り致します。</t>
  </si>
  <si>
    <t>ご出馬、おめでとうございます。</t>
  </si>
  <si>
    <t>必勝を期し、ご健闘をお祈り致します。</t>
  </si>
  <si>
    <t>栄えあるご出馬を祝すとともに、</t>
  </si>
  <si>
    <t>ご勝利を心からお祈り致します。</t>
  </si>
  <si>
    <t>天の利、地の利が加わりますよう祈願しております。</t>
  </si>
  <si>
    <t>ご出陣おめでとうございます。</t>
  </si>
  <si>
    <t>若さとパワーで、厳しい戦いを</t>
  </si>
  <si>
    <t>勝ち抜かれますようお祈り致します。</t>
  </si>
  <si>
    <t>ご出陣に際し、心よりお祝いを申し上げます。</t>
  </si>
  <si>
    <t>ご当選とご活躍をお祈り申し上げます。</t>
  </si>
  <si>
    <t>このたびのご出馬おめでとうございます。</t>
  </si>
  <si>
    <t>ご当選を祈念し、心よりお祝いを申し上げます。</t>
  </si>
  <si>
    <t>この度の事務所開きにあたり心よりお慶びを申し上げます。</t>
  </si>
  <si>
    <t>皆様のご健闘とご発展をお祈り申し上げます。</t>
  </si>
  <si>
    <t>事務所開きおめでとうございます。</t>
  </si>
  <si>
    <t>日ごろの力を存分に発揮されるよう期待しております。</t>
  </si>
  <si>
    <t>目指せトップ当選！</t>
  </si>
  <si>
    <t>ご出馬を祝し、心よりお祝いを申し上げます。</t>
  </si>
  <si>
    <t>ぜひともご当選の上、政治家として</t>
  </si>
  <si>
    <t>ひと回りもふた回りも大きく成長されますよう期待しています。</t>
  </si>
  <si>
    <t>選挙事務所ご開設、お祝い申し上げます。</t>
  </si>
  <si>
    <t>地域発展のためご尽力された経験を活かし、</t>
  </si>
  <si>
    <t>ご当選されますよう、お祈り致します。</t>
  </si>
  <si>
    <t>選挙事務所のご開設を祝すとともに、</t>
  </si>
  <si>
    <t>ご健闘をお祈り致します。</t>
  </si>
  <si>
    <t>先生の長年の実績と人望をもって戦えば、</t>
  </si>
  <si>
    <t>ご当選間違いなしと確信しております。</t>
  </si>
  <si>
    <t>これからが正念場ですが、</t>
  </si>
  <si>
    <t>健康に留意され、必ずや大願成就されますよう</t>
  </si>
  <si>
    <t>お祈りしています。</t>
  </si>
  <si>
    <t>先生の政治信条と決意なら必ずやご当選されるものと</t>
  </si>
  <si>
    <t>確信しております。</t>
  </si>
  <si>
    <t>先生並びに陣営一人ひとりが気を緩めることなく</t>
  </si>
  <si>
    <t>最後まで戦われますことをお願い申し上げます。</t>
  </si>
  <si>
    <t>ご健闘を心からお祈り致します。</t>
  </si>
  <si>
    <t>応援の皆様も大変だと思いますが、</t>
  </si>
  <si>
    <t>チームワークでぜひ頑張って下さい。</t>
  </si>
  <si>
    <t>○○様の当選をお祈りしています。</t>
  </si>
  <si>
    <t>当選の万歳三唱ができるよう、</t>
  </si>
  <si>
    <t>皆様のご健闘を心よりお祈りしております。</t>
  </si>
  <si>
    <t>ご当選を祈り、心から声援をお送りします。</t>
  </si>
  <si>
    <t>いよいよ最終戦。</t>
  </si>
  <si>
    <t>最後の最後まで陣営一丸となり奮闘してください。</t>
  </si>
  <si>
    <t>必勝をお祈り致します。</t>
  </si>
  <si>
    <t>投票箱の蓋が閉まるまでが戦いです。</t>
  </si>
  <si>
    <t>気を緩めることなく最後まで奮闘されることを期待しています。</t>
  </si>
  <si>
    <t>先生のお力なら必ずやご当選されるものと確信しております。</t>
  </si>
  <si>
    <t>ご必勝を祈願し、心からお祈り致します。</t>
  </si>
  <si>
    <t>この度の○○選ご当選を心よりお祝い</t>
  </si>
  <si>
    <t>申し上げますと共に、今後益々のご活躍と</t>
  </si>
  <si>
    <t>ご健勝をお祈り致します。</t>
  </si>
  <si>
    <t>ご再選おめでとうございます。</t>
  </si>
  <si>
    <t>地道な努力が評価を得、さらに大きな力に</t>
  </si>
  <si>
    <t>なろうとしていることに大きな喜びを感じます。</t>
  </si>
  <si>
    <t>国民のためにご活躍されますことを祈念致します。</t>
  </si>
  <si>
    <t>御当選おめでとうございます。</t>
  </si>
  <si>
    <t>今後の御活躍をお祈りいたします。</t>
  </si>
  <si>
    <t>栄えあるご当選、誠におめでとうございます。</t>
  </si>
  <si>
    <t>今後ますますのご活躍を祈念いたします。</t>
  </si>
  <si>
    <t>ご当選、誠におめでとうございます。</t>
  </si>
  <si>
    <t>健康に留意され、今後もますますご活躍されますことを</t>
  </si>
  <si>
    <t>この度はご当選の栄に浴され、誠に、おめでとうございます。</t>
  </si>
  <si>
    <t>ご当選、誠におめでとうございます。今後は地域発展の</t>
  </si>
  <si>
    <t>原動力となられ、ますますご活躍されますことを念じます。</t>
  </si>
  <si>
    <t>ご当選誠におめでとうございます。</t>
  </si>
  <si>
    <t>微力ながらこれからも応援させていただきます。</t>
  </si>
  <si>
    <t>○○の発展のため、今後ますますご活躍されますことを</t>
  </si>
  <si>
    <t>ご祈念申し上げます。</t>
  </si>
  <si>
    <t>この度は栄えあるご当選、誠におめでとうございます。</t>
  </si>
  <si>
    <t>栄えあるご当選おめでとうございます。激戦を勝ち抜かれました</t>
  </si>
  <si>
    <t>ことに心より敬意を表します。</t>
  </si>
  <si>
    <t>ますますご活躍されますことを心より祈念いたします。</t>
  </si>
  <si>
    <t>ご当選おめでとうございます。</t>
  </si>
  <si>
    <t>○○という新たな場でのご活躍を期待しております。</t>
  </si>
  <si>
    <t>誰もが生きやすい風通しの良い社会を共に創っていきましょう。</t>
  </si>
  <si>
    <t>今後ともご指導のほどよろしくお願いいたします。</t>
  </si>
  <si>
    <t>国会でのご活躍を期待しております。</t>
  </si>
  <si>
    <t>トップ当選、誠におめでとうございます。</t>
  </si>
  <si>
    <t>この度のご当選おめでとうございます。</t>
  </si>
  <si>
    <t>発揮させることと期待申し上げます。</t>
  </si>
  <si>
    <t>ご健勝にて一層のご活躍を祈念いたします。</t>
  </si>
  <si>
    <t>地域発展の為、益々ご活躍されますこと</t>
  </si>
  <si>
    <t>日ごろのご活躍と人々の期待が数字に表れたものと思います。</t>
  </si>
  <si>
    <t>苦しい選挙戦を勝ち抜けたのも、多くの人達に、</t>
  </si>
  <si>
    <t>人柄が認められた証拠です。</t>
  </si>
  <si>
    <t>これからも私たちの代表として、自信をもって</t>
  </si>
  <si>
    <t>一層活躍されますよう、お願い致します。</t>
  </si>
  <si>
    <t>地道に、当たり前にやり続けた活動が、評価を得、さらに大きな</t>
  </si>
  <si>
    <t>力になろうとしていることに大きな喜びを感じます。</t>
  </si>
  <si>
    <t>思い切りやってください。</t>
  </si>
  <si>
    <t>ご活躍とご健康をお祈りいたします。</t>
  </si>
  <si>
    <t>見事な大勝利を心からお祝い申しあげます。</t>
  </si>
  <si>
    <t>今後もすばらしい手腕を発揮されることをご期待申し上げます。</t>
  </si>
  <si>
    <t>○○選挙でのご当選、誠におめでとうございます。</t>
  </si>
  <si>
    <t>○○先生の国政でのますますのご活躍を</t>
  </si>
  <si>
    <t>一同心よりお祈り申し上げます。</t>
  </si>
  <si>
    <t>国が進路を誤ることのないように、</t>
  </si>
  <si>
    <t>これまでにもましてご活躍されますよう</t>
  </si>
  <si>
    <t>見事な初当選、誠におめでとうございます。</t>
  </si>
  <si>
    <t>これまでの苦労が報われましたね。</t>
  </si>
  <si>
    <t>これからのエネルギッシュなご活躍を期待しております。</t>
  </si>
  <si>
    <t>この度の○○選挙に見事ご当選の由、</t>
  </si>
  <si>
    <t>おめでとうございます。</t>
  </si>
  <si>
    <t>○○先生の一本筋の通った信念により</t>
  </si>
  <si>
    <t>強い運を引きつけたという感じですね。</t>
  </si>
  <si>
    <t>これからも豪快な手腕を発揮してください。</t>
  </si>
  <si>
    <t>ご活躍をお祈りいたします。</t>
  </si>
  <si>
    <t>めでたくご当選の由、心からお祝い申しあげます。</t>
  </si>
  <si>
    <t>今まで蓄えてこられたエネルギーを発揮して、</t>
  </si>
  <si>
    <t>ますますご活躍されますことを期待しております。</t>
  </si>
  <si>
    <t>ご再選、誠におめでとうございます。</t>
  </si>
  <si>
    <t>ご健康に十分留意され、私たちの代表として</t>
  </si>
  <si>
    <t>ご尽力くださいますようお願い致します。</t>
  </si>
  <si>
    <t>苦しい選挙戦を勝ち抜かれてのご当選、おめでとうございます。</t>
  </si>
  <si>
    <t>「努力」の2文字はまさにこの為にあったのだと</t>
  </si>
  <si>
    <t>確信致しております。</t>
  </si>
  <si>
    <t>新人の立場から清風を吹き込み、国民の為に</t>
  </si>
  <si>
    <t>ご尽力されんことを期待しています。</t>
  </si>
  <si>
    <t>トップ当選おめでとうございます。</t>
  </si>
  <si>
    <t>より良い国政の為に、若い力を存分に発揮してご活躍下さい。</t>
  </si>
  <si>
    <t>陰ながら応援しております。</t>
  </si>
  <si>
    <t>この度、見事にご当選されましたことは、喜びにたえません。</t>
  </si>
  <si>
    <t>地方自治に新風を吹き込むようなご活躍を切望致します。</t>
  </si>
  <si>
    <t>○○選挙にめでたくご当選の由、</t>
  </si>
  <si>
    <t>心からお祝い申し上げます。</t>
  </si>
  <si>
    <t>この日を迎えられるまでの○○先生、</t>
  </si>
  <si>
    <t>奥様をはじめとするご家族、そして</t>
  </si>
  <si>
    <t>支援してくださった皆様のご労苦を思いますと、</t>
  </si>
  <si>
    <t>熱い感情が胸に迫ります。</t>
  </si>
  <si>
    <t>厳しい、極めて厳しい試練を越え、着実に続けられたご活動が</t>
  </si>
  <si>
    <t>栄えある当選に結びついたこと、心よりお慶び申し上げます。</t>
  </si>
  <si>
    <t>先生のご活躍とご家族様皆様のご健康をお祈り申し上げます。</t>
  </si>
  <si>
    <t>○○先生におかれましては、今回の○○選挙での</t>
  </si>
  <si>
    <t>ご当選を心からお祝い申し上げます。</t>
  </si>
  <si>
    <t>大逆風の中、獅子奮迅で選挙戦に打ち込まれるお姿を拝見し、</t>
  </si>
  <si>
    <t>心が震えるような感銘を受けました。</t>
  </si>
  <si>
    <t>ともに、微力ながらお手伝いできましたことを嬉しく存じます。</t>
  </si>
  <si>
    <t>この度の○○選挙のご当選おめでとうございます。</t>
  </si>
  <si>
    <t>これまでのご実績や訴えられていたご信念が、</t>
  </si>
  <si>
    <t>大きく実を結んだものであると存じ上げます。</t>
  </si>
  <si>
    <t>先生の益々のご活躍、ご多幸をお祈り申し上げます。</t>
  </si>
  <si>
    <t>連続○○期ご当選おめでとうございます。</t>
  </si>
  <si>
    <t>過去の実績を踏まえ、更なるご活躍を期待しております。</t>
  </si>
  <si>
    <t>卒業おめでとう！</t>
  </si>
  <si>
    <t>これからがスタートという気持ちを忘れずに</t>
  </si>
  <si>
    <t>新しい路を邁進して下さい。</t>
  </si>
  <si>
    <t>ご卒業おめでとう。</t>
  </si>
  <si>
    <t>いよいよ社会人の仲間入りですね。</t>
  </si>
  <si>
    <t>これからの活躍を大いに期待しています。</t>
  </si>
  <si>
    <t>ご卒業おめでとうございます。</t>
  </si>
  <si>
    <t>学生時代の思い出を胸に</t>
  </si>
  <si>
    <t>新しい世界へ思い切り羽ばたいてください。</t>
  </si>
  <si>
    <t>新しい門出を心よりお祝い申し上げます。</t>
  </si>
  <si>
    <t>あなたが育った足跡には</t>
  </si>
  <si>
    <t>いつもご両親や友人の愛情が溢れていましたね。</t>
  </si>
  <si>
    <t>これからも感謝の気持ちを忘れずに頑張って成長して下さい。</t>
  </si>
  <si>
    <t>新たな門出に際し、更なる飛躍と今後のご活躍を</t>
  </si>
  <si>
    <t>お祈り致します。</t>
  </si>
  <si>
    <t>卒業式の挙行おめでとうございます。</t>
  </si>
  <si>
    <t>心よりお慶び申し上げますとともに、</t>
  </si>
  <si>
    <t>貴校の益々のご発展を祈念致します。</t>
  </si>
  <si>
    <t>ご卒業、誠におめでとうございます。</t>
  </si>
  <si>
    <t>ご家族皆様のお喜びもひとしおのことと存じます。</t>
  </si>
  <si>
    <t>ご臨席のご父兄の皆様並びに校長先生はじめ、</t>
  </si>
  <si>
    <t>諸先生方には心より敬意を表します。</t>
  </si>
  <si>
    <t>皆様の未来に幸多かれとお祈りいたします。</t>
  </si>
  <si>
    <t>この一年間で学んだことを活かし、</t>
  </si>
  <si>
    <t>皆様が益々ご活躍されますことをお祈り致します。</t>
  </si>
  <si>
    <t>春色のなごやかな季節、ますます御健勝のことと</t>
  </si>
  <si>
    <t>お喜び申し上げます。</t>
  </si>
  <si>
    <t>この度は、ご卒業、誠におめでとうございます。</t>
  </si>
  <si>
    <t>これまでの経験や、出会った多くのご友人は、</t>
  </si>
  <si>
    <t>卒業生の皆様の財産となり、いつまでも心に残る事と存じます。</t>
  </si>
  <si>
    <t>健康にご留意され、益々ご活躍されます事を祈念申し上げます。</t>
  </si>
  <si>
    <t>栄えある今日を迎えられたことを心よりお喜び申し上げます。</t>
  </si>
  <si>
    <t>貴校の益々のご発展と卒業生の皆様のご活躍をお祈り致します。</t>
  </si>
  <si>
    <t>○○おめでとうございます。</t>
  </si>
  <si>
    <t>いつまでもお元気で末永いお幸せを心よりお祈り申し上げます。</t>
  </si>
  <si>
    <t>謹んで○○のお祝いを申し上げます。</t>
  </si>
  <si>
    <t>いつまでもお元気で、合わせてご家族の益々のご健勝を</t>
  </si>
  <si>
    <t>○○を迎えられ大変おめでとうございます。</t>
  </si>
  <si>
    <t>今後も変わりないご健勝と存在感で</t>
  </si>
  <si>
    <t>我々後輩の人生の鏡として、</t>
  </si>
  <si>
    <t>現役で躍動される事を心より祈念いたします。</t>
  </si>
  <si>
    <t>還暦おめでとうございます。</t>
  </si>
  <si>
    <t>これから、また新しい人生がスタートするわけですね。</t>
  </si>
  <si>
    <t>ますます精力的で若々しい素敵な先輩でいて下さい。</t>
  </si>
  <si>
    <t>どうぞこれからもお体を大切に、いつまでもお元気で。</t>
  </si>
  <si>
    <t>人生一区切りの日。</t>
  </si>
  <si>
    <t>これから益々ご活躍されることをお祈り申し上げます。</t>
  </si>
  <si>
    <t>これからも、益々お元気でいらっしゃいますように。</t>
  </si>
  <si>
    <t>ご健勝、ご活躍をお祈り致します。</t>
  </si>
  <si>
    <t>お元気にて○○をお迎えのこと、心からお祝い申し上げます。</t>
  </si>
  <si>
    <t>今後も御自愛され更にご長寿をと、心よりお祈り致します。</t>
  </si>
  <si>
    <t>益々のご健勝をお祈り申し上げます。</t>
  </si>
  <si>
    <t>これからも、一層若々しくお元気でいらっしゃいますように。</t>
  </si>
  <si>
    <t>あわせて、皆様のご活躍とご健勝をお祈り致します。</t>
  </si>
  <si>
    <t>ご長寿おめでとうございます。</t>
  </si>
  <si>
    <t>益々長生きして、日本の平均寿命をどんどん延ばして下さい。</t>
  </si>
  <si>
    <t>いつまでもご壮健であられますよう、お祈り致します。</t>
  </si>
  <si>
    <t>つつがなく○○を迎えられましたことを</t>
  </si>
  <si>
    <t>心よりお慶び申し上げます。</t>
  </si>
  <si>
    <t>これからも我々の手本として</t>
  </si>
  <si>
    <t>明るく活き活きと過ごされますように。</t>
  </si>
  <si>
    <t>お元気で長生きして下さい。</t>
  </si>
  <si>
    <t>これからも健康に気をつけて、いつまでも長生きして下さい。</t>
  </si>
  <si>
    <t>お二人を人生の目標として、頑張りたいと思います。</t>
  </si>
  <si>
    <t>人生の大先輩として今後もご指導よろしくお願いします。</t>
  </si>
  <si>
    <t>○○、心よりお祝い申し上げます。</t>
  </si>
  <si>
    <t>いつまでも明るく楽しい日々を送られますように。</t>
  </si>
  <si>
    <t>益々のご健勝をお祈りいたします。</t>
  </si>
  <si>
    <t>本日は○○のお祝いおめでとうございます。</t>
  </si>
  <si>
    <t>折角のお祝いの会に参上できず残念ですが、</t>
  </si>
  <si>
    <t>これからも健康に留意され、いつまでも</t>
  </si>
  <si>
    <t>お健やかでいらっしゃいますよう、お祈り申し上げます。</t>
  </si>
  <si>
    <t>謹んで○○のお祝いを申し上げ、</t>
  </si>
  <si>
    <t>幾久しいご健勝をお祈り致します。</t>
  </si>
  <si>
    <t>つつがなく○○を迎えられました由、心よりお慶び申し上げます。</t>
  </si>
  <si>
    <t>これからもお体を大切にどうぞお元気でいらして下さい。</t>
  </si>
  <si>
    <t>ご就職おめでとうございます。</t>
  </si>
  <si>
    <t>これから先様々な困難が待ち受けているでしょうが、</t>
  </si>
  <si>
    <t>持ち前のガッツで乗り越えてください。</t>
  </si>
  <si>
    <t>入社おめでとうございます。</t>
  </si>
  <si>
    <t>健康に留意され、ますますご活躍されんことを</t>
  </si>
  <si>
    <t>入学試験合格おめでとうございます。</t>
  </si>
  <si>
    <t>努力が実ってよかったネッ！</t>
  </si>
  <si>
    <t>今後共にその頑張りを忘れずに</t>
  </si>
  <si>
    <t>実りある人生を進んで下さい。</t>
  </si>
  <si>
    <t>ご入学おめでとうございます。</t>
  </si>
  <si>
    <t>あなたが育った足跡にはいつも</t>
  </si>
  <si>
    <t>ご両親や友人の愛情が溢れていましたね。</t>
  </si>
  <si>
    <t>桜満開おめでとう！</t>
  </si>
  <si>
    <t>あなたの頑張りと陰で応援してくれたご両親に</t>
  </si>
  <si>
    <t>心から祝福させていただきます。</t>
  </si>
  <si>
    <t>栄えある社会人として、</t>
  </si>
  <si>
    <t>スーツが似合う常識感と存在感を身につけて下さい。</t>
  </si>
  <si>
    <t>入学式の挙行おめでとうございます。</t>
  </si>
  <si>
    <t>貴校の益々のご発展と新入生の皆様の</t>
  </si>
  <si>
    <t>健やかなるご成長をお祈り致します。</t>
  </si>
  <si>
    <t>心よりお慶び申し上げますとともに</t>
  </si>
  <si>
    <t>ご入学、誠におめでとうございます。</t>
  </si>
  <si>
    <t>ご成長の早いこと、ご家族皆様のお喜びも</t>
  </si>
  <si>
    <t>ひとしおの事と存じます。</t>
  </si>
  <si>
    <t>今後も健やかにご成長されますようお祈り致します。</t>
  </si>
  <si>
    <t>これからの学生生活で多くを学び、</t>
  </si>
  <si>
    <t>皆様の輝かしい未来への礎となる事を</t>
  </si>
  <si>
    <t>心より祈念致します。</t>
  </si>
  <si>
    <t>勉学に励まれ、益々才能を伸ばされます事を</t>
  </si>
  <si>
    <t>ご期待申し上げます。</t>
  </si>
  <si>
    <t>実り多き学生生活を送られるようお祈り致します。</t>
  </si>
  <si>
    <t>見事難関を突破し、ご入学されました事、</t>
  </si>
  <si>
    <t>健康にご留意され、文武両道、充実した</t>
  </si>
  <si>
    <t>学生生活を送られる事をお祈り致します。</t>
  </si>
  <si>
    <t>桜花爛漫の候、ますます御健勝のこととお喜び申し上げます。</t>
  </si>
  <si>
    <t>この度はご入学、誠におめでとうございます。</t>
  </si>
  <si>
    <t>それぞれの夢を実現する為に、自らを磨き、</t>
  </si>
  <si>
    <t>みなさんが夢に向けての一歩を踏み出されたことを</t>
  </si>
  <si>
    <t>今後、益々健やかで、明朗闊達に</t>
  </si>
  <si>
    <t>ご成長されますよう、お祈り致します。</t>
  </si>
  <si>
    <t>にゅうがくおめでとう。</t>
  </si>
  <si>
    <t>あそびにべんきょうにがんばってね。</t>
  </si>
  <si>
    <t>おともだちをたくさんつくって</t>
  </si>
  <si>
    <t>いろんなことにチャレンジしてくださいね。</t>
  </si>
  <si>
    <t>社会人としての自覚を持ち、</t>
  </si>
  <si>
    <t>新しい世界で大いに実力を発揮してください。</t>
  </si>
  <si>
    <t>OP02</t>
  </si>
  <si>
    <t>OP03</t>
  </si>
  <si>
    <t>OP04</t>
  </si>
  <si>
    <t>OP05</t>
  </si>
  <si>
    <t>OP06</t>
  </si>
  <si>
    <t>OP07</t>
  </si>
  <si>
    <t>AW01</t>
  </si>
  <si>
    <t>RE19</t>
  </si>
  <si>
    <t>RE18</t>
  </si>
  <si>
    <t>RE21</t>
  </si>
  <si>
    <t>RE22</t>
  </si>
  <si>
    <t>RE23</t>
  </si>
  <si>
    <t>RE24</t>
  </si>
  <si>
    <t>RE25</t>
  </si>
  <si>
    <t>RE27</t>
  </si>
  <si>
    <t>RE28</t>
  </si>
  <si>
    <t>AW02</t>
  </si>
  <si>
    <t>JO01</t>
  </si>
  <si>
    <t>AW03</t>
  </si>
  <si>
    <t>JO05</t>
  </si>
  <si>
    <t>JO02</t>
  </si>
  <si>
    <t>JO03</t>
  </si>
  <si>
    <t>JO07</t>
  </si>
  <si>
    <t>JO04</t>
  </si>
  <si>
    <t>JO06</t>
  </si>
  <si>
    <t>JO08</t>
  </si>
  <si>
    <t>JO09</t>
  </si>
  <si>
    <t>JO10</t>
  </si>
  <si>
    <t>BU02</t>
  </si>
  <si>
    <t>BU03</t>
  </si>
  <si>
    <t>BU42</t>
  </si>
  <si>
    <t>BU24</t>
  </si>
  <si>
    <t>BU25</t>
  </si>
  <si>
    <t>BU10</t>
  </si>
  <si>
    <t>BU11</t>
  </si>
  <si>
    <t>BU12</t>
  </si>
  <si>
    <t>BU13</t>
  </si>
  <si>
    <t>BU14</t>
  </si>
  <si>
    <t>BU15</t>
  </si>
  <si>
    <t>BU16</t>
  </si>
  <si>
    <t>BU17</t>
  </si>
  <si>
    <t>BU18</t>
  </si>
  <si>
    <t>BU19</t>
  </si>
  <si>
    <t>BU20</t>
  </si>
  <si>
    <t>BU21</t>
  </si>
  <si>
    <t>BU22</t>
  </si>
  <si>
    <t>BU23</t>
  </si>
  <si>
    <t>BU26</t>
  </si>
  <si>
    <t>BU27</t>
  </si>
  <si>
    <t>BU28</t>
  </si>
  <si>
    <t>BU29</t>
  </si>
  <si>
    <t>BU30</t>
  </si>
  <si>
    <t>BU31</t>
  </si>
  <si>
    <t>BU32</t>
  </si>
  <si>
    <t>BU33</t>
  </si>
  <si>
    <t>BU34</t>
  </si>
  <si>
    <t>BU35</t>
  </si>
  <si>
    <t>BU36</t>
  </si>
  <si>
    <t>BU37</t>
  </si>
  <si>
    <t>BU38</t>
  </si>
  <si>
    <t>BU39</t>
  </si>
  <si>
    <t>BU40</t>
  </si>
  <si>
    <t>BU41</t>
  </si>
  <si>
    <t>BU04</t>
  </si>
  <si>
    <t>BU05</t>
  </si>
  <si>
    <t>BU06</t>
  </si>
  <si>
    <t>BU07</t>
  </si>
  <si>
    <t>BU08</t>
  </si>
  <si>
    <t>BU09</t>
  </si>
  <si>
    <t>BU54</t>
  </si>
  <si>
    <t>BU55</t>
  </si>
  <si>
    <t>BU56</t>
  </si>
  <si>
    <t>BU58</t>
  </si>
  <si>
    <t>BU61</t>
  </si>
  <si>
    <t>BU43</t>
  </si>
  <si>
    <t>BU44</t>
  </si>
  <si>
    <t>BU45</t>
  </si>
  <si>
    <t>BU46</t>
  </si>
  <si>
    <t>BU47</t>
  </si>
  <si>
    <t>BU48</t>
  </si>
  <si>
    <t>BU49</t>
  </si>
  <si>
    <t>BU50</t>
  </si>
  <si>
    <t>BU51</t>
  </si>
  <si>
    <t>BU52</t>
  </si>
  <si>
    <t>BU53</t>
  </si>
  <si>
    <t>BU57</t>
  </si>
  <si>
    <t>BU59</t>
  </si>
  <si>
    <t>BU60</t>
  </si>
  <si>
    <t>BU62</t>
  </si>
  <si>
    <t>BU63</t>
  </si>
  <si>
    <t>BU64</t>
  </si>
  <si>
    <t>BU65</t>
  </si>
  <si>
    <t>BU66</t>
  </si>
  <si>
    <t>BU67</t>
  </si>
  <si>
    <t>BU68</t>
  </si>
  <si>
    <t>BU69</t>
  </si>
  <si>
    <t>BU70</t>
  </si>
  <si>
    <t>BU71</t>
  </si>
  <si>
    <t>BU72</t>
  </si>
  <si>
    <t>BU73</t>
  </si>
  <si>
    <t>BU74</t>
  </si>
  <si>
    <t>BU75</t>
  </si>
  <si>
    <t>BU76</t>
  </si>
  <si>
    <t>BU77</t>
  </si>
  <si>
    <t>BU78</t>
  </si>
  <si>
    <t>BU79</t>
  </si>
  <si>
    <t>BU80</t>
  </si>
  <si>
    <t>BU81</t>
  </si>
  <si>
    <t>BU82</t>
  </si>
  <si>
    <t>BU83</t>
  </si>
  <si>
    <t>BU84</t>
  </si>
  <si>
    <t>AD05</t>
  </si>
  <si>
    <t>AD06</t>
  </si>
  <si>
    <t>AD07</t>
  </si>
  <si>
    <t>AD08</t>
  </si>
  <si>
    <t>AD09</t>
  </si>
  <si>
    <t>AD16</t>
  </si>
  <si>
    <t>AD20</t>
  </si>
  <si>
    <t>AD02</t>
  </si>
  <si>
    <t>AD03</t>
  </si>
  <si>
    <t>AD04</t>
  </si>
  <si>
    <t>SH01</t>
  </si>
  <si>
    <t>SH02</t>
  </si>
  <si>
    <t>SH03</t>
  </si>
  <si>
    <t>SH04</t>
  </si>
  <si>
    <t>SH05</t>
  </si>
  <si>
    <t>SH06</t>
  </si>
  <si>
    <t>SH07</t>
  </si>
  <si>
    <t>SH08</t>
  </si>
  <si>
    <t>SH09</t>
  </si>
  <si>
    <t>SH10</t>
  </si>
  <si>
    <t>SH11</t>
  </si>
  <si>
    <t>SH12</t>
  </si>
  <si>
    <t>SH13</t>
  </si>
  <si>
    <t>SH14</t>
  </si>
  <si>
    <t>SE01</t>
  </si>
  <si>
    <t>SE02</t>
  </si>
  <si>
    <t>SE03</t>
  </si>
  <si>
    <t>SE04</t>
  </si>
  <si>
    <t>SE05</t>
  </si>
  <si>
    <t>SE06</t>
  </si>
  <si>
    <t>TO06</t>
  </si>
  <si>
    <t>TO27</t>
  </si>
  <si>
    <t>TO01</t>
  </si>
  <si>
    <t>TO02</t>
  </si>
  <si>
    <t>TO03</t>
  </si>
  <si>
    <t>TO04</t>
  </si>
  <si>
    <t>TO05</t>
  </si>
  <si>
    <t>TO07</t>
  </si>
  <si>
    <t>TO08</t>
  </si>
  <si>
    <t>TO09</t>
  </si>
  <si>
    <t>TO10</t>
  </si>
  <si>
    <t>TO11</t>
  </si>
  <si>
    <t>TO12</t>
  </si>
  <si>
    <t>TO13</t>
  </si>
  <si>
    <t>TO14</t>
  </si>
  <si>
    <t>TO15</t>
  </si>
  <si>
    <t>TO16</t>
  </si>
  <si>
    <t>TO17</t>
  </si>
  <si>
    <t>TO18</t>
  </si>
  <si>
    <t>TO19</t>
  </si>
  <si>
    <t>TO20</t>
  </si>
  <si>
    <t>TO21</t>
  </si>
  <si>
    <t>TO23</t>
  </si>
  <si>
    <t>TO24</t>
  </si>
  <si>
    <t>TO26</t>
  </si>
  <si>
    <t>TO28</t>
  </si>
  <si>
    <t>TO29</t>
  </si>
  <si>
    <t>TO30</t>
  </si>
  <si>
    <t>TO31</t>
  </si>
  <si>
    <t>TO32</t>
  </si>
  <si>
    <t>TO22</t>
  </si>
  <si>
    <t>TO25</t>
  </si>
  <si>
    <t>OU05</t>
  </si>
  <si>
    <t>OU01</t>
  </si>
  <si>
    <t>OU02</t>
  </si>
  <si>
    <t>OU03</t>
  </si>
  <si>
    <t>OU04</t>
  </si>
  <si>
    <t>OU06</t>
  </si>
  <si>
    <t>OU07</t>
  </si>
  <si>
    <t>OU08</t>
  </si>
  <si>
    <t>OU09</t>
  </si>
  <si>
    <t>OU11</t>
  </si>
  <si>
    <t>OU12</t>
  </si>
  <si>
    <t>OU10</t>
  </si>
  <si>
    <t>SI01</t>
  </si>
  <si>
    <t>SI02</t>
  </si>
  <si>
    <t>SI03</t>
  </si>
  <si>
    <t>SI04</t>
  </si>
  <si>
    <t>SI06</t>
  </si>
  <si>
    <t>SI07</t>
  </si>
  <si>
    <t>SI12</t>
  </si>
  <si>
    <t>SI13</t>
  </si>
  <si>
    <t>SI14</t>
  </si>
  <si>
    <t>SI15</t>
  </si>
  <si>
    <t>SI17</t>
  </si>
  <si>
    <t>SI18</t>
  </si>
  <si>
    <t>SI19</t>
  </si>
  <si>
    <t>SI08</t>
  </si>
  <si>
    <t>SI09</t>
  </si>
  <si>
    <t>IN02</t>
  </si>
  <si>
    <t>IN03</t>
  </si>
  <si>
    <t>IN04</t>
  </si>
  <si>
    <t>IN05</t>
  </si>
  <si>
    <t>IN06</t>
  </si>
  <si>
    <t>IN07</t>
  </si>
  <si>
    <t>IN08</t>
  </si>
  <si>
    <t>IN09</t>
  </si>
  <si>
    <t>IN10</t>
  </si>
  <si>
    <t>IN11</t>
  </si>
  <si>
    <t>IN12</t>
  </si>
  <si>
    <t>IN13</t>
  </si>
  <si>
    <t>IN15</t>
  </si>
  <si>
    <t>IN14</t>
  </si>
  <si>
    <t>IN01</t>
  </si>
  <si>
    <r>
      <t>　　　　　　　　　　　　の5文字については</t>
    </r>
    <r>
      <rPr>
        <b/>
        <sz val="12"/>
        <color indexed="10"/>
        <rFont val="ＭＳ Ｐゴシック"/>
        <family val="3"/>
        <charset val="128"/>
      </rPr>
      <t>　印字台紙内の【宛名】【メッセージ】【差出人】部分には反映可能ですが</t>
    </r>
    <rPh sb="14" eb="16">
      <t>モジ</t>
    </rPh>
    <rPh sb="22" eb="24">
      <t>インジ</t>
    </rPh>
    <rPh sb="24" eb="26">
      <t>ダイシ</t>
    </rPh>
    <rPh sb="26" eb="27">
      <t>ナイ</t>
    </rPh>
    <rPh sb="29" eb="31">
      <t>アテナ</t>
    </rPh>
    <rPh sb="40" eb="42">
      <t>サシダシ</t>
    </rPh>
    <rPh sb="42" eb="43">
      <t>ニン</t>
    </rPh>
    <rPh sb="48" eb="50">
      <t>ハンエイ</t>
    </rPh>
    <phoneticPr fontId="3"/>
  </si>
  <si>
    <t>SS01</t>
  </si>
  <si>
    <t xml:space="preserve">引越し・移転                    </t>
  </si>
  <si>
    <t xml:space="preserve">開催祝                          </t>
  </si>
  <si>
    <t xml:space="preserve">開店・竣工・起工                </t>
  </si>
  <si>
    <t xml:space="preserve">勤続                            </t>
  </si>
  <si>
    <t xml:space="preserve">受章・叙勲・褒章                </t>
  </si>
  <si>
    <t xml:space="preserve">上場                            </t>
  </si>
  <si>
    <t xml:space="preserve">新商品発売                      </t>
  </si>
  <si>
    <t xml:space="preserve">人事（就任）                    </t>
  </si>
  <si>
    <t xml:space="preserve">人事（昇進・栄転・その他）      </t>
  </si>
  <si>
    <t xml:space="preserve">成人                            </t>
  </si>
  <si>
    <t xml:space="preserve">選挙（出馬・事務所開設）        </t>
  </si>
  <si>
    <t xml:space="preserve">選挙（陣中見舞・激励）          </t>
  </si>
  <si>
    <t xml:space="preserve">選挙（当選）                    </t>
  </si>
  <si>
    <t xml:space="preserve">創立・設立                      </t>
  </si>
  <si>
    <t xml:space="preserve">卒業                            </t>
  </si>
  <si>
    <t xml:space="preserve">誕生日                          </t>
  </si>
  <si>
    <t xml:space="preserve">長寿（還暦等）                  </t>
  </si>
  <si>
    <t xml:space="preserve">入学・就職                      </t>
  </si>
  <si>
    <t>これも皆様方の日頃のご精励の賜と、心からお祝い申し上げます。</t>
  </si>
  <si>
    <t>HI06</t>
  </si>
  <si>
    <t>HI07</t>
  </si>
  <si>
    <t>HI08</t>
  </si>
  <si>
    <t>TP01</t>
  </si>
  <si>
    <t>TP02</t>
  </si>
  <si>
    <t>TP03</t>
  </si>
  <si>
    <t>TP04</t>
  </si>
  <si>
    <t>TP05</t>
  </si>
  <si>
    <t>TP06</t>
  </si>
  <si>
    <t>TP07</t>
  </si>
  <si>
    <t>TP08</t>
  </si>
  <si>
    <t>TP09</t>
  </si>
  <si>
    <t>TP10</t>
  </si>
  <si>
    <t>OP01</t>
  </si>
  <si>
    <t>LI03</t>
  </si>
  <si>
    <t>LI04</t>
  </si>
  <si>
    <t>LI05</t>
  </si>
  <si>
    <t>LI01</t>
  </si>
  <si>
    <t>LI02</t>
  </si>
  <si>
    <t>NR01</t>
  </si>
  <si>
    <t>NR02</t>
  </si>
  <si>
    <t>NR03</t>
  </si>
  <si>
    <t>NR04</t>
  </si>
  <si>
    <t>NR05</t>
  </si>
  <si>
    <t>NR06</t>
  </si>
  <si>
    <t>NR07</t>
  </si>
  <si>
    <t>NR08</t>
  </si>
  <si>
    <t>BU01</t>
  </si>
  <si>
    <t>SS05</t>
  </si>
  <si>
    <t>SS02</t>
  </si>
  <si>
    <t>SS03</t>
  </si>
  <si>
    <t>SS04</t>
  </si>
  <si>
    <t>SS06</t>
  </si>
  <si>
    <t>SS07</t>
  </si>
  <si>
    <t>SS08</t>
  </si>
  <si>
    <t>SS09</t>
  </si>
  <si>
    <t>SS10</t>
  </si>
  <si>
    <t>SS11</t>
  </si>
  <si>
    <t>SS12</t>
  </si>
  <si>
    <t>SS13</t>
  </si>
  <si>
    <t>SS14</t>
  </si>
  <si>
    <t>BI01</t>
  </si>
  <si>
    <t>BI02</t>
  </si>
  <si>
    <t>BI03</t>
  </si>
  <si>
    <t/>
  </si>
  <si>
    <t>ご笑納いただければ幸いです。</t>
  </si>
  <si>
    <t>厚くお礼申し上げます。</t>
  </si>
  <si>
    <t>誠におめでとうございます。</t>
  </si>
  <si>
    <t>この度は、めでたく新社屋へ本社移転されたとの由、</t>
  </si>
  <si>
    <t>心からのお祝いを申しあげます。</t>
  </si>
  <si>
    <t>これを好機とし、貴社がますますご発展されますことを</t>
  </si>
  <si>
    <t>お祈り致しますとともに、今後とも一層のご引き立てを</t>
  </si>
  <si>
    <t>賜りますようお願いいたします。</t>
  </si>
  <si>
    <t>この度の新社屋への移転、誠におめでとうございます。</t>
  </si>
  <si>
    <t>これは、ひとえに○○社長と社員の皆様の長年のご精励の</t>
  </si>
  <si>
    <t>賜と存じ、心からの敬意を表し、貴社ご発展の確かな</t>
  </si>
  <si>
    <t>礎ができたことを心からお祝い申しあげます。</t>
  </si>
  <si>
    <t>いよいよ新社屋への移転とのこと、誠におめでとうございます。</t>
  </si>
  <si>
    <t>なお、お祝いの気持ちを込めまして、営業課一同よりささやかな</t>
  </si>
  <si>
    <t>品物を送らせていただきました。</t>
  </si>
  <si>
    <t>まずは書中にてお祝い申し上げます。</t>
  </si>
  <si>
    <t>○○会ご開催の由、心よりお喜び申し上げます。</t>
  </si>
  <si>
    <t>○○の成功を心よりお祈りしております。</t>
  </si>
  <si>
    <t>今後ますますのご発展とご健勝をお祈り申し上げます。</t>
  </si>
  <si>
    <t>○○会が盛大に開催されます事を</t>
  </si>
  <si>
    <t>心よりお慶び申し上げますと共に、</t>
  </si>
  <si>
    <t>皆様の更なるご発展とご繁栄をご祈念申し上げます。</t>
  </si>
  <si>
    <t>○○公演ご開催の由、心よりお喜び申し上げます。</t>
  </si>
  <si>
    <t>今後も素晴らしい作品を発表されますよう</t>
  </si>
  <si>
    <t>○○会の開催を祝し、</t>
  </si>
  <si>
    <t>関係各位の並々ならぬご尽力に敬意を表し、</t>
  </si>
  <si>
    <t>○○会のご成功を祈念いたします。</t>
  </si>
  <si>
    <t>○○式のご開催を心よりお祝い申し上げます。</t>
  </si>
  <si>
    <t>○○の皆様におかれましては、今後幅広い</t>
  </si>
  <si>
    <t>ご活躍と貴社益々のご隆盛を祈念致します。</t>
  </si>
  <si>
    <t>○○式の開催をお祝い申し上げます。</t>
  </si>
  <si>
    <t>今後も全面的なバックアップに</t>
  </si>
  <si>
    <t>努めて参る所存でございます。</t>
  </si>
  <si>
    <t>貴社益々のご隆盛を心からお祈り申し上げます。</t>
  </si>
  <si>
    <t>○○会の開催、誠におめでとうございます。</t>
  </si>
  <si>
    <t>貴会のご盛会をお祈りするとともに、</t>
  </si>
  <si>
    <t>皆様のご健康とご多幸をお祈り申し上げます。</t>
  </si>
  <si>
    <t>○○の開催にあたり、心からお慶び申し上げます。</t>
  </si>
  <si>
    <t>実行委員、そして関係者皆様のご努力に深く敬意を称します。</t>
  </si>
  <si>
    <t>更なるご発展を心よりお祈り申し上げます。</t>
  </si>
  <si>
    <t>○○式が開催されますこと、</t>
  </si>
  <si>
    <t>貴社の益々のご発展をお祈り申し上げます。</t>
  </si>
  <si>
    <t>弊社と致しましても、これからより一層お役に立てるよう</t>
  </si>
  <si>
    <t>努めて参りますので、今後ともご指導、ご鞭撻賜りますよう、</t>
  </si>
  <si>
    <t>宜しくお願い申し上げます。</t>
  </si>
  <si>
    <t>ご開店おめでとうございます。</t>
  </si>
  <si>
    <t>貴社株式の○○○○御上場を祝し、</t>
  </si>
  <si>
    <t>今後益々の御発展をお祈り申し上げます。</t>
  </si>
  <si>
    <t>本日は株式公開を果たされ、心よりお祝い申し上げます。</t>
  </si>
  <si>
    <t>貴社の一層のご発展を、心よりお祈り申し上げます。</t>
  </si>
  <si>
    <t>この度○○○○市場への上場、</t>
  </si>
  <si>
    <t>今後もますますのご発展を心よりお祈り申し上げます。</t>
  </si>
  <si>
    <t>この度の株式公開を心からお慶び申し上げます。</t>
  </si>
  <si>
    <t>社員の皆様のご努力の賜と深く敬意を表します。</t>
  </si>
  <si>
    <t>今後の更なるご発展をお祈り申し上げます。</t>
  </si>
  <si>
    <t>○○市場上場誠におめでとうございます。</t>
  </si>
  <si>
    <t>貴社益々のご発展を心よりお祈り申し上げます。</t>
  </si>
  <si>
    <t>平素は格別のお引き立てに預かり、厚くお礼申し上げます。</t>
  </si>
  <si>
    <t>さて、この度弊社では新商品として</t>
  </si>
  <si>
    <t>○○を開発致しました。</t>
  </si>
  <si>
    <t>この商品は、従来のサービスにはない優れた機能を兼ね備えた、</t>
  </si>
  <si>
    <t>弊社の自信作でございます。</t>
  </si>
  <si>
    <t>○○月○○日に発売の予定でございます。</t>
  </si>
  <si>
    <t>何卒ご検討の上ご用命賜りますよう、</t>
  </si>
  <si>
    <t>ご案内方々お願い申し上げます。</t>
  </si>
  <si>
    <t>日頃よりご愛顧を賜り厚く御礼申し上げます。</t>
  </si>
  <si>
    <t>さて、この度弊社におきましては、</t>
  </si>
  <si>
    <t>新製品○○○○を</t>
  </si>
  <si>
    <t>○○月○○日より発売することとなりました。</t>
  </si>
  <si>
    <t>必ずや皆様の御期待にそうものと確信致しております。</t>
  </si>
  <si>
    <t>詳細は弊社ホームページ</t>
  </si>
  <si>
    <t>（ｈｔｔｐ：／／００００００．ｎｅｔ）</t>
  </si>
  <si>
    <t>にて御確認くださいませ。</t>
  </si>
  <si>
    <t>貴社皆様の絶大なるご支援をお願い申し上げます。</t>
  </si>
  <si>
    <t>日頃はひとかたならぬご厚情を賜り、</t>
  </si>
  <si>
    <t>誠にありがとうございます。</t>
  </si>
  <si>
    <t>さて、この度弊社では、新製品○○を発売致しました。</t>
  </si>
  <si>
    <t>機能・品質とも、従来モデルより大きく向上し、</t>
  </si>
  <si>
    <t>デザインも一新した○○は、必ずやユーザーの皆様に</t>
  </si>
  <si>
    <t>ご好評を得られるものと確信しております。</t>
  </si>
  <si>
    <t>今後のご販売計画に加えて頂きますよう</t>
  </si>
  <si>
    <t>常々多大のご愛顧を賜り、厚くお礼申し上げます。</t>
  </si>
  <si>
    <t>さて、当社では、この度新製品「○○」を</t>
  </si>
  <si>
    <t>発売することとなりました。</t>
  </si>
  <si>
    <t>当製品は、当社独特の製法によって製造致しますので、</t>
  </si>
  <si>
    <t>品質はもとより価格についても必ずや</t>
  </si>
  <si>
    <t>皆様にご満足頂けると確信しております。</t>
  </si>
  <si>
    <t>是非ともご注文くださいますよう</t>
  </si>
  <si>
    <t>日頃より、弊社製品の販売につきましてご尽力を頂き</t>
  </si>
  <si>
    <t>さて、この度弊社では、ご好評頂いております</t>
  </si>
  <si>
    <t>○○○○の後継機種となる新製品</t>
  </si>
  <si>
    <t>○○○○を発売致すこととなりました。</t>
  </si>
  <si>
    <t>従来機種と比較して機能は大幅に強化され、</t>
  </si>
  <si>
    <t>また、デザインも精錬され皆様方のご期待にそえる製品と</t>
  </si>
  <si>
    <t>なったと自負しております。</t>
  </si>
  <si>
    <t>何とぞご用命賜りますようお願い申し上げます。</t>
  </si>
  <si>
    <t>略儀ながら書中をもちましてご案内申し上げます。</t>
  </si>
  <si>
    <t>日頃より当社の製品を格別にお引き立て頂き</t>
  </si>
  <si>
    <t>さて、この度弊社におきましては新型の○○を</t>
  </si>
  <si>
    <t>発売することになりました。</t>
  </si>
  <si>
    <t>是非とも実績豊かな貴社にて弊社の○○を</t>
  </si>
  <si>
    <t>お取り扱い頂きたくお願い申し上げます。</t>
  </si>
  <si>
    <t>ご一報下されば、直ちに当社担当者がお伺いし</t>
  </si>
  <si>
    <t>ご説明致しますので、ご遠慮なくお申しつけ下さいませ。</t>
  </si>
  <si>
    <t>いよいよ秋も深まって参りましたがいかがお過ごしでしょうか。</t>
  </si>
  <si>
    <t>さて、本日○○月○○日、○○を</t>
  </si>
  <si>
    <t>新発売させていただきます。</t>
  </si>
  <si>
    <t>発売前より、ご専門の先生方から高い評価を頂いており</t>
  </si>
  <si>
    <t>今後期待の製品でございます。</t>
  </si>
  <si>
    <t>尚、新製品の説明会を近日中に予定しておりますので</t>
  </si>
  <si>
    <t>ご不審な点などございましたら、その折にご遠慮なく</t>
  </si>
  <si>
    <t>お聞かせ下さいますようお願い申し上げます。</t>
  </si>
  <si>
    <t>まずは、ご案内方々お願いまで。</t>
  </si>
  <si>
    <t>平素は当社製品の販売についてご尽力頂き、</t>
  </si>
  <si>
    <t>さて、この度弊社では、新製品○○を</t>
  </si>
  <si>
    <t>開発、販売致すことになりました。</t>
  </si>
  <si>
    <t>この○○は従来の機種にはない</t>
  </si>
  <si>
    <t>優れた性能を備えた画期的製品で、</t>
  </si>
  <si>
    <t>自信をもってお客様にお勧めできるものです。</t>
  </si>
  <si>
    <t>何卒ご支援、ご芳情を賜りますようお願い申し上げます。</t>
  </si>
  <si>
    <t>取り急ぎ、書中をもってご挨拶させて頂きます。</t>
  </si>
  <si>
    <t>結成記念のご祝典、誠におめでとうございます。</t>
  </si>
  <si>
    <t>栄えある今日の日を迎えられたことを</t>
  </si>
  <si>
    <t>今後ともますますのご隆盛を祈念し、</t>
  </si>
  <si>
    <t>祝辞を述べさせていただきます。</t>
  </si>
  <si>
    <t>創立記念日おめでとうございます。</t>
  </si>
  <si>
    <t>皆様のご健康を祝し、</t>
  </si>
  <si>
    <t>未来に向けてますますのご発展をお祈り致します。</t>
  </si>
  <si>
    <t>貴社創立記念日、誠におめでとうございます。</t>
  </si>
  <si>
    <t>社長様はじめ社員の皆様のご健勝と、</t>
  </si>
  <si>
    <t>貴社ますますのご隆盛をお祈り致します。</t>
  </si>
  <si>
    <t>創立○○周年、誠におめでとうございます。</t>
  </si>
  <si>
    <t>貴社の今までのご功績に敬意を表すとともに、</t>
  </si>
  <si>
    <t>今後のさらなるご繁栄を心よりお祈り致します。</t>
  </si>
  <si>
    <t>貴社創立記念のご案内に歴史の重みを感じます。</t>
  </si>
  <si>
    <t>今後ますますのご繁栄をお祈り致します。</t>
  </si>
  <si>
    <t>創立記念のご祝典、誠におめでとうございます。</t>
  </si>
  <si>
    <t>皆様の弛まぬご努力により、ゆるぎないご盛業に</t>
  </si>
  <si>
    <t>あられますことは、喜ばしい限りと存じます。</t>
  </si>
  <si>
    <t>今後ますますのご躍進を心よりお祈り致します。</t>
  </si>
  <si>
    <t>創業記念日を迎えられるにあたり</t>
  </si>
  <si>
    <t>心からお喜びを申し上げます。</t>
  </si>
  <si>
    <t>若い力と頭脳が集まりました貴社から、</t>
  </si>
  <si>
    <t>これからも必ずやベストセラー商品が生まれるものと</t>
  </si>
  <si>
    <t>夢と決意の船出をしたのが○○年前。</t>
  </si>
  <si>
    <t>○○年間の無事航海おめでとう。</t>
  </si>
  <si>
    <t>今後の航海もより素晴らしいものでありますように。</t>
  </si>
  <si>
    <t>創立○○周年記念を心からお祝い申し上げますとともに、</t>
  </si>
  <si>
    <t>今後さらに大きく飛躍されますよう心よりお祈り致します。</t>
  </si>
  <si>
    <t>貴社、創立○○周年記念おめでとうございます。</t>
  </si>
  <si>
    <t>輝かしいご発展を遂げられた皆様の努力に敬意を表し、</t>
  </si>
  <si>
    <t>さらなる飛躍を心より期待しております。</t>
  </si>
  <si>
    <t>貴組合創立○○周年にあたり、謹んでお祝いを申し上げます。</t>
  </si>
  <si>
    <t>今後とも時代の流れにそったご活躍を期待し、</t>
  </si>
  <si>
    <t>あわせて皆様のご健勝を心よりお祈り致します。</t>
  </si>
  <si>
    <t>今回のご設立を心からお祝い申し上げます。</t>
  </si>
  <si>
    <t>人びとのよりどころとして、</t>
  </si>
  <si>
    <t>幸せをつくる会社を目指してください。</t>
  </si>
  <si>
    <t>ご発展を心よりお祈り致します。</t>
  </si>
  <si>
    <t>支店ご設立、心よりお喜び申し上げます。</t>
  </si>
  <si>
    <t>業務伸長の拠点として、</t>
  </si>
  <si>
    <t>本店ともどもご繁栄されますようお祈り致します。</t>
  </si>
  <si>
    <t>この度、新支店ご発足、誠におめでとうございます。</t>
  </si>
  <si>
    <t>人材豊富な御社ならではのことと、うらやましく存じます。</t>
  </si>
  <si>
    <t>御社のますますのご発展を祈念致しております。</t>
  </si>
  <si>
    <t>お誕生日おめでとうございます。</t>
  </si>
  <si>
    <t>心よりお祝い申しあげます。</t>
  </si>
  <si>
    <t>ますますお美しく、ご健康であられますようお祈りいたします。</t>
  </si>
  <si>
    <t>この一年があなた様にとって、素晴らしい年でありますように</t>
  </si>
  <si>
    <t>心からお祈り致しております。</t>
  </si>
  <si>
    <t>ますますお元気で笑顔の絶えない一年になりますように・・・</t>
  </si>
  <si>
    <t>還暦祝賀会　おめでとうございます。</t>
  </si>
  <si>
    <t>OSI1</t>
  </si>
  <si>
    <t>開店・新築・移転</t>
    <phoneticPr fontId="3"/>
  </si>
  <si>
    <t>様</t>
  </si>
  <si>
    <t>敬称
（必須）</t>
    <rPh sb="4" eb="6">
      <t>ヒッス</t>
    </rPh>
    <phoneticPr fontId="3"/>
  </si>
  <si>
    <t>営業部</t>
  </si>
  <si>
    <t>http://www.keicho.net/pressed_flower/</t>
    <phoneticPr fontId="3"/>
  </si>
  <si>
    <r>
      <t>※詳細は「</t>
    </r>
    <r>
      <rPr>
        <b/>
        <sz val="11"/>
        <rFont val="ＭＳ Ｐゴシック"/>
        <family val="3"/>
        <charset val="128"/>
      </rPr>
      <t>お申込方法</t>
    </r>
    <r>
      <rPr>
        <sz val="11"/>
        <rFont val="ＭＳ Ｐゴシック"/>
        <family val="3"/>
        <charset val="128"/>
      </rPr>
      <t>」シートをご確認下さい。</t>
    </r>
    <rPh sb="1" eb="3">
      <t>ショウサイ</t>
    </rPh>
    <rPh sb="16" eb="18">
      <t>カクニン</t>
    </rPh>
    <rPh sb="18" eb="19">
      <t>クダ</t>
    </rPh>
    <phoneticPr fontId="3"/>
  </si>
  <si>
    <t>文例番号</t>
    <rPh sb="0" eb="2">
      <t>ブンレイ</t>
    </rPh>
    <phoneticPr fontId="47"/>
  </si>
  <si>
    <t xml:space="preserve">〒
</t>
    <phoneticPr fontId="3"/>
  </si>
  <si>
    <t xml:space="preserve">以下住所
</t>
    <phoneticPr fontId="3"/>
  </si>
  <si>
    <t>レイアウトNo
（必須）</t>
    <rPh sb="9" eb="11">
      <t>ヒッス</t>
    </rPh>
    <phoneticPr fontId="3"/>
  </si>
  <si>
    <t>フォントNo
（必須）</t>
    <phoneticPr fontId="3"/>
  </si>
  <si>
    <t>用途No
（必須）</t>
    <rPh sb="6" eb="8">
      <t>ヒッス</t>
    </rPh>
    <phoneticPr fontId="3"/>
  </si>
  <si>
    <t>法人営業課</t>
  </si>
  <si>
    <t>慶弔　一太郎</t>
  </si>
  <si>
    <t>慶弔　一太郎</t>
    <rPh sb="0" eb="2">
      <t>ケイチョウ</t>
    </rPh>
    <rPh sb="3" eb="4">
      <t>イチ</t>
    </rPh>
    <rPh sb="4" eb="6">
      <t>タロウ</t>
    </rPh>
    <phoneticPr fontId="3"/>
  </si>
  <si>
    <t>電報　太郎</t>
  </si>
  <si>
    <t>株式会社慶弔メッセージサービス　営業部　法人営業課</t>
    <phoneticPr fontId="3"/>
  </si>
  <si>
    <t>慶弔　花子</t>
    <rPh sb="0" eb="2">
      <t>ケイチョウ</t>
    </rPh>
    <rPh sb="3" eb="5">
      <t>ハナコ</t>
    </rPh>
    <phoneticPr fontId="3"/>
  </si>
  <si>
    <t>慶弔　大安</t>
    <rPh sb="0" eb="2">
      <t>ケイチョウ</t>
    </rPh>
    <rPh sb="3" eb="5">
      <t>タイアン</t>
    </rPh>
    <phoneticPr fontId="3"/>
  </si>
  <si>
    <t>0000000000</t>
  </si>
  <si>
    <t>0000000000</t>
    <phoneticPr fontId="3"/>
  </si>
  <si>
    <t>東京都</t>
    <phoneticPr fontId="3"/>
  </si>
  <si>
    <t>中央区</t>
    <phoneticPr fontId="3"/>
  </si>
  <si>
    <t>銀座</t>
    <phoneticPr fontId="3"/>
  </si>
  <si>
    <t>1040061</t>
    <phoneticPr fontId="3"/>
  </si>
  <si>
    <t>愛知県</t>
    <phoneticPr fontId="3"/>
  </si>
  <si>
    <r>
      <rPr>
        <sz val="10"/>
        <rFont val="ＭＳ Ｐゴシック"/>
        <family val="3"/>
        <charset val="128"/>
      </rPr>
      <t>お届け伝票宛名２（～30文字）</t>
    </r>
    <r>
      <rPr>
        <sz val="10"/>
        <color indexed="10"/>
        <rFont val="ＭＳ Ｐゴシック"/>
        <family val="3"/>
        <charset val="128"/>
      </rPr>
      <t xml:space="preserve">
</t>
    </r>
    <phoneticPr fontId="3"/>
  </si>
  <si>
    <t>オリジナル</t>
    <phoneticPr fontId="3"/>
  </si>
  <si>
    <t>①基本情報から自動反映します。</t>
    <rPh sb="1" eb="3">
      <t>キホン</t>
    </rPh>
    <rPh sb="3" eb="5">
      <t>ジョウホウ</t>
    </rPh>
    <rPh sb="7" eb="9">
      <t>ジドウ</t>
    </rPh>
    <rPh sb="9" eb="11">
      <t>ハンエイ</t>
    </rPh>
    <phoneticPr fontId="3"/>
  </si>
  <si>
    <t>１－１０－８</t>
  </si>
  <si>
    <t>１－２－４</t>
  </si>
  <si>
    <t>１２３４</t>
  </si>
  <si>
    <t>■</t>
    <phoneticPr fontId="3"/>
  </si>
  <si>
    <t>お申込基本情報をご入力下さい</t>
    <rPh sb="9" eb="11">
      <t>ニュウリョク</t>
    </rPh>
    <rPh sb="11" eb="12">
      <t>クダ</t>
    </rPh>
    <phoneticPr fontId="3"/>
  </si>
  <si>
    <t>式典ありの場合は式典開始日時も入力下さい。</t>
    <rPh sb="0" eb="2">
      <t>シキテン</t>
    </rPh>
    <rPh sb="5" eb="7">
      <t>バアイ</t>
    </rPh>
    <rPh sb="15" eb="18">
      <t>ニュウリョククダ</t>
    </rPh>
    <phoneticPr fontId="3"/>
  </si>
  <si>
    <t>※宛名ごとに異なる場合は、『③お申し込みデータ』の該当箇所に個別入力をお願い致します。</t>
    <rPh sb="1" eb="3">
      <t>アテナ</t>
    </rPh>
    <rPh sb="6" eb="7">
      <t>コト</t>
    </rPh>
    <rPh sb="9" eb="11">
      <t>バアイ</t>
    </rPh>
    <rPh sb="25" eb="27">
      <t>ガイトウ</t>
    </rPh>
    <rPh sb="27" eb="29">
      <t>カショ</t>
    </rPh>
    <rPh sb="36" eb="37">
      <t>ネガイ</t>
    </rPh>
    <rPh sb="38" eb="39">
      <t>タ</t>
    </rPh>
    <phoneticPr fontId="3"/>
  </si>
  <si>
    <t>※宛名ごとに本文や差出名が異なる場合は、『③お申し込みデータ』の該当箇所に個別入力をお願い致します。</t>
    <rPh sb="1" eb="3">
      <t>アテナ</t>
    </rPh>
    <rPh sb="6" eb="8">
      <t>ホンブン</t>
    </rPh>
    <rPh sb="9" eb="11">
      <t>サシダシ</t>
    </rPh>
    <rPh sb="11" eb="12">
      <t>メイ</t>
    </rPh>
    <rPh sb="13" eb="14">
      <t>コト</t>
    </rPh>
    <rPh sb="16" eb="18">
      <t>バアイ</t>
    </rPh>
    <rPh sb="32" eb="34">
      <t>ガイトウ</t>
    </rPh>
    <rPh sb="34" eb="36">
      <t>カショ</t>
    </rPh>
    <rPh sb="43" eb="44">
      <t>ネガイ</t>
    </rPh>
    <rPh sb="45" eb="46">
      <t>タ</t>
    </rPh>
    <phoneticPr fontId="3"/>
  </si>
  <si>
    <t xml:space="preserve"> ・式典がない場合は、お届け希望時間「その日中」をおすすめ致します。</t>
    <rPh sb="2" eb="4">
      <t>シキテン</t>
    </rPh>
    <rPh sb="7" eb="9">
      <t>バアイ</t>
    </rPh>
    <rPh sb="21" eb="23">
      <t>ニッチュウ</t>
    </rPh>
    <rPh sb="29" eb="30">
      <t>イタ</t>
    </rPh>
    <phoneticPr fontId="3"/>
  </si>
  <si>
    <t>宛名ごとに本文や差出名が異なる場合、『③お申し込みデータ』シートへ</t>
    <rPh sb="0" eb="2">
      <t>アテナ</t>
    </rPh>
    <rPh sb="5" eb="7">
      <t>ホンブン</t>
    </rPh>
    <rPh sb="8" eb="10">
      <t>サシダシ</t>
    </rPh>
    <rPh sb="10" eb="11">
      <t>メイ</t>
    </rPh>
    <rPh sb="12" eb="13">
      <t>コト</t>
    </rPh>
    <rPh sb="15" eb="17">
      <t>バアイ</t>
    </rPh>
    <rPh sb="21" eb="22">
      <t>モウ</t>
    </rPh>
    <rPh sb="23" eb="24">
      <t>コ</t>
    </rPh>
    <phoneticPr fontId="3"/>
  </si>
  <si>
    <t>用途</t>
    <rPh sb="0" eb="2">
      <t>ヨウト</t>
    </rPh>
    <phoneticPr fontId="3"/>
  </si>
  <si>
    <t>文例集をご利用の際、文例番号を入力下さい。自動反映します。　※『文例集』シートより引用</t>
    <phoneticPr fontId="3"/>
  </si>
  <si>
    <t>カスタマイズ例</t>
    <rPh sb="6" eb="7">
      <t>レイ</t>
    </rPh>
    <phoneticPr fontId="3"/>
  </si>
  <si>
    <t>●●市</t>
    <phoneticPr fontId="3"/>
  </si>
  <si>
    <t>1234567</t>
    <phoneticPr fontId="3"/>
  </si>
  <si>
    <t>●●町</t>
    <phoneticPr fontId="3"/>
  </si>
  <si>
    <t>2345678</t>
    <phoneticPr fontId="3"/>
  </si>
  <si>
    <t>北海道</t>
    <rPh sb="0" eb="3">
      <t>ホッカイドウ</t>
    </rPh>
    <phoneticPr fontId="3"/>
  </si>
  <si>
    <t>●●郡●●町</t>
    <rPh sb="2" eb="3">
      <t>グン</t>
    </rPh>
    <rPh sb="5" eb="6">
      <t>チョウ</t>
    </rPh>
    <phoneticPr fontId="3"/>
  </si>
  <si>
    <t>●二条南</t>
    <phoneticPr fontId="3"/>
  </si>
  <si>
    <t>3456</t>
    <phoneticPr fontId="3"/>
  </si>
  <si>
    <t>慶弔　二郎</t>
    <rPh sb="0" eb="2">
      <t>ケイチョウ</t>
    </rPh>
    <rPh sb="3" eb="5">
      <t>ジロウ</t>
    </rPh>
    <phoneticPr fontId="3"/>
  </si>
  <si>
    <r>
      <t>メッセージ本文・差出名が共通の場合</t>
    </r>
    <r>
      <rPr>
        <b/>
        <sz val="11"/>
        <color indexed="12"/>
        <rFont val="ＭＳ Ｐゴシック"/>
        <family val="3"/>
        <charset val="128"/>
      </rPr>
      <t>はこちらのシートにご入力下さい。</t>
    </r>
    <rPh sb="5" eb="7">
      <t>ホンブン</t>
    </rPh>
    <rPh sb="8" eb="10">
      <t>サシダシ</t>
    </rPh>
    <rPh sb="10" eb="11">
      <t>メイ</t>
    </rPh>
    <rPh sb="12" eb="14">
      <t>キョウツウ</t>
    </rPh>
    <rPh sb="15" eb="17">
      <t>バアイ</t>
    </rPh>
    <rPh sb="27" eb="29">
      <t>ニュウリョク</t>
    </rPh>
    <rPh sb="29" eb="30">
      <t>クダ</t>
    </rPh>
    <phoneticPr fontId="3"/>
  </si>
  <si>
    <t>②メッセージ・差出名から自動反映します。</t>
    <rPh sb="7" eb="9">
      <t>サシダシ</t>
    </rPh>
    <rPh sb="9" eb="10">
      <t>メイ</t>
    </rPh>
    <rPh sb="12" eb="14">
      <t>ジドウ</t>
    </rPh>
    <rPh sb="14" eb="16">
      <t>ハンエイ</t>
    </rPh>
    <phoneticPr fontId="3"/>
  </si>
  <si>
    <r>
      <t>差出名は、1行35文字まで入力可能です。　　　</t>
    </r>
    <r>
      <rPr>
        <b/>
        <sz val="11"/>
        <color indexed="10"/>
        <rFont val="ＭＳ Ｐゴシック"/>
        <family val="3"/>
        <charset val="128"/>
      </rPr>
      <t>※超えると赤字で表示されます。</t>
    </r>
    <rPh sb="0" eb="2">
      <t>サシダシ</t>
    </rPh>
    <rPh sb="2" eb="3">
      <t>メイ</t>
    </rPh>
    <rPh sb="6" eb="7">
      <t>ギョウ</t>
    </rPh>
    <rPh sb="9" eb="11">
      <t>モジ</t>
    </rPh>
    <rPh sb="13" eb="15">
      <t>ニュウリョク</t>
    </rPh>
    <rPh sb="15" eb="17">
      <t>カノウ</t>
    </rPh>
    <rPh sb="24" eb="25">
      <t>コ</t>
    </rPh>
    <rPh sb="28" eb="30">
      <t>アカジ</t>
    </rPh>
    <rPh sb="31" eb="33">
      <t>ヒョウジ</t>
    </rPh>
    <phoneticPr fontId="3"/>
  </si>
  <si>
    <t>黄色背景の箇所は必須項目となります。</t>
    <rPh sb="0" eb="1">
      <t>キ</t>
    </rPh>
    <rPh sb="1" eb="2">
      <t>イロ</t>
    </rPh>
    <rPh sb="2" eb="4">
      <t>ハイケイ</t>
    </rPh>
    <rPh sb="5" eb="7">
      <t>カショ</t>
    </rPh>
    <rPh sb="8" eb="10">
      <t>ヒッス</t>
    </rPh>
    <rPh sb="10" eb="12">
      <t>コウモク</t>
    </rPh>
    <phoneticPr fontId="3"/>
  </si>
  <si>
    <t>入力例の注釈をご確認の上、ご入力下さい。</t>
    <rPh sb="0" eb="2">
      <t>ニュウリョク</t>
    </rPh>
    <rPh sb="2" eb="3">
      <t>レイ</t>
    </rPh>
    <rPh sb="4" eb="6">
      <t>チュウシャク</t>
    </rPh>
    <rPh sb="8" eb="10">
      <t>カクニン</t>
    </rPh>
    <rPh sb="11" eb="12">
      <t>ウエ</t>
    </rPh>
    <rPh sb="14" eb="16">
      <t>ニュウリョク</t>
    </rPh>
    <rPh sb="16" eb="17">
      <t>クダ</t>
    </rPh>
    <phoneticPr fontId="3"/>
  </si>
  <si>
    <t>最短お届日の前日には完了しておりますので申込内容についてはご利用履歴よりご確認ください。</t>
    <phoneticPr fontId="3"/>
  </si>
  <si>
    <r>
      <t>内容をご確認の上、文例番号を「②メッセージ・差出名」に入力ください。</t>
    </r>
    <r>
      <rPr>
        <sz val="12"/>
        <color indexed="10"/>
        <rFont val="ＭＳ Ｐゴシック"/>
        <family val="3"/>
        <charset val="128"/>
      </rPr>
      <t>※カスタマイズも可能です。</t>
    </r>
    <r>
      <rPr>
        <sz val="20"/>
        <color indexed="12"/>
        <rFont val="ＭＳ Ｐゴシック"/>
        <family val="3"/>
        <charset val="128"/>
      </rPr>
      <t xml:space="preserve">
</t>
    </r>
    <rPh sb="0" eb="2">
      <t>ナイヨウ</t>
    </rPh>
    <rPh sb="4" eb="6">
      <t>カクニン</t>
    </rPh>
    <rPh sb="7" eb="8">
      <t>ウエ</t>
    </rPh>
    <rPh sb="9" eb="11">
      <t>ブンレイ</t>
    </rPh>
    <rPh sb="11" eb="13">
      <t>バンゴウ</t>
    </rPh>
    <rPh sb="22" eb="24">
      <t>サシダシ</t>
    </rPh>
    <rPh sb="24" eb="25">
      <t>メイ</t>
    </rPh>
    <rPh sb="27" eb="29">
      <t>ニュウリョク</t>
    </rPh>
    <phoneticPr fontId="3"/>
  </si>
  <si>
    <t>OP08</t>
  </si>
  <si>
    <t>OP09</t>
  </si>
  <si>
    <t>OP10</t>
  </si>
  <si>
    <t>OP11</t>
  </si>
  <si>
    <t>OP12</t>
  </si>
  <si>
    <t>ご開院おめでとうございます。</t>
    <rPh sb="1" eb="3">
      <t>カイイン</t>
    </rPh>
    <phoneticPr fontId="52"/>
  </si>
  <si>
    <t>貴院の益々の発展を、心よりお祈り申し上げます。</t>
    <rPh sb="0" eb="1">
      <t>キ</t>
    </rPh>
    <rPh sb="1" eb="2">
      <t>イン</t>
    </rPh>
    <rPh sb="3" eb="5">
      <t>マスマス</t>
    </rPh>
    <rPh sb="6" eb="8">
      <t>ハッテン</t>
    </rPh>
    <rPh sb="10" eb="11">
      <t>ココロ</t>
    </rPh>
    <rPh sb="14" eb="15">
      <t>イノ</t>
    </rPh>
    <rPh sb="16" eb="17">
      <t>モウ</t>
    </rPh>
    <rPh sb="18" eb="19">
      <t>ア</t>
    </rPh>
    <phoneticPr fontId="52"/>
  </si>
  <si>
    <t>ご開院の報に接し、心よりお祝い申し上げます。</t>
    <rPh sb="1" eb="3">
      <t>カイイン</t>
    </rPh>
    <rPh sb="4" eb="5">
      <t>ホウ</t>
    </rPh>
    <rPh sb="6" eb="7">
      <t>セッ</t>
    </rPh>
    <rPh sb="9" eb="10">
      <t>ココロ</t>
    </rPh>
    <rPh sb="13" eb="14">
      <t>イワ</t>
    </rPh>
    <rPh sb="15" eb="16">
      <t>モウ</t>
    </rPh>
    <rPh sb="17" eb="18">
      <t>ア</t>
    </rPh>
    <phoneticPr fontId="52"/>
  </si>
  <si>
    <t>貴院の更なるご躍進を祈念いたします。</t>
    <rPh sb="0" eb="1">
      <t>キ</t>
    </rPh>
    <rPh sb="1" eb="2">
      <t>イン</t>
    </rPh>
    <rPh sb="3" eb="4">
      <t>サラ</t>
    </rPh>
    <rPh sb="7" eb="9">
      <t>ヤクシン</t>
    </rPh>
    <rPh sb="10" eb="12">
      <t>キネン</t>
    </rPh>
    <phoneticPr fontId="52"/>
  </si>
  <si>
    <t>○○さんの新たな門出をお祝い申し上げます。</t>
    <rPh sb="5" eb="6">
      <t>アラ</t>
    </rPh>
    <rPh sb="8" eb="10">
      <t>カドデ</t>
    </rPh>
    <rPh sb="12" eb="13">
      <t>イワ</t>
    </rPh>
    <rPh sb="14" eb="15">
      <t>モウ</t>
    </rPh>
    <rPh sb="16" eb="17">
      <t>ア</t>
    </rPh>
    <phoneticPr fontId="52"/>
  </si>
  <si>
    <t>今後益々充実した日々を過ごされますよう、お祈りしております。</t>
    <rPh sb="0" eb="2">
      <t>コンゴ</t>
    </rPh>
    <rPh sb="2" eb="4">
      <t>マスマス</t>
    </rPh>
    <rPh sb="4" eb="6">
      <t>ジュウジツ</t>
    </rPh>
    <rPh sb="8" eb="10">
      <t>ヒビ</t>
    </rPh>
    <rPh sb="21" eb="22">
      <t>イノ</t>
    </rPh>
    <phoneticPr fontId="52"/>
  </si>
  <si>
    <t>ご開院心よりお祝い申し上げます。</t>
    <rPh sb="1" eb="3">
      <t>カイイン</t>
    </rPh>
    <rPh sb="3" eb="4">
      <t>ココロ</t>
    </rPh>
    <rPh sb="7" eb="8">
      <t>イワ</t>
    </rPh>
    <rPh sb="9" eb="10">
      <t>モウ</t>
    </rPh>
    <rPh sb="11" eb="12">
      <t>ア</t>
    </rPh>
    <phoneticPr fontId="52"/>
  </si>
  <si>
    <t>全力でサポートさせていただきますので、</t>
    <rPh sb="0" eb="2">
      <t>ゼンリョク</t>
    </rPh>
    <phoneticPr fontId="52"/>
  </si>
  <si>
    <t>今後ともお引き立ての程宜しくお願い致します。</t>
    <rPh sb="0" eb="2">
      <t>コンゴ</t>
    </rPh>
    <rPh sb="5" eb="6">
      <t>ヒ</t>
    </rPh>
    <rPh sb="7" eb="8">
      <t>タ</t>
    </rPh>
    <rPh sb="10" eb="11">
      <t>ホド</t>
    </rPh>
    <rPh sb="11" eb="12">
      <t>ヨロ</t>
    </rPh>
    <rPh sb="15" eb="16">
      <t>ネガ</t>
    </rPh>
    <rPh sb="17" eb="18">
      <t>イタ</t>
    </rPh>
    <phoneticPr fontId="52"/>
  </si>
  <si>
    <t>貴院の限りない発展を祈念致します。</t>
  </si>
  <si>
    <t>BU85</t>
  </si>
  <si>
    <t>BU86</t>
  </si>
  <si>
    <t>BU87</t>
  </si>
  <si>
    <t>BU88</t>
  </si>
  <si>
    <t>○○ご就任内定の由承り、</t>
    <rPh sb="3" eb="5">
      <t>シュウニン</t>
    </rPh>
    <rPh sb="5" eb="7">
      <t>ナイテイ</t>
    </rPh>
    <rPh sb="8" eb="9">
      <t>ヨシ</t>
    </rPh>
    <rPh sb="9" eb="10">
      <t>ウケタマワ</t>
    </rPh>
    <phoneticPr fontId="52"/>
  </si>
  <si>
    <t>この度の○○ご就任内定おめでとうございます。</t>
    <rPh sb="2" eb="3">
      <t>タビ</t>
    </rPh>
    <rPh sb="7" eb="9">
      <t>シュウニン</t>
    </rPh>
    <rPh sb="9" eb="11">
      <t>ナイテイ</t>
    </rPh>
    <phoneticPr fontId="52"/>
  </si>
  <si>
    <t>○○ご就任内定おめでとうございます。</t>
    <rPh sb="3" eb="5">
      <t>シュウニン</t>
    </rPh>
    <rPh sb="5" eb="7">
      <t>ナイテイ</t>
    </rPh>
    <phoneticPr fontId="52"/>
  </si>
  <si>
    <t>日ごろの努力がここに実を結び、</t>
    <rPh sb="0" eb="1">
      <t>ヒ</t>
    </rPh>
    <rPh sb="4" eb="6">
      <t>ドリョク</t>
    </rPh>
    <rPh sb="10" eb="11">
      <t>ミ</t>
    </rPh>
    <rPh sb="12" eb="13">
      <t>ムス</t>
    </rPh>
    <phoneticPr fontId="52"/>
  </si>
  <si>
    <t>ご家族様の為にも、今後は健康にも留意し</t>
    <rPh sb="1" eb="4">
      <t>カゾクサマ</t>
    </rPh>
    <rPh sb="5" eb="6">
      <t>タメ</t>
    </rPh>
    <rPh sb="9" eb="11">
      <t>コンゴ</t>
    </rPh>
    <rPh sb="12" eb="14">
      <t>ケンコウ</t>
    </rPh>
    <rPh sb="16" eb="17">
      <t>ト</t>
    </rPh>
    <rPh sb="17" eb="18">
      <t>イ</t>
    </rPh>
    <phoneticPr fontId="52"/>
  </si>
  <si>
    <t>ますますご活躍されますよう、お祈り申し上げます。</t>
    <rPh sb="15" eb="16">
      <t>イノ</t>
    </rPh>
    <rPh sb="17" eb="18">
      <t>モウ</t>
    </rPh>
    <rPh sb="19" eb="20">
      <t>ア</t>
    </rPh>
    <phoneticPr fontId="52"/>
  </si>
  <si>
    <t>この度は○○ご就任の内定おめでとうございます。</t>
    <rPh sb="2" eb="3">
      <t>タビ</t>
    </rPh>
    <rPh sb="7" eb="9">
      <t>シュウニン</t>
    </rPh>
    <rPh sb="10" eb="12">
      <t>ナイテイ</t>
    </rPh>
    <phoneticPr fontId="52"/>
  </si>
  <si>
    <t>弊社社員一同、心よりお慶び申し上げますと共に</t>
    <rPh sb="0" eb="2">
      <t>ヘイシャ</t>
    </rPh>
    <rPh sb="2" eb="4">
      <t>シャイン</t>
    </rPh>
    <rPh sb="4" eb="6">
      <t>イチドウ</t>
    </rPh>
    <rPh sb="7" eb="8">
      <t>ココロ</t>
    </rPh>
    <rPh sb="11" eb="12">
      <t>ヨロコ</t>
    </rPh>
    <rPh sb="13" eb="14">
      <t>モウ</t>
    </rPh>
    <rPh sb="15" eb="16">
      <t>ア</t>
    </rPh>
    <rPh sb="20" eb="21">
      <t>トモ</t>
    </rPh>
    <phoneticPr fontId="52"/>
  </si>
  <si>
    <t>あわせまして、今後とも益々の貴殿のご活躍、</t>
  </si>
  <si>
    <t>及び貴社のご発展をお祈り申し上げます。</t>
  </si>
  <si>
    <t>○○様のこれまでのご実績を考えれば</t>
  </si>
  <si>
    <t>当然ではございますが、</t>
  </si>
  <si>
    <t>ご家族の皆様もお喜びの事と存じます。</t>
  </si>
  <si>
    <t>今後益々のご健勝と貴社のご隆盛を祈念いたします。</t>
  </si>
  <si>
    <t>IN16</t>
  </si>
  <si>
    <t>IN17</t>
  </si>
  <si>
    <t>IN18</t>
  </si>
  <si>
    <t>IN19</t>
  </si>
  <si>
    <t>IN20</t>
  </si>
  <si>
    <t>IN21</t>
  </si>
  <si>
    <t>IN22</t>
  </si>
  <si>
    <t>IN23</t>
  </si>
  <si>
    <t>IN24</t>
  </si>
  <si>
    <t>IN25</t>
  </si>
  <si>
    <t>IN26</t>
  </si>
  <si>
    <t>IN27</t>
  </si>
  <si>
    <t>IN28</t>
  </si>
  <si>
    <t>IN29</t>
  </si>
  <si>
    <t>○○ちゃん　ご入園おめでとう！</t>
  </si>
  <si>
    <t>新しいお友達をいっぱい作って楽しく過ごしてくださいね。</t>
  </si>
  <si>
    <t>落ち着いたらご家族で遊びにきてください。</t>
  </si>
  <si>
    <t>ご入園おめでとう。</t>
  </si>
  <si>
    <t>新しいお友達をたくさんつくって、みんなと仲良く</t>
  </si>
  <si>
    <t>元気に通園してください。</t>
  </si>
  <si>
    <t>ごにゅうえんおめでとう！</t>
  </si>
  <si>
    <t>たくさん、おともだちをつくって　げんきなまいにちを</t>
  </si>
  <si>
    <t>すごしてくださいね。</t>
  </si>
  <si>
    <t>○○ちゃん　ごにゅうえんおめでとう。</t>
  </si>
  <si>
    <t>おともだちをたくさんつくって、せんせいのいうことをきいて</t>
  </si>
  <si>
    <t>まいにちたのしくすごしてくださいね。</t>
  </si>
  <si>
    <t>なんでもたべて、いっぱいあそんで、おともだちを</t>
  </si>
  <si>
    <t>たくさんつくってください。</t>
  </si>
  <si>
    <t>ごにゅうえんおめでとう。</t>
  </si>
  <si>
    <t>あたらしいおともだちはできたかな。</t>
  </si>
  <si>
    <t>みんなとなかよく、まいにちげんきいっぱい、</t>
  </si>
  <si>
    <t>うたやおゆうぎをたのしんでくださいね。</t>
  </si>
  <si>
    <t>おともだちをたくさんつくって、なかよくげんきに</t>
  </si>
  <si>
    <t>かよってくださいね。</t>
  </si>
  <si>
    <t>おじいちゃんもおばあちゃんもおうえんしてますよ！</t>
  </si>
  <si>
    <t>ご入園おめでとうございます。</t>
  </si>
  <si>
    <t>この間生まれたと思っていたのに、もう幼稚園だと</t>
  </si>
  <si>
    <t>聞いてびっくりしました。</t>
  </si>
  <si>
    <t>健やかにご成長されましたことをお祝い申し上げます。</t>
  </si>
  <si>
    <t>園児のみなさん、入園おめでとうございます。</t>
  </si>
  <si>
    <t>保護者の皆様にも心よりお祝いを申し上げます。</t>
  </si>
  <si>
    <t>子供達はいろんなことをどんどん吸収します。</t>
  </si>
  <si>
    <t>びっくりさせることでしょう。</t>
  </si>
  <si>
    <t>お子様達の健やかな成長と皆様のご多幸を</t>
  </si>
  <si>
    <t>みなさん。にゅうえんおめでとう。</t>
  </si>
  <si>
    <t>きょうは、みなさんと３つのおやくそくをしたいとおもいます。</t>
  </si>
  <si>
    <t>１．せんせいやおとうさん、おかあさんのおはなしを</t>
  </si>
  <si>
    <t>よくききましょう。</t>
  </si>
  <si>
    <t>２．なんでもたべて、じょうぶなからだをつくりましょう。</t>
  </si>
  <si>
    <t>３．おともだちとなかよくすごしましょう。</t>
  </si>
  <si>
    <t>せんせいたちも、おとうさんも、おかあさんも</t>
  </si>
  <si>
    <t>みなさんをおうえんしています。</t>
  </si>
  <si>
    <t>ここでの○○年間の成長はお父さん、お母さんを</t>
  </si>
  <si>
    <t>新社会人としてのスタートを、心からお祝い申し上げます。</t>
    <rPh sb="0" eb="3">
      <t>シンシャカイ</t>
    </rPh>
    <rPh sb="3" eb="4">
      <t>ジン</t>
    </rPh>
    <rPh sb="14" eb="15">
      <t>ココロ</t>
    </rPh>
    <rPh sb="18" eb="19">
      <t>イワ</t>
    </rPh>
    <rPh sb="20" eb="21">
      <t>モウ</t>
    </rPh>
    <rPh sb="22" eb="23">
      <t>ア</t>
    </rPh>
    <phoneticPr fontId="2"/>
  </si>
  <si>
    <t>心身ともに健康で、かつ充実した毎日を過ごしてください。</t>
  </si>
  <si>
    <t>当社取締役全員より。</t>
    <rPh sb="0" eb="2">
      <t>トウシャ</t>
    </rPh>
    <rPh sb="2" eb="5">
      <t>トリシマリヤク</t>
    </rPh>
    <rPh sb="5" eb="7">
      <t>ゼンイン</t>
    </rPh>
    <phoneticPr fontId="2"/>
  </si>
  <si>
    <t>ご就職おめでとうございます。</t>
    <rPh sb="1" eb="3">
      <t>シュウショク</t>
    </rPh>
    <phoneticPr fontId="2"/>
  </si>
  <si>
    <t>新生活に幸多かれと、心からお祈り申し上げております。</t>
    <rPh sb="0" eb="3">
      <t>シンセイカツ</t>
    </rPh>
    <rPh sb="4" eb="5">
      <t>サチ</t>
    </rPh>
    <rPh sb="5" eb="6">
      <t>オオ</t>
    </rPh>
    <rPh sb="10" eb="11">
      <t>ココロ</t>
    </rPh>
    <rPh sb="14" eb="15">
      <t>イノ</t>
    </rPh>
    <rPh sb="16" eb="17">
      <t>モウ</t>
    </rPh>
    <rPh sb="18" eb="19">
      <t>ア</t>
    </rPh>
    <phoneticPr fontId="2"/>
  </si>
  <si>
    <t>社会人としてのスタートを心よりお祝い申し上げます。</t>
    <rPh sb="0" eb="2">
      <t>シャカイ</t>
    </rPh>
    <rPh sb="2" eb="3">
      <t>ジン</t>
    </rPh>
    <rPh sb="12" eb="13">
      <t>ココロ</t>
    </rPh>
    <rPh sb="16" eb="17">
      <t>イワ</t>
    </rPh>
    <rPh sb="18" eb="19">
      <t>モウ</t>
    </rPh>
    <rPh sb="20" eb="21">
      <t>ア</t>
    </rPh>
    <phoneticPr fontId="2"/>
  </si>
  <si>
    <t>これからは社会人として、何事にも</t>
    <rPh sb="5" eb="7">
      <t>シャカイ</t>
    </rPh>
    <rPh sb="7" eb="8">
      <t>ジン</t>
    </rPh>
    <rPh sb="12" eb="14">
      <t>ナニゴト</t>
    </rPh>
    <phoneticPr fontId="2"/>
  </si>
  <si>
    <t>責任と自覚を持って行動してください。</t>
  </si>
  <si>
    <t>ご活躍をお祈りし、心から応援しております。</t>
    <rPh sb="1" eb="3">
      <t>カツヤク</t>
    </rPh>
    <rPh sb="5" eb="6">
      <t>イノ</t>
    </rPh>
    <rPh sb="9" eb="10">
      <t>ココロ</t>
    </rPh>
    <rPh sb="12" eb="14">
      <t>オウエン</t>
    </rPh>
    <phoneticPr fontId="2"/>
  </si>
  <si>
    <t>この度のご入社、心よりお慶び申し上げます。</t>
    <rPh sb="2" eb="3">
      <t>タビ</t>
    </rPh>
    <rPh sb="5" eb="7">
      <t>ニュウシャ</t>
    </rPh>
    <rPh sb="8" eb="9">
      <t>ココロ</t>
    </rPh>
    <rPh sb="12" eb="13">
      <t>ヨロコ</t>
    </rPh>
    <rPh sb="14" eb="15">
      <t>モウ</t>
    </rPh>
    <rPh sb="16" eb="17">
      <t>ア</t>
    </rPh>
    <phoneticPr fontId="2"/>
  </si>
  <si>
    <t>これからの人生がより良いものになりますよう</t>
    <rPh sb="5" eb="7">
      <t>ジンセイ</t>
    </rPh>
    <rPh sb="10" eb="11">
      <t>ヨ</t>
    </rPh>
    <phoneticPr fontId="2"/>
  </si>
  <si>
    <t>心からお祈り申し上げております。</t>
    <rPh sb="0" eb="1">
      <t>ココロ</t>
    </rPh>
    <rPh sb="4" eb="5">
      <t>イノ</t>
    </rPh>
    <rPh sb="6" eb="7">
      <t>モウ</t>
    </rPh>
    <rPh sb="8" eb="9">
      <t>ア</t>
    </rPh>
    <phoneticPr fontId="2"/>
  </si>
  <si>
    <t>OU13</t>
  </si>
  <si>
    <t>OU14</t>
  </si>
  <si>
    <t>OU15</t>
  </si>
  <si>
    <t>OU16</t>
  </si>
  <si>
    <t>OU17</t>
  </si>
  <si>
    <t>OU18</t>
  </si>
  <si>
    <t>OU19</t>
  </si>
  <si>
    <t>OU20</t>
  </si>
  <si>
    <t>OU21</t>
  </si>
  <si>
    <t>OU22</t>
  </si>
  <si>
    <t>○○ちゃん　ご卒園おめでとう！</t>
  </si>
  <si>
    <t>早いもので四月から小学生。</t>
  </si>
  <si>
    <t>楽しみですね！勉強に遊びに頑張って、</t>
  </si>
  <si>
    <t>楽しい学校生活を送ってください。</t>
  </si>
  <si>
    <t>四月からはピカピカの一年生ですね。</t>
  </si>
  <si>
    <t>小学校でも沢山のお友達を作って</t>
  </si>
  <si>
    <t>ご卒園おめでとうございます。</t>
  </si>
  <si>
    <t>四月からは小学生。</t>
  </si>
  <si>
    <t>お兄さん、お姉さんになりますね。</t>
  </si>
  <si>
    <t>元気いっぱいに小学校を楽しんでください。</t>
  </si>
  <si>
    <t>○○ちゃん　ご卒園おめでとうございます。</t>
  </si>
  <si>
    <t>楽しかった幼稚園のことをいつまでも忘れないで</t>
  </si>
  <si>
    <t>元気な一年生になってください。</t>
  </si>
  <si>
    <t>またいつでも遊びに来てくださいね。</t>
  </si>
  <si>
    <t>待ってます。</t>
  </si>
  <si>
    <t>いよいよ小学生ですね。</t>
  </si>
  <si>
    <t>最初はランドセルも重いかもしれませんが、</t>
  </si>
  <si>
    <t>その中に楽しい思い出をいっぱいつめてくださいね。</t>
  </si>
  <si>
    <t>そつえんおめでとう。</t>
  </si>
  <si>
    <t>しょうがっこうへいくのはたのしみですね。</t>
  </si>
  <si>
    <t>おともだちをたくさんつくって、げんきいっぱい</t>
  </si>
  <si>
    <t>おゆうぎかいやうんどうかい、ようちえんでたくさんの</t>
  </si>
  <si>
    <t>おもいでができたね。</t>
  </si>
  <si>
    <t>しょうがっこうでもたくさんたのしいおもいでをつくってね。</t>
  </si>
  <si>
    <t>園児のみなさん、ご卒園おめでとうございます。</t>
  </si>
  <si>
    <t>保護者の皆様も毎日のお弁当や送り迎えなど</t>
  </si>
  <si>
    <t>お疲れさまでした。</t>
  </si>
  <si>
    <t>四月からは元気いっぱいの小学生。</t>
  </si>
  <si>
    <t>新しいお友だちもたくさん増えますように。</t>
  </si>
  <si>
    <t>花のつぼみもほころぶ春、ご卒園おめでとうございます。</t>
  </si>
  <si>
    <t>四月からはいよいよ小学生。</t>
  </si>
  <si>
    <t>たくさんのお友だちをつくって、楽しい毎日が送れます様に。</t>
  </si>
  <si>
    <t>四月からはいよいよ小学生ですね。ランドセル背負って、</t>
  </si>
  <si>
    <t>元気に通学する皆さんに、街で出会うことを楽しみにしています。</t>
  </si>
  <si>
    <t>ご父兄の皆様、お子様のご卒園を祝し、</t>
  </si>
  <si>
    <t>春のこの佳き日に、</t>
  </si>
  <si>
    <t>○○幼稚園を巣立たれるお子様方の輝ける未来に、</t>
  </si>
  <si>
    <t>幸多かれとお祈り致します。</t>
  </si>
  <si>
    <t>【一括申込基本情報】</t>
    <rPh sb="1" eb="3">
      <t>イッカツ</t>
    </rPh>
    <rPh sb="3" eb="5">
      <t>モウシコミ</t>
    </rPh>
    <rPh sb="5" eb="7">
      <t>キホン</t>
    </rPh>
    <rPh sb="7" eb="9">
      <t>ジョウホウ</t>
    </rPh>
    <phoneticPr fontId="3"/>
  </si>
  <si>
    <t>＜＜一括申込方法について＞＞</t>
    <rPh sb="2" eb="4">
      <t>イッカツ</t>
    </rPh>
    <rPh sb="4" eb="6">
      <t>モウシコミ</t>
    </rPh>
    <rPh sb="6" eb="8">
      <t>ホウホウ</t>
    </rPh>
    <phoneticPr fontId="3"/>
  </si>
  <si>
    <t>一括申込を頂くに当たって、下記注意事項をよくお読みいただき、</t>
    <rPh sb="0" eb="2">
      <t>イッカツ</t>
    </rPh>
    <rPh sb="2" eb="4">
      <t>モウシコミ</t>
    </rPh>
    <rPh sb="5" eb="6">
      <t>イタダ</t>
    </rPh>
    <rPh sb="8" eb="9">
      <t>ア</t>
    </rPh>
    <rPh sb="13" eb="15">
      <t>カキ</t>
    </rPh>
    <rPh sb="15" eb="17">
      <t>チュウイ</t>
    </rPh>
    <rPh sb="17" eb="19">
      <t>ジコウ</t>
    </rPh>
    <rPh sb="23" eb="24">
      <t>ヨ</t>
    </rPh>
    <phoneticPr fontId="3"/>
  </si>
  <si>
    <t>＜＜一括申込フォーマット＞＞</t>
    <rPh sb="2" eb="4">
      <t>イッカツ</t>
    </rPh>
    <rPh sb="4" eb="6">
      <t>モウシコミ</t>
    </rPh>
    <phoneticPr fontId="3"/>
  </si>
  <si>
    <t>＜＜一括申込フォーマット＞＞</t>
    <phoneticPr fontId="3"/>
  </si>
  <si>
    <t>お申込後の申込完了メールは一括申込の場合は送信されません。</t>
    <rPh sb="1" eb="3">
      <t>モウシコミ</t>
    </rPh>
    <rPh sb="3" eb="4">
      <t>ゴ</t>
    </rPh>
    <rPh sb="5" eb="7">
      <t>モウシコミ</t>
    </rPh>
    <rPh sb="7" eb="9">
      <t>カンリョウ</t>
    </rPh>
    <rPh sb="13" eb="15">
      <t>イッカツ</t>
    </rPh>
    <rPh sb="15" eb="17">
      <t>モウシコミ</t>
    </rPh>
    <rPh sb="18" eb="20">
      <t>バアイ</t>
    </rPh>
    <rPh sb="21" eb="23">
      <t>ソウシン</t>
    </rPh>
    <phoneticPr fontId="3"/>
  </si>
  <si>
    <t>目出度く○○を迎えられ、心よりお祝い申し上げます。</t>
    <phoneticPr fontId="3"/>
  </si>
  <si>
    <t>用途</t>
    <rPh sb="0" eb="2">
      <t>ヨウト</t>
    </rPh>
    <phoneticPr fontId="47"/>
  </si>
  <si>
    <t>お申し込みデータ入力（メッセージと差出名が宛名ごとに異なる場合は、メッセージと差出名も入力）</t>
    <rPh sb="1" eb="2">
      <t>モウ</t>
    </rPh>
    <rPh sb="3" eb="4">
      <t>コ</t>
    </rPh>
    <rPh sb="8" eb="10">
      <t>ニュウリョク</t>
    </rPh>
    <rPh sb="17" eb="19">
      <t>サシダシ</t>
    </rPh>
    <rPh sb="19" eb="20">
      <t>メイ</t>
    </rPh>
    <rPh sb="21" eb="23">
      <t>アテナ</t>
    </rPh>
    <rPh sb="26" eb="27">
      <t>コト</t>
    </rPh>
    <rPh sb="29" eb="31">
      <t>バアイ</t>
    </rPh>
    <rPh sb="39" eb="41">
      <t>サシダシ</t>
    </rPh>
    <rPh sb="41" eb="42">
      <t>メイ</t>
    </rPh>
    <rPh sb="43" eb="45">
      <t>ニュウリョク</t>
    </rPh>
    <phoneticPr fontId="3"/>
  </si>
  <si>
    <t>メール送信先：</t>
    <rPh sb="3" eb="5">
      <t>ソウシン</t>
    </rPh>
    <rPh sb="5" eb="6">
      <t>サキ</t>
    </rPh>
    <phoneticPr fontId="3"/>
  </si>
  <si>
    <t>ikkatsu@keicho.net</t>
    <phoneticPr fontId="3"/>
  </si>
  <si>
    <t>押花・刺繍電報：</t>
    <phoneticPr fontId="3"/>
  </si>
  <si>
    <t>VERY CARD：</t>
  </si>
  <si>
    <t>VIP Card：</t>
  </si>
  <si>
    <t>https://www.keicho.net/nishijin/</t>
    <phoneticPr fontId="3"/>
  </si>
  <si>
    <t>ご結婚おめでとうございます。</t>
  </si>
  <si>
    <t>お二人の輝かしい門出を祝福し、</t>
  </si>
  <si>
    <t>前途ますますのご多幸とご家族皆様方のご隆盛を祈念いたします。</t>
  </si>
  <si>
    <t xml:space="preserve">お届け伝票宛名２（～30文字）
</t>
  </si>
  <si>
    <t>式典開始日時</t>
  </si>
  <si>
    <t>本文宛名1
（～30文字）</t>
  </si>
  <si>
    <t>本文宛名2
（～30文字）</t>
  </si>
  <si>
    <t>本文宛名3
（～30文字）</t>
  </si>
  <si>
    <t>敬称3</t>
  </si>
  <si>
    <t>本文宛名4
（～30文字）</t>
  </si>
  <si>
    <t>敬称4</t>
  </si>
  <si>
    <t>本文1行目
（～35文字）</t>
  </si>
  <si>
    <t>差出名1行目
（～35文字）</t>
  </si>
  <si>
    <t>差出名2行目
（～35文字）</t>
  </si>
  <si>
    <t>差出名3行目
（～35文字）</t>
  </si>
  <si>
    <t>差出名4行目
（～35文字）</t>
  </si>
  <si>
    <t>時間</t>
    <rPh sb="0" eb="2">
      <t>ジカン</t>
    </rPh>
    <phoneticPr fontId="3"/>
  </si>
  <si>
    <t>件</t>
    <rPh sb="0" eb="1">
      <t>ケン</t>
    </rPh>
    <phoneticPr fontId="3"/>
  </si>
  <si>
    <t>式典開始日時</t>
    <rPh sb="0" eb="1">
      <t>シキ</t>
    </rPh>
    <rPh sb="1" eb="2">
      <t>テン</t>
    </rPh>
    <rPh sb="2" eb="4">
      <t>カイシ</t>
    </rPh>
    <rPh sb="4" eb="5">
      <t>ビ</t>
    </rPh>
    <rPh sb="5" eb="6">
      <t>ジ</t>
    </rPh>
    <phoneticPr fontId="3"/>
  </si>
  <si>
    <r>
      <t>お届希望日時</t>
    </r>
    <r>
      <rPr>
        <b/>
        <sz val="6"/>
        <color indexed="10"/>
        <rFont val="ＭＳ Ｐゴシック"/>
        <family val="3"/>
        <charset val="128"/>
      </rPr>
      <t/>
    </r>
    <rPh sb="1" eb="2">
      <t>トド</t>
    </rPh>
    <rPh sb="2" eb="4">
      <t>キボウ</t>
    </rPh>
    <rPh sb="4" eb="5">
      <t>ビ</t>
    </rPh>
    <rPh sb="5" eb="6">
      <t>ジ</t>
    </rPh>
    <phoneticPr fontId="19"/>
  </si>
  <si>
    <r>
      <t>あらかじめご了承ください。</t>
    </r>
    <r>
      <rPr>
        <sz val="11"/>
        <rFont val="ＭＳ Ｐゴシック"/>
        <family val="3"/>
        <charset val="128"/>
      </rPr>
      <t>（※土日祝は営業日に含みません。）</t>
    </r>
    <rPh sb="6" eb="8">
      <t>リョウショウ</t>
    </rPh>
    <rPh sb="15" eb="18">
      <t>ドニチシュク</t>
    </rPh>
    <rPh sb="19" eb="22">
      <t>エイギョウビ</t>
    </rPh>
    <rPh sb="23" eb="24">
      <t>フク</t>
    </rPh>
    <phoneticPr fontId="3"/>
  </si>
  <si>
    <t>No.</t>
  </si>
  <si>
    <t>月日</t>
  </si>
  <si>
    <t>祝日・休日名</t>
  </si>
  <si>
    <t>月</t>
  </si>
  <si>
    <t>元日</t>
  </si>
  <si>
    <t>成人の日</t>
  </si>
  <si>
    <t>日</t>
  </si>
  <si>
    <t>建国記念の日</t>
  </si>
  <si>
    <t>振替休日</t>
  </si>
  <si>
    <t>水</t>
  </si>
  <si>
    <t>春分の日</t>
  </si>
  <si>
    <t>昭和の日</t>
  </si>
  <si>
    <t>木</t>
  </si>
  <si>
    <t>憲法記念日</t>
  </si>
  <si>
    <t>金</t>
  </si>
  <si>
    <t>みどりの日</t>
  </si>
  <si>
    <t>土</t>
  </si>
  <si>
    <t>こどもの日</t>
  </si>
  <si>
    <t>海の日</t>
  </si>
  <si>
    <t>山の日</t>
  </si>
  <si>
    <t>秋分の日</t>
  </si>
  <si>
    <t>体育の日</t>
  </si>
  <si>
    <t>文化の日</t>
  </si>
  <si>
    <t>勤労感謝の日</t>
  </si>
  <si>
    <t>天皇誕生日</t>
  </si>
  <si>
    <t>火</t>
  </si>
  <si>
    <t>曜日</t>
  </si>
  <si>
    <t>http://koyomi.vis.ne.jp/sub/syukujitsu_table.htm</t>
    <phoneticPr fontId="3"/>
  </si>
  <si>
    <t>日付</t>
    <rPh sb="0" eb="2">
      <t>ヒヅケ</t>
    </rPh>
    <phoneticPr fontId="3"/>
  </si>
  <si>
    <t>曜日</t>
    <rPh sb="0" eb="2">
      <t>ヨウビ</t>
    </rPh>
    <phoneticPr fontId="3"/>
  </si>
  <si>
    <t>カウント</t>
    <phoneticPr fontId="3"/>
  </si>
  <si>
    <t>申込期限</t>
    <rPh sb="0" eb="2">
      <t>モウシコミ</t>
    </rPh>
    <rPh sb="2" eb="4">
      <t>キゲン</t>
    </rPh>
    <phoneticPr fontId="3"/>
  </si>
  <si>
    <t>営業日</t>
    <rPh sb="0" eb="3">
      <t>エイギョウビ</t>
    </rPh>
    <phoneticPr fontId="3"/>
  </si>
  <si>
    <t>：本日</t>
    <rPh sb="1" eb="3">
      <t>ホンジツ</t>
    </rPh>
    <phoneticPr fontId="3"/>
  </si>
  <si>
    <t>年</t>
    <rPh sb="0" eb="1">
      <t>ネン</t>
    </rPh>
    <phoneticPr fontId="3"/>
  </si>
  <si>
    <t>月</t>
    <rPh sb="0" eb="1">
      <t>ツキ</t>
    </rPh>
    <phoneticPr fontId="3"/>
  </si>
  <si>
    <t>日</t>
    <rPh sb="0" eb="1">
      <t>ヒ</t>
    </rPh>
    <phoneticPr fontId="3"/>
  </si>
  <si>
    <r>
      <rPr>
        <sz val="11"/>
        <color indexed="10"/>
        <rFont val="ＭＳ Ｐゴシック"/>
        <family val="3"/>
        <charset val="128"/>
      </rPr>
      <t>最短</t>
    </r>
    <r>
      <rPr>
        <sz val="11"/>
        <rFont val="ＭＳ Ｐゴシック"/>
        <family val="3"/>
        <charset val="128"/>
      </rPr>
      <t>お届希望日</t>
    </r>
    <rPh sb="0" eb="2">
      <t>サイタン</t>
    </rPh>
    <rPh sb="3" eb="4">
      <t>トド</t>
    </rPh>
    <rPh sb="4" eb="7">
      <t>キボウビ</t>
    </rPh>
    <phoneticPr fontId="3"/>
  </si>
  <si>
    <r>
      <rPr>
        <b/>
        <sz val="12"/>
        <color indexed="10"/>
        <rFont val="ＭＳ Ｐゴシック"/>
        <family val="3"/>
        <charset val="128"/>
      </rPr>
      <t>「お届希望日の３営業日前の18時迄」</t>
    </r>
    <r>
      <rPr>
        <sz val="12"/>
        <rFont val="ＭＳ Ｐゴシック"/>
        <family val="3"/>
        <charset val="128"/>
      </rPr>
      <t>をお申込期限とさせていただいております。</t>
    </r>
    <rPh sb="2" eb="3">
      <t>トド</t>
    </rPh>
    <rPh sb="3" eb="6">
      <t>キボウビ</t>
    </rPh>
    <rPh sb="8" eb="12">
      <t>エイギョウビマエ</t>
    </rPh>
    <rPh sb="15" eb="16">
      <t>ジ</t>
    </rPh>
    <rPh sb="16" eb="17">
      <t>マデ</t>
    </rPh>
    <rPh sb="20" eb="22">
      <t>モウシコミ</t>
    </rPh>
    <rPh sb="22" eb="24">
      <t>キゲン</t>
    </rPh>
    <phoneticPr fontId="3"/>
  </si>
  <si>
    <t>上記期限を超えてのお申し込みは、対応できかねる場合がございます。</t>
    <rPh sb="0" eb="2">
      <t>ジョウキ</t>
    </rPh>
    <rPh sb="2" eb="4">
      <t>キゲン</t>
    </rPh>
    <rPh sb="5" eb="6">
      <t>コ</t>
    </rPh>
    <rPh sb="10" eb="11">
      <t>モウ</t>
    </rPh>
    <rPh sb="12" eb="13">
      <t>コ</t>
    </rPh>
    <rPh sb="16" eb="18">
      <t>タイオウ</t>
    </rPh>
    <rPh sb="23" eb="25">
      <t>バアイ</t>
    </rPh>
    <phoneticPr fontId="3"/>
  </si>
  <si>
    <r>
      <t>下記に今回のお申し込みの</t>
    </r>
    <r>
      <rPr>
        <b/>
        <sz val="11"/>
        <rFont val="ＭＳ Ｐゴシック"/>
        <family val="3"/>
        <charset val="128"/>
      </rPr>
      <t>最短お届希望日</t>
    </r>
    <r>
      <rPr>
        <sz val="11"/>
        <rFont val="ＭＳ Ｐゴシック"/>
        <family val="3"/>
        <charset val="128"/>
      </rPr>
      <t>を入力して申込期限をご確認ください。</t>
    </r>
    <rPh sb="0" eb="2">
      <t>カキ</t>
    </rPh>
    <rPh sb="3" eb="5">
      <t>コンカイ</t>
    </rPh>
    <rPh sb="7" eb="8">
      <t>モウ</t>
    </rPh>
    <rPh sb="9" eb="10">
      <t>コ</t>
    </rPh>
    <rPh sb="12" eb="14">
      <t>サイタン</t>
    </rPh>
    <rPh sb="15" eb="16">
      <t>トド</t>
    </rPh>
    <rPh sb="16" eb="19">
      <t>キボウビ</t>
    </rPh>
    <rPh sb="20" eb="22">
      <t>ニュウリョク</t>
    </rPh>
    <rPh sb="24" eb="28">
      <t>モウシコミキゲン</t>
    </rPh>
    <rPh sb="30" eb="32">
      <t>カクニン</t>
    </rPh>
    <phoneticPr fontId="3"/>
  </si>
  <si>
    <t>年</t>
    <rPh sb="0" eb="1">
      <t>ネン</t>
    </rPh>
    <phoneticPr fontId="3"/>
  </si>
  <si>
    <t>月</t>
    <rPh sb="0" eb="1">
      <t>ゲツ</t>
    </rPh>
    <phoneticPr fontId="3"/>
  </si>
  <si>
    <t>日</t>
    <rPh sb="0" eb="1">
      <t>ヒ</t>
    </rPh>
    <phoneticPr fontId="3"/>
  </si>
  <si>
    <r>
      <rPr>
        <b/>
        <sz val="12"/>
        <color indexed="10"/>
        <rFont val="ＭＳ Ｐゴシック"/>
        <family val="3"/>
        <charset val="128"/>
      </rPr>
      <t>※「お届希望日の３営業日前の18時迄」</t>
    </r>
    <r>
      <rPr>
        <sz val="12"/>
        <rFont val="ＭＳ Ｐゴシック"/>
        <family val="3"/>
        <charset val="128"/>
      </rPr>
      <t>をお申込期限とさせていただいております。</t>
    </r>
    <rPh sb="3" eb="4">
      <t>トド</t>
    </rPh>
    <rPh sb="4" eb="7">
      <t>キボウビ</t>
    </rPh>
    <rPh sb="9" eb="13">
      <t>エイギョウビマエ</t>
    </rPh>
    <rPh sb="16" eb="17">
      <t>ジ</t>
    </rPh>
    <rPh sb="17" eb="18">
      <t>マデ</t>
    </rPh>
    <rPh sb="21" eb="23">
      <t>モウシコミ</t>
    </rPh>
    <rPh sb="23" eb="25">
      <t>キゲン</t>
    </rPh>
    <phoneticPr fontId="3"/>
  </si>
  <si>
    <t>ある場合、３営業日以上あるか</t>
    <rPh sb="2" eb="4">
      <t>バアイ</t>
    </rPh>
    <rPh sb="6" eb="9">
      <t>エイギョウビ</t>
    </rPh>
    <rPh sb="9" eb="11">
      <t>イジョウ</t>
    </rPh>
    <phoneticPr fontId="3"/>
  </si>
  <si>
    <t>希望日が本日より</t>
    <rPh sb="0" eb="3">
      <t>キボウビ</t>
    </rPh>
    <rPh sb="4" eb="6">
      <t>ホンジツ</t>
    </rPh>
    <phoneticPr fontId="3"/>
  </si>
  <si>
    <t>希望日がリスト２に</t>
    <phoneticPr fontId="3"/>
  </si>
  <si>
    <t>エラー文言</t>
    <rPh sb="3" eb="5">
      <t>モンゴン</t>
    </rPh>
    <phoneticPr fontId="3"/>
  </si>
  <si>
    <t>※お届け希望日が過去日付です。</t>
    <rPh sb="2" eb="3">
      <t>トド</t>
    </rPh>
    <rPh sb="4" eb="7">
      <t>キボウビ</t>
    </rPh>
    <rPh sb="8" eb="10">
      <t>カコ</t>
    </rPh>
    <rPh sb="10" eb="12">
      <t>ヒヅケ</t>
    </rPh>
    <phoneticPr fontId="3"/>
  </si>
  <si>
    <t>リスト１</t>
    <phoneticPr fontId="3"/>
  </si>
  <si>
    <t>リスト２</t>
    <phoneticPr fontId="3"/>
  </si>
  <si>
    <t>※一括申込サービスでは、希望日でのお届けができない場合がございます。</t>
    <rPh sb="1" eb="5">
      <t>イッカツモウシコミ</t>
    </rPh>
    <rPh sb="12" eb="15">
      <t>キボウビ</t>
    </rPh>
    <rPh sb="18" eb="19">
      <t>トド</t>
    </rPh>
    <rPh sb="25" eb="27">
      <t>バアイ</t>
    </rPh>
    <phoneticPr fontId="3"/>
  </si>
  <si>
    <t>本文2行目
（～35文字）</t>
  </si>
  <si>
    <t>本文3行目
（～35文字）</t>
  </si>
  <si>
    <t>本文4行目
（～35文字）</t>
  </si>
  <si>
    <t>本文5行目
（～35文字）</t>
  </si>
  <si>
    <t>本文6行目
（～35文字）</t>
  </si>
  <si>
    <t>本文7行目
（～35文字）</t>
  </si>
  <si>
    <t>本文8行目
（～35文字）</t>
  </si>
  <si>
    <t>本文9行目
（～35文字）</t>
  </si>
  <si>
    <t>本文10行目
（～35文字）</t>
  </si>
  <si>
    <t>都道府県
（必須）</t>
  </si>
  <si>
    <t>市区名
（必須）</t>
  </si>
  <si>
    <t>町名
（必須）</t>
  </si>
  <si>
    <t>以下住所
（必須）</t>
  </si>
  <si>
    <t>電話番号
（必須）</t>
  </si>
  <si>
    <t>カードNo
（必須）</t>
  </si>
  <si>
    <t>フォントNo
（必須）</t>
  </si>
  <si>
    <t>お届け伝票宛名２
（～30文字）</t>
    <phoneticPr fontId="3"/>
  </si>
  <si>
    <r>
      <t>お受取人名【お届け伝票宛名】１</t>
    </r>
    <r>
      <rPr>
        <b/>
        <sz val="10"/>
        <rFont val="ＭＳ Ｐゴシック"/>
        <family val="3"/>
        <charset val="128"/>
      </rPr>
      <t>（～30文字）</t>
    </r>
    <r>
      <rPr>
        <b/>
        <sz val="10"/>
        <color indexed="10"/>
        <rFont val="ＭＳ Ｐゴシック"/>
        <family val="3"/>
        <charset val="128"/>
      </rPr>
      <t xml:space="preserve">
（必須）</t>
    </r>
    <rPh sb="1" eb="3">
      <t>ウケトリ</t>
    </rPh>
    <rPh sb="3" eb="4">
      <t>ニン</t>
    </rPh>
    <rPh sb="4" eb="5">
      <t>メイ</t>
    </rPh>
    <phoneticPr fontId="3"/>
  </si>
  <si>
    <t>西暦2023(平成35)年</t>
  </si>
  <si>
    <t>○</t>
  </si>
  <si>
    <t>式典なし</t>
  </si>
  <si>
    <t>C01</t>
  </si>
  <si>
    <t>1</t>
  </si>
  <si>
    <t>2014-12-04</t>
  </si>
  <si>
    <t>2014-12-05</t>
  </si>
  <si>
    <t>13:00</t>
  </si>
  <si>
    <t>株式会社○○○○</t>
    <rPh sb="0" eb="4">
      <t>カブシキガイシャ</t>
    </rPh>
    <phoneticPr fontId="3"/>
  </si>
  <si>
    <t>※ご提供頂いた個人情報は、「個人情報のお取扱いについて」のシートに記載事項を順守し適正に取り扱いいたします。　　</t>
    <rPh sb="2" eb="4">
      <t>テイキョウ</t>
    </rPh>
    <rPh sb="4" eb="5">
      <t>イタダ</t>
    </rPh>
    <rPh sb="7" eb="9">
      <t>コジン</t>
    </rPh>
    <rPh sb="9" eb="11">
      <t>ジョウホウ</t>
    </rPh>
    <rPh sb="35" eb="37">
      <t>ジコウ</t>
    </rPh>
    <rPh sb="38" eb="40">
      <t>ジュンシュ</t>
    </rPh>
    <rPh sb="41" eb="43">
      <t>テキセイ</t>
    </rPh>
    <rPh sb="44" eb="45">
      <t>ト</t>
    </rPh>
    <rPh sb="46" eb="47">
      <t>アツカ</t>
    </rPh>
    <phoneticPr fontId="3"/>
  </si>
  <si>
    <t>利用規約はこちら</t>
    <rPh sb="0" eb="2">
      <t>リヨウ</t>
    </rPh>
    <rPh sb="2" eb="4">
      <t>キヤク</t>
    </rPh>
    <phoneticPr fontId="3"/>
  </si>
  <si>
    <t>個人情報のお取扱いについてはこちら</t>
    <rPh sb="0" eb="2">
      <t>コジン</t>
    </rPh>
    <rPh sb="2" eb="4">
      <t>ジョウホウ</t>
    </rPh>
    <rPh sb="6" eb="8">
      <t>トリアツカ</t>
    </rPh>
    <phoneticPr fontId="3"/>
  </si>
  <si>
    <t>ご利用規約はこちら</t>
    <rPh sb="1" eb="3">
      <t>リヨウ</t>
    </rPh>
    <rPh sb="3" eb="5">
      <t>キヤク</t>
    </rPh>
    <phoneticPr fontId="3"/>
  </si>
  <si>
    <t>個人情報のお取扱いについてはこちら</t>
    <rPh sb="0" eb="2">
      <t>コジン</t>
    </rPh>
    <rPh sb="2" eb="4">
      <t>ジョウホウ</t>
    </rPh>
    <rPh sb="6" eb="8">
      <t>トリアツカ</t>
    </rPh>
    <phoneticPr fontId="3"/>
  </si>
  <si>
    <t>右記リンク先の「個人情報のお取扱いについて」及び「ご利用規約」の内容にご同意頂いた上で、ご入力下さい。</t>
    <rPh sb="0" eb="1">
      <t>ミギ</t>
    </rPh>
    <rPh sb="1" eb="2">
      <t>キ</t>
    </rPh>
    <rPh sb="5" eb="6">
      <t>サキ</t>
    </rPh>
    <rPh sb="22" eb="23">
      <t>オヨ</t>
    </rPh>
    <rPh sb="26" eb="28">
      <t>リヨウ</t>
    </rPh>
    <rPh sb="28" eb="30">
      <t>キヤク</t>
    </rPh>
    <phoneticPr fontId="3"/>
  </si>
  <si>
    <t>木</t>
    <rPh sb="0" eb="1">
      <t>キ</t>
    </rPh>
    <phoneticPr fontId="3"/>
  </si>
  <si>
    <r>
      <t>あらかじめご了承ください。</t>
    </r>
    <r>
      <rPr>
        <sz val="11"/>
        <rFont val="ＭＳ Ｐゴシック"/>
        <family val="3"/>
        <charset val="128"/>
      </rPr>
      <t>（※土日祝は営業日に含みません。）（※一部商品は4営業日前）</t>
    </r>
    <rPh sb="6" eb="8">
      <t>リョウショウ</t>
    </rPh>
    <rPh sb="15" eb="18">
      <t>ドニチシュク</t>
    </rPh>
    <rPh sb="19" eb="22">
      <t>エイギョウビ</t>
    </rPh>
    <rPh sb="23" eb="24">
      <t>フク</t>
    </rPh>
    <rPh sb="32" eb="36">
      <t>イチブショウヒン</t>
    </rPh>
    <rPh sb="38" eb="42">
      <t>エイギョウビマエ</t>
    </rPh>
    <phoneticPr fontId="3"/>
  </si>
  <si>
    <t>カードとカタログギフト：</t>
    <phoneticPr fontId="3"/>
  </si>
  <si>
    <t>http://www.keicho.net/decoration/</t>
    <phoneticPr fontId="3"/>
  </si>
  <si>
    <t>西暦2024(令和6)年</t>
  </si>
  <si>
    <t>(月)</t>
  </si>
  <si>
    <t>(日)</t>
  </si>
  <si>
    <t>(金)</t>
  </si>
  <si>
    <t>(水)</t>
  </si>
  <si>
    <t>(土)</t>
  </si>
  <si>
    <t>スポーツの日</t>
  </si>
  <si>
    <t>西暦2025(令和7)年</t>
  </si>
  <si>
    <t>(火)</t>
  </si>
  <si>
    <t>(木)</t>
  </si>
  <si>
    <t>フォーマル電報：</t>
    <rPh sb="5" eb="7">
      <t>デンポウ</t>
    </rPh>
    <phoneticPr fontId="3"/>
  </si>
  <si>
    <t>西暦2026(令和8)年</t>
    <phoneticPr fontId="3"/>
  </si>
  <si>
    <t>2026/1/1</t>
  </si>
  <si>
    <t>2026/1/12</t>
  </si>
  <si>
    <t>2026/2/11</t>
  </si>
  <si>
    <t>2026/2/23</t>
  </si>
  <si>
    <t>2026/3/20</t>
  </si>
  <si>
    <t>2026/4/29</t>
  </si>
  <si>
    <t>2026/5/3</t>
  </si>
  <si>
    <t>2026/5/4</t>
  </si>
  <si>
    <t>2026/5/5</t>
  </si>
  <si>
    <t>2026/5/6</t>
  </si>
  <si>
    <t>2026/7/20</t>
  </si>
  <si>
    <t>2026/8/11</t>
  </si>
  <si>
    <t>2026/9/21</t>
  </si>
  <si>
    <t>2026/9/22</t>
  </si>
  <si>
    <t>2026/9/23</t>
  </si>
  <si>
    <t>2026/10/12</t>
  </si>
  <si>
    <t>2026/11/3</t>
  </si>
  <si>
    <t>2026/11/23</t>
  </si>
  <si>
    <t>祝日一覧</t>
    <rPh sb="0" eb="2">
      <t>シュクジツ</t>
    </rPh>
    <rPh sb="2" eb="4">
      <t>イチラン</t>
    </rPh>
    <phoneticPr fontId="3"/>
  </si>
  <si>
    <t>2027/1/1</t>
  </si>
  <si>
    <t>2027/1/11</t>
  </si>
  <si>
    <t>2027/2/11</t>
  </si>
  <si>
    <t>2027/2/23</t>
  </si>
  <si>
    <t>2027/3/21</t>
  </si>
  <si>
    <t>2027/3/22</t>
  </si>
  <si>
    <t>2027/4/29</t>
  </si>
  <si>
    <t>2027/5/3</t>
  </si>
  <si>
    <t>2027/5/4</t>
  </si>
  <si>
    <t>2027/5/5</t>
  </si>
  <si>
    <t>2027/7/19</t>
  </si>
  <si>
    <t>2027/8/11</t>
  </si>
  <si>
    <t>2027/9/20</t>
  </si>
  <si>
    <t>2027/9/23</t>
  </si>
  <si>
    <t>2027/10/11</t>
  </si>
  <si>
    <t>2027/11/3</t>
  </si>
  <si>
    <t>2027/11/23</t>
  </si>
  <si>
    <t>西暦2027(令和9)年</t>
    <phoneticPr fontId="3"/>
  </si>
  <si>
    <t>2028/1/1</t>
  </si>
  <si>
    <t>2028/1/10</t>
  </si>
  <si>
    <t>2028/2/11</t>
  </si>
  <si>
    <t>2028/2/23</t>
  </si>
  <si>
    <t>2028/3/20</t>
  </si>
  <si>
    <t>2028/4/29</t>
  </si>
  <si>
    <t>2028/5/3</t>
  </si>
  <si>
    <t>2028/5/4</t>
  </si>
  <si>
    <t>2028/5/5</t>
  </si>
  <si>
    <t>2028/7/17</t>
  </si>
  <si>
    <t>2028/8/11</t>
  </si>
  <si>
    <t>2028/9/18</t>
  </si>
  <si>
    <t>2028/9/22</t>
  </si>
  <si>
    <t>2028/10/9</t>
  </si>
  <si>
    <t>2028/11/3</t>
  </si>
  <si>
    <t>2028/11/23</t>
  </si>
  <si>
    <t>西暦2028(令和10)年</t>
    <phoneticPr fontId="3"/>
  </si>
  <si>
    <t>西暦2029(令和11)年</t>
    <phoneticPr fontId="3"/>
  </si>
  <si>
    <t>2029/1/1</t>
  </si>
  <si>
    <t>2029/1/8</t>
  </si>
  <si>
    <t>2029/2/11</t>
  </si>
  <si>
    <t>2029/2/12</t>
  </si>
  <si>
    <t>2029/2/23</t>
  </si>
  <si>
    <t>2029/3/20</t>
  </si>
  <si>
    <t>2029/4/29</t>
  </si>
  <si>
    <t>2029/4/30</t>
  </si>
  <si>
    <t>2029/5/3</t>
  </si>
  <si>
    <t>2029/5/4</t>
  </si>
  <si>
    <t>2029/5/5</t>
  </si>
  <si>
    <t>2029/7/16</t>
  </si>
  <si>
    <t>2029/8/11</t>
  </si>
  <si>
    <t>2029/9/17</t>
  </si>
  <si>
    <t>2029/9/23</t>
  </si>
  <si>
    <t>2029/9/24</t>
  </si>
  <si>
    <t>2029/10/8</t>
  </si>
  <si>
    <t>2029/11/3</t>
  </si>
  <si>
    <t>2029/11/23</t>
  </si>
  <si>
    <t>西暦2030(令和12)年</t>
    <phoneticPr fontId="3"/>
  </si>
  <si>
    <t>2030/1/1</t>
  </si>
  <si>
    <t>2030/1/14</t>
  </si>
  <si>
    <t>2030/2/11</t>
  </si>
  <si>
    <t>2030/2/23</t>
  </si>
  <si>
    <t>2030/3/20</t>
  </si>
  <si>
    <t>2030/4/29</t>
  </si>
  <si>
    <t>2030/5/3</t>
  </si>
  <si>
    <t>2030/5/4</t>
  </si>
  <si>
    <t>2030/5/5</t>
  </si>
  <si>
    <t>2030/5/6</t>
  </si>
  <si>
    <t>2030/7/15</t>
  </si>
  <si>
    <t>2030/8/11</t>
  </si>
  <si>
    <t>2030/8/12</t>
  </si>
  <si>
    <t>2030/9/16</t>
  </si>
  <si>
    <t>2030/9/23</t>
  </si>
  <si>
    <t>2030/10/14</t>
  </si>
  <si>
    <t>2030/11/3</t>
  </si>
  <si>
    <t>2030/11/4</t>
  </si>
  <si>
    <t>2030/11/23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</si>
</sst>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000000"/>
    <numFmt numFmtId="177" formatCode="yyyy\-mm\-dd"/>
    <numFmt numFmtId="178" formatCode="General&quot;文&quot;&quot;字&quot;"/>
    <numFmt numFmtId="179" formatCode="h:mm;@"/>
    <numFmt numFmtId="180" formatCode="#,###"/>
    <numFmt numFmtId="181" formatCode="&quot;用途No.&quot;0"/>
    <numFmt numFmtId="182" formatCode="yyyy/m/d&quot; 18時迄&quot;"/>
    <numFmt numFmtId="183" formatCode="hh:mm;@"/>
    <numFmt numFmtId="184" formatCode="yyyy/m/d/aaa"/>
  </numFmts>
  <fonts count="77" x14ac:knownFonts="1">
    <font>
      <sz val="9"/>
      <name val="ＭＳ Ｐゴシック"/>
      <family val="3"/>
      <charset val="128"/>
    </font>
    <font>
      <sz val="9"/>
      <name val="ＭＳ Ｐゴシック"/>
      <family val="3"/>
      <charset val="128"/>
    </font>
    <font>
      <u/>
      <sz val="9"/>
      <color indexed="12"/>
      <name val="ＭＳ Ｐゴシック"/>
      <family val="3"/>
      <charset val="128"/>
    </font>
    <font>
      <sz val="6"/>
      <name val="ＭＳ Ｐゴシック"/>
      <family val="3"/>
      <charset val="128"/>
    </font>
    <font>
      <b/>
      <sz val="12"/>
      <name val="ＭＳ Ｐゴシック"/>
      <family val="3"/>
      <charset val="128"/>
    </font>
    <font>
      <b/>
      <sz val="12"/>
      <color indexed="10"/>
      <name val="ＭＳ Ｐゴシック"/>
      <family val="3"/>
      <charset val="128"/>
    </font>
    <font>
      <b/>
      <sz val="11"/>
      <name val="ＭＳ Ｐゴシック"/>
      <family val="3"/>
      <charset val="128"/>
    </font>
    <font>
      <sz val="11"/>
      <color indexed="10"/>
      <name val="ＭＳ Ｐゴシック"/>
      <family val="3"/>
      <charset val="128"/>
    </font>
    <font>
      <sz val="10"/>
      <name val="ＭＳ Ｐゴシック"/>
      <family val="3"/>
      <charset val="128"/>
    </font>
    <font>
      <b/>
      <sz val="9"/>
      <color indexed="23"/>
      <name val="ＭＳ Ｐゴシック"/>
      <family val="3"/>
      <charset val="128"/>
    </font>
    <font>
      <b/>
      <sz val="9"/>
      <color indexed="53"/>
      <name val="ＭＳ Ｐゴシック"/>
      <family val="3"/>
      <charset val="128"/>
    </font>
    <font>
      <sz val="9"/>
      <color indexed="63"/>
      <name val="ＭＳ Ｐゴシック"/>
      <family val="3"/>
      <charset val="128"/>
    </font>
    <font>
      <sz val="10"/>
      <color indexed="63"/>
      <name val="ＭＳ Ｐゴシック"/>
      <family val="3"/>
      <charset val="128"/>
    </font>
    <font>
      <sz val="11"/>
      <name val="ＭＳ Ｐゴシック"/>
      <family val="3"/>
      <charset val="128"/>
    </font>
    <font>
      <sz val="11"/>
      <name val="ＭＳ 明朝"/>
      <family val="1"/>
      <charset val="128"/>
    </font>
    <font>
      <b/>
      <sz val="9"/>
      <name val="ＭＳ Ｐゴシック"/>
      <family val="3"/>
      <charset val="128"/>
    </font>
    <font>
      <b/>
      <sz val="11"/>
      <color indexed="10"/>
      <name val="ＭＳ Ｐゴシック"/>
      <family val="3"/>
      <charset val="128"/>
    </font>
    <font>
      <sz val="8"/>
      <name val="ＭＳ Ｐゴシック"/>
      <family val="3"/>
      <charset val="128"/>
    </font>
    <font>
      <b/>
      <sz val="11"/>
      <color indexed="53"/>
      <name val="ＭＳ Ｐゴシック"/>
      <family val="3"/>
      <charset val="128"/>
    </font>
    <font>
      <sz val="6"/>
      <name val="ＭＳ Ｐ明朝"/>
      <family val="1"/>
      <charset val="128"/>
    </font>
    <font>
      <sz val="11"/>
      <color indexed="8"/>
      <name val="ＭＳ Ｐゴシック"/>
      <family val="3"/>
      <charset val="128"/>
    </font>
    <font>
      <sz val="9"/>
      <color indexed="9"/>
      <name val="ＭＳ Ｐゴシック"/>
      <family val="3"/>
      <charset val="128"/>
    </font>
    <font>
      <b/>
      <sz val="12"/>
      <color indexed="12"/>
      <name val="ＭＳ Ｐゴシック"/>
      <family val="3"/>
      <charset val="128"/>
    </font>
    <font>
      <b/>
      <u/>
      <sz val="12"/>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indexed="10"/>
      <name val="ＭＳ Ｐゴシック"/>
      <family val="3"/>
      <charset val="128"/>
    </font>
    <font>
      <b/>
      <sz val="14"/>
      <name val="ＭＳ Ｐゴシック"/>
      <family val="3"/>
      <charset val="128"/>
    </font>
    <font>
      <b/>
      <sz val="10"/>
      <color indexed="10"/>
      <name val="ＭＳ Ｐゴシック"/>
      <family val="3"/>
      <charset val="128"/>
    </font>
    <font>
      <b/>
      <sz val="9"/>
      <color indexed="81"/>
      <name val="ＭＳ Ｐゴシック"/>
      <family val="3"/>
      <charset val="128"/>
    </font>
    <font>
      <b/>
      <sz val="10"/>
      <name val="ＭＳ Ｐゴシック"/>
      <family val="3"/>
      <charset val="128"/>
    </font>
    <font>
      <sz val="9"/>
      <color indexed="81"/>
      <name val="ＭＳ Ｐゴシック"/>
      <family val="3"/>
      <charset val="128"/>
    </font>
    <font>
      <b/>
      <sz val="6"/>
      <color indexed="10"/>
      <name val="ＭＳ Ｐゴシック"/>
      <family val="3"/>
      <charset val="128"/>
    </font>
    <font>
      <sz val="10"/>
      <color indexed="10"/>
      <name val="ＭＳ Ｐゴシック"/>
      <family val="3"/>
      <charset val="128"/>
    </font>
    <font>
      <sz val="6"/>
      <name val="ＭＳ Ｐゴシック"/>
      <family val="3"/>
      <charset val="128"/>
    </font>
    <font>
      <sz val="20"/>
      <color indexed="12"/>
      <name val="ＭＳ Ｐゴシック"/>
      <family val="3"/>
      <charset val="128"/>
    </font>
    <font>
      <sz val="12"/>
      <color indexed="10"/>
      <name val="ＭＳ Ｐゴシック"/>
      <family val="3"/>
      <charset val="128"/>
    </font>
    <font>
      <b/>
      <sz val="9"/>
      <color indexed="39"/>
      <name val="ＭＳ Ｐゴシック"/>
      <family val="3"/>
      <charset val="128"/>
    </font>
    <font>
      <b/>
      <sz val="11"/>
      <color indexed="12"/>
      <name val="ＭＳ Ｐゴシック"/>
      <family val="3"/>
      <charset val="128"/>
    </font>
    <font>
      <sz val="6"/>
      <name val="ＭＳ Ｐゴシック"/>
      <family val="3"/>
      <charset val="128"/>
    </font>
    <font>
      <u/>
      <sz val="18"/>
      <color indexed="12"/>
      <name val="ＭＳ Ｐゴシック"/>
      <family val="3"/>
      <charset val="128"/>
    </font>
    <font>
      <sz val="12"/>
      <name val="ＭＳ Ｐゴシック"/>
      <family val="3"/>
      <charset val="128"/>
    </font>
    <font>
      <b/>
      <sz val="16"/>
      <color indexed="53"/>
      <name val="ＭＳ Ｐゴシック"/>
      <family val="3"/>
      <charset val="128"/>
    </font>
    <font>
      <u/>
      <sz val="11"/>
      <color indexed="12"/>
      <name val="ＭＳ Ｐゴシック"/>
      <family val="3"/>
      <charset val="128"/>
    </font>
    <font>
      <b/>
      <u/>
      <sz val="12"/>
      <color rgb="FFFF0000"/>
      <name val="ＭＳ Ｐゴシック"/>
      <family val="3"/>
      <charset val="128"/>
    </font>
    <font>
      <sz val="9"/>
      <color theme="0" tint="-0.34998626667073579"/>
      <name val="ＭＳ Ｐゴシック"/>
      <family val="3"/>
      <charset val="128"/>
    </font>
    <font>
      <b/>
      <sz val="9"/>
      <color rgb="FF0070C0"/>
      <name val="ＭＳ Ｐゴシック"/>
      <family val="3"/>
      <charset val="128"/>
    </font>
    <font>
      <b/>
      <sz val="10"/>
      <color rgb="FFFF0000"/>
      <name val="ＭＳ Ｐゴシック"/>
      <family val="3"/>
      <charset val="128"/>
    </font>
    <font>
      <b/>
      <u/>
      <sz val="9"/>
      <color rgb="FFFF0000"/>
      <name val="ＭＳ Ｐゴシック"/>
      <family val="3"/>
      <charset val="128"/>
    </font>
    <font>
      <b/>
      <sz val="9"/>
      <color rgb="FFFF0000"/>
      <name val="ＭＳ Ｐゴシック"/>
      <family val="3"/>
      <charset val="128"/>
    </font>
    <font>
      <sz val="9"/>
      <color rgb="FFFF0000"/>
      <name val="ＭＳ Ｐゴシック"/>
      <family val="3"/>
      <charset val="128"/>
    </font>
    <font>
      <sz val="11"/>
      <color rgb="FFFF0000"/>
      <name val="ＭＳ Ｐゴシック"/>
      <family val="3"/>
      <charset val="128"/>
    </font>
    <font>
      <b/>
      <sz val="12"/>
      <color rgb="FFFF0000"/>
      <name val="ＭＳ Ｐゴシック"/>
      <family val="3"/>
      <charset val="128"/>
    </font>
    <font>
      <b/>
      <sz val="10"/>
      <color rgb="FF0000FF"/>
      <name val="ＭＳ Ｐゴシック"/>
      <family val="3"/>
      <charset val="128"/>
    </font>
    <font>
      <sz val="9"/>
      <color theme="1"/>
      <name val="ＭＳ Ｐゴシック"/>
      <family val="3"/>
      <charset val="128"/>
    </font>
    <font>
      <sz val="10"/>
      <color rgb="FFFF0000"/>
      <name val="ＭＳ Ｐゴシック"/>
      <family val="3"/>
      <charset val="128"/>
    </font>
    <font>
      <b/>
      <sz val="9"/>
      <color theme="0"/>
      <name val="ＭＳ Ｐゴシック"/>
      <family val="3"/>
      <charset val="128"/>
    </font>
    <font>
      <b/>
      <sz val="11"/>
      <color rgb="FF0000FF"/>
      <name val="ＭＳ Ｐゴシック"/>
      <family val="3"/>
      <charset val="128"/>
    </font>
    <font>
      <sz val="20"/>
      <color rgb="FF0000FF"/>
      <name val="ＭＳ Ｐゴシック"/>
      <family val="3"/>
      <charset val="128"/>
    </font>
    <font>
      <sz val="9"/>
      <color rgb="FF0000FF"/>
      <name val="ＭＳ Ｐゴシック"/>
      <family val="3"/>
      <charset val="128"/>
    </font>
    <font>
      <b/>
      <u/>
      <sz val="11"/>
      <color rgb="FFFF0000"/>
      <name val="ＭＳ Ｐゴシック"/>
      <family val="3"/>
      <charset val="128"/>
    </font>
    <font>
      <b/>
      <sz val="18"/>
      <color rgb="FFFF0000"/>
      <name val="ＭＳ Ｐゴシック"/>
      <family val="3"/>
      <charset val="128"/>
    </font>
    <font>
      <sz val="11"/>
      <color theme="1"/>
      <name val="ＭＳ Ｐゴシック"/>
      <family val="3"/>
      <charset val="128"/>
    </font>
    <font>
      <b/>
      <sz val="11"/>
      <color rgb="FFFF0000"/>
      <name val="ＭＳ Ｐゴシック"/>
      <family val="3"/>
      <charset val="128"/>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45"/>
        <bgColor indexed="64"/>
      </patternFill>
    </fill>
    <fill>
      <patternFill patternType="solid">
        <fgColor indexed="22"/>
        <bgColor indexed="64"/>
      </patternFill>
    </fill>
    <fill>
      <patternFill patternType="solid">
        <fgColor indexed="23"/>
        <bgColor indexed="64"/>
      </patternFill>
    </fill>
    <fill>
      <patternFill patternType="solid">
        <fgColor indexed="42"/>
        <bgColor indexed="27"/>
      </patternFill>
    </fill>
    <fill>
      <patternFill patternType="solid">
        <fgColor indexed="41"/>
        <bgColor indexed="27"/>
      </patternFill>
    </fill>
    <fill>
      <patternFill patternType="solid">
        <fgColor indexed="43"/>
        <bgColor indexed="27"/>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0.14999847407452621"/>
        <bgColor indexed="27"/>
      </patternFill>
    </fill>
    <fill>
      <patternFill patternType="solid">
        <fgColor rgb="FFCCFFCC"/>
        <bgColor indexed="27"/>
      </patternFill>
    </fill>
    <fill>
      <patternFill patternType="solid">
        <fgColor rgb="FFCCFFCC"/>
        <bgColor indexed="64"/>
      </patternFill>
    </fill>
    <fill>
      <patternFill patternType="solid">
        <fgColor rgb="FFCCECFF"/>
        <bgColor indexed="64"/>
      </patternFill>
    </fill>
    <fill>
      <patternFill patternType="solid">
        <fgColor rgb="FFFFFF99"/>
        <bgColor indexed="64"/>
      </patternFill>
    </fill>
    <fill>
      <patternFill patternType="solid">
        <fgColor theme="4"/>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9D9D9"/>
        <bgColor indexed="64"/>
      </patternFill>
    </fill>
    <fill>
      <patternFill patternType="solid">
        <fgColor rgb="FFFFFF99"/>
        <bgColor indexed="27"/>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ouble">
        <color indexed="64"/>
      </top>
      <bottom style="dashed">
        <color indexed="64"/>
      </bottom>
      <diagonal/>
    </border>
    <border>
      <left style="dashed">
        <color indexed="64"/>
      </left>
      <right style="medium">
        <color indexed="64"/>
      </right>
      <top style="double">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style="double">
        <color indexed="64"/>
      </top>
      <bottom style="dashed">
        <color indexed="64"/>
      </bottom>
      <diagonal/>
    </border>
    <border>
      <left style="dotted">
        <color indexed="64"/>
      </left>
      <right style="medium">
        <color indexed="64"/>
      </right>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bottom style="hair">
        <color indexed="64"/>
      </bottom>
      <diagonal/>
    </border>
    <border>
      <left style="medium">
        <color indexed="64"/>
      </left>
      <right style="dotted">
        <color indexed="64"/>
      </right>
      <top style="medium">
        <color indexed="64"/>
      </top>
      <bottom style="double">
        <color indexed="64"/>
      </bottom>
      <diagonal/>
    </border>
    <border>
      <left style="dotted">
        <color indexed="64"/>
      </left>
      <right style="medium">
        <color indexed="64"/>
      </right>
      <top style="medium">
        <color indexed="64"/>
      </top>
      <bottom style="double">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ott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hair">
        <color indexed="8"/>
      </right>
      <top style="medium">
        <color indexed="64"/>
      </top>
      <bottom style="double">
        <color indexed="8"/>
      </bottom>
      <diagonal/>
    </border>
    <border>
      <left style="hair">
        <color indexed="8"/>
      </left>
      <right style="hair">
        <color indexed="8"/>
      </right>
      <top style="medium">
        <color indexed="64"/>
      </top>
      <bottom style="double">
        <color indexed="8"/>
      </bottom>
      <diagonal/>
    </border>
    <border>
      <left style="hair">
        <color indexed="8"/>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hair">
        <color indexed="8"/>
      </left>
      <right/>
      <top style="medium">
        <color indexed="64"/>
      </top>
      <bottom/>
      <diagonal/>
    </border>
    <border>
      <left style="dashed">
        <color indexed="64"/>
      </left>
      <right/>
      <top style="double">
        <color indexed="64"/>
      </top>
      <bottom style="dashed">
        <color indexed="64"/>
      </bottom>
      <diagonal/>
    </border>
    <border>
      <left style="dashed">
        <color indexed="64"/>
      </left>
      <right/>
      <top style="dashed">
        <color indexed="64"/>
      </top>
      <bottom style="dash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medium">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hair">
        <color indexed="8"/>
      </right>
      <top style="medium">
        <color indexed="64"/>
      </top>
      <bottom style="double">
        <color indexed="64"/>
      </bottom>
      <diagonal/>
    </border>
  </borders>
  <cellStyleXfs count="48">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7"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13" fillId="0" borderId="0">
      <alignment vertical="center"/>
    </xf>
    <xf numFmtId="0" fontId="13" fillId="0" borderId="0">
      <alignment vertical="center"/>
    </xf>
    <xf numFmtId="0" fontId="13" fillId="0" borderId="0"/>
    <xf numFmtId="0" fontId="14" fillId="0" borderId="0"/>
    <xf numFmtId="0" fontId="13" fillId="0" borderId="0">
      <alignment vertical="center"/>
    </xf>
    <xf numFmtId="0" fontId="38" fillId="4" borderId="0" applyNumberFormat="0" applyBorder="0" applyAlignment="0" applyProtection="0">
      <alignment vertical="center"/>
    </xf>
  </cellStyleXfs>
  <cellXfs count="348">
    <xf numFmtId="0" fontId="0" fillId="0" borderId="0" xfId="0"/>
    <xf numFmtId="49" fontId="0" fillId="24" borderId="0" xfId="0" applyNumberFormat="1" applyFill="1"/>
    <xf numFmtId="0" fontId="0" fillId="24" borderId="0" xfId="0" applyFill="1"/>
    <xf numFmtId="0" fontId="6" fillId="24" borderId="0" xfId="0" applyFont="1" applyFill="1"/>
    <xf numFmtId="49" fontId="0" fillId="24" borderId="0" xfId="0" applyNumberFormat="1" applyFill="1" applyBorder="1"/>
    <xf numFmtId="0" fontId="1" fillId="24" borderId="0" xfId="0" applyFont="1" applyFill="1" applyAlignment="1"/>
    <xf numFmtId="49" fontId="1" fillId="24" borderId="0" xfId="0" applyNumberFormat="1" applyFont="1" applyFill="1" applyAlignment="1"/>
    <xf numFmtId="0" fontId="9" fillId="24" borderId="0" xfId="0" applyFont="1" applyFill="1" applyAlignment="1">
      <alignment horizontal="center" wrapText="1"/>
    </xf>
    <xf numFmtId="49" fontId="9" fillId="24" borderId="0" xfId="0" applyNumberFormat="1" applyFont="1" applyFill="1" applyAlignment="1">
      <alignment horizontal="center" wrapText="1"/>
    </xf>
    <xf numFmtId="49" fontId="9" fillId="24" borderId="0" xfId="0" applyNumberFormat="1" applyFont="1" applyFill="1" applyAlignment="1">
      <alignment horizontal="right" wrapText="1"/>
    </xf>
    <xf numFmtId="0" fontId="11" fillId="24" borderId="0" xfId="0" applyFont="1" applyFill="1"/>
    <xf numFmtId="49" fontId="11" fillId="25" borderId="10" xfId="0" applyNumberFormat="1" applyFont="1" applyFill="1" applyBorder="1" applyAlignment="1"/>
    <xf numFmtId="0" fontId="7" fillId="24" borderId="0" xfId="0" applyFont="1" applyFill="1" applyBorder="1" applyAlignment="1">
      <alignment horizontal="right" vertical="center"/>
    </xf>
    <xf numFmtId="0" fontId="7" fillId="24" borderId="0" xfId="0" applyFont="1" applyFill="1" applyBorder="1" applyAlignment="1"/>
    <xf numFmtId="0" fontId="0" fillId="0" borderId="0" xfId="0" applyFill="1"/>
    <xf numFmtId="49" fontId="4" fillId="0" borderId="0" xfId="0" applyNumberFormat="1" applyFont="1" applyFill="1" applyAlignment="1">
      <alignment horizontal="center" vertical="center"/>
    </xf>
    <xf numFmtId="49" fontId="16" fillId="24" borderId="0" xfId="0" applyNumberFormat="1" applyFont="1" applyFill="1" applyBorder="1" applyAlignment="1">
      <alignment horizontal="left" vertical="top"/>
    </xf>
    <xf numFmtId="49" fontId="11" fillId="26" borderId="10" xfId="0" applyNumberFormat="1" applyFont="1" applyFill="1" applyBorder="1" applyAlignment="1"/>
    <xf numFmtId="49" fontId="11" fillId="27" borderId="10" xfId="0" applyNumberFormat="1" applyFont="1" applyFill="1" applyBorder="1" applyAlignment="1"/>
    <xf numFmtId="0" fontId="12" fillId="27" borderId="10" xfId="0" applyFont="1" applyFill="1" applyBorder="1" applyAlignment="1">
      <alignment horizontal="left"/>
    </xf>
    <xf numFmtId="49" fontId="11" fillId="27" borderId="11" xfId="0" applyNumberFormat="1" applyFont="1" applyFill="1" applyBorder="1" applyAlignment="1"/>
    <xf numFmtId="0" fontId="0" fillId="28" borderId="0" xfId="0" applyFill="1"/>
    <xf numFmtId="0" fontId="6" fillId="29" borderId="12" xfId="0" applyFont="1" applyFill="1" applyBorder="1" applyAlignment="1">
      <alignment vertical="center"/>
    </xf>
    <xf numFmtId="49" fontId="11" fillId="25" borderId="10" xfId="0" applyNumberFormat="1" applyFont="1" applyFill="1" applyBorder="1" applyAlignment="1">
      <alignment horizontal="center"/>
    </xf>
    <xf numFmtId="49" fontId="11" fillId="25" borderId="13" xfId="0" applyNumberFormat="1" applyFont="1" applyFill="1" applyBorder="1" applyAlignment="1"/>
    <xf numFmtId="0" fontId="11" fillId="0" borderId="14" xfId="0" applyFont="1" applyFill="1" applyBorder="1" applyAlignment="1">
      <alignment horizontal="right"/>
    </xf>
    <xf numFmtId="0" fontId="0" fillId="24" borderId="15" xfId="0" applyFill="1" applyBorder="1"/>
    <xf numFmtId="0" fontId="0" fillId="24" borderId="16" xfId="0" applyFill="1" applyBorder="1"/>
    <xf numFmtId="0" fontId="11" fillId="0" borderId="17" xfId="0" applyFont="1" applyFill="1" applyBorder="1" applyAlignment="1">
      <alignment horizontal="right"/>
    </xf>
    <xf numFmtId="0" fontId="6" fillId="27" borderId="12" xfId="0" applyFont="1" applyFill="1" applyBorder="1" applyAlignment="1">
      <alignment vertical="center"/>
    </xf>
    <xf numFmtId="0" fontId="6" fillId="29" borderId="12" xfId="0" applyFont="1" applyFill="1" applyBorder="1" applyAlignment="1"/>
    <xf numFmtId="0" fontId="7" fillId="27" borderId="12" xfId="0" applyFont="1" applyFill="1" applyBorder="1" applyAlignment="1">
      <alignment vertical="center"/>
    </xf>
    <xf numFmtId="49" fontId="6" fillId="29" borderId="12" xfId="0" applyNumberFormat="1" applyFont="1" applyFill="1" applyBorder="1" applyAlignment="1"/>
    <xf numFmtId="0" fontId="6" fillId="27" borderId="12" xfId="0" applyNumberFormat="1" applyFont="1" applyFill="1" applyBorder="1" applyAlignment="1">
      <alignment vertical="center"/>
    </xf>
    <xf numFmtId="0" fontId="11" fillId="30" borderId="0" xfId="0" applyFont="1" applyFill="1" applyBorder="1" applyAlignment="1" applyProtection="1">
      <alignment vertical="center"/>
    </xf>
    <xf numFmtId="0" fontId="11" fillId="30" borderId="0" xfId="0" applyFont="1" applyFill="1" applyBorder="1" applyProtection="1"/>
    <xf numFmtId="0" fontId="15" fillId="24" borderId="0" xfId="0" applyFont="1" applyFill="1"/>
    <xf numFmtId="0" fontId="0" fillId="24" borderId="0" xfId="0" applyFont="1" applyFill="1"/>
    <xf numFmtId="49" fontId="0" fillId="24" borderId="0" xfId="0" applyNumberFormat="1" applyFont="1" applyFill="1"/>
    <xf numFmtId="0" fontId="0" fillId="35" borderId="0" xfId="0" applyFill="1"/>
    <xf numFmtId="0" fontId="11" fillId="35" borderId="0" xfId="0" applyFont="1" applyFill="1" applyBorder="1" applyProtection="1"/>
    <xf numFmtId="0" fontId="7" fillId="35" borderId="0" xfId="0" applyFont="1" applyFill="1" applyBorder="1" applyAlignment="1">
      <alignment vertical="center"/>
    </xf>
    <xf numFmtId="0" fontId="6" fillId="35" borderId="0" xfId="0" applyNumberFormat="1" applyFont="1" applyFill="1" applyBorder="1" applyAlignment="1">
      <alignment vertical="center"/>
    </xf>
    <xf numFmtId="0" fontId="6" fillId="35" borderId="0" xfId="0" applyFont="1" applyFill="1" applyBorder="1" applyAlignment="1">
      <alignment vertical="center"/>
    </xf>
    <xf numFmtId="49" fontId="0" fillId="35" borderId="0" xfId="0" applyNumberFormat="1" applyFill="1"/>
    <xf numFmtId="0" fontId="21" fillId="31" borderId="18" xfId="0" applyFont="1" applyFill="1" applyBorder="1" applyAlignment="1">
      <alignment horizontal="center" vertical="center"/>
    </xf>
    <xf numFmtId="0" fontId="21" fillId="31" borderId="19" xfId="0" applyFont="1" applyFill="1" applyBorder="1" applyAlignment="1">
      <alignment horizontal="center" vertical="center"/>
    </xf>
    <xf numFmtId="0" fontId="0" fillId="0" borderId="0" xfId="0" applyAlignment="1">
      <alignment horizontal="center" vertical="center"/>
    </xf>
    <xf numFmtId="0" fontId="13" fillId="35" borderId="0" xfId="0" applyFont="1" applyFill="1" applyAlignment="1">
      <alignment vertical="center"/>
    </xf>
    <xf numFmtId="49" fontId="6" fillId="35" borderId="0" xfId="0" applyNumberFormat="1" applyFont="1" applyFill="1" applyAlignment="1">
      <alignment vertical="center"/>
    </xf>
    <xf numFmtId="49" fontId="13" fillId="35" borderId="0" xfId="0" applyNumberFormat="1" applyFont="1" applyFill="1" applyAlignment="1">
      <alignment vertical="center"/>
    </xf>
    <xf numFmtId="49" fontId="16" fillId="35" borderId="0" xfId="0" applyNumberFormat="1" applyFont="1" applyFill="1" applyAlignment="1">
      <alignment vertical="center"/>
    </xf>
    <xf numFmtId="0" fontId="6" fillId="35" borderId="0" xfId="0" applyFont="1" applyFill="1" applyAlignment="1">
      <alignment vertical="center"/>
    </xf>
    <xf numFmtId="49" fontId="6" fillId="35" borderId="0" xfId="0" applyNumberFormat="1" applyFont="1" applyFill="1" applyAlignment="1">
      <alignment horizontal="right" vertical="center"/>
    </xf>
    <xf numFmtId="49" fontId="23" fillId="35" borderId="0" xfId="0" applyNumberFormat="1" applyFont="1" applyFill="1" applyAlignment="1">
      <alignment vertical="center"/>
    </xf>
    <xf numFmtId="49" fontId="57" fillId="35" borderId="0" xfId="0" applyNumberFormat="1" applyFont="1" applyFill="1" applyAlignment="1">
      <alignment vertical="center"/>
    </xf>
    <xf numFmtId="0" fontId="6" fillId="35" borderId="0" xfId="0" quotePrefix="1" applyFont="1" applyFill="1" applyBorder="1" applyAlignment="1">
      <alignment horizontal="left" vertical="center"/>
    </xf>
    <xf numFmtId="0" fontId="6" fillId="35" borderId="0" xfId="0" applyFont="1" applyFill="1" applyBorder="1" applyAlignment="1">
      <alignment horizontal="left" vertical="center"/>
    </xf>
    <xf numFmtId="49" fontId="18" fillId="35" borderId="0" xfId="0" applyNumberFormat="1" applyFont="1" applyFill="1" applyAlignment="1">
      <alignment vertical="center"/>
    </xf>
    <xf numFmtId="49" fontId="5" fillId="35" borderId="0" xfId="0" applyNumberFormat="1" applyFont="1" applyFill="1" applyAlignment="1">
      <alignment vertical="center"/>
    </xf>
    <xf numFmtId="49" fontId="40" fillId="35" borderId="0" xfId="0" applyNumberFormat="1" applyFont="1" applyFill="1" applyAlignment="1">
      <alignment vertical="center"/>
    </xf>
    <xf numFmtId="0" fontId="13" fillId="35" borderId="20" xfId="0" applyFont="1" applyFill="1" applyBorder="1" applyAlignment="1">
      <alignment vertical="center"/>
    </xf>
    <xf numFmtId="0" fontId="13" fillId="35" borderId="0" xfId="0" applyFont="1" applyFill="1" applyBorder="1" applyAlignment="1">
      <alignment vertical="center"/>
    </xf>
    <xf numFmtId="0" fontId="0" fillId="35" borderId="0" xfId="0" applyFill="1" applyAlignment="1">
      <alignment vertical="center"/>
    </xf>
    <xf numFmtId="0" fontId="4" fillId="35" borderId="0" xfId="0" applyFont="1" applyFill="1" applyAlignment="1">
      <alignment vertical="center"/>
    </xf>
    <xf numFmtId="0" fontId="6" fillId="35" borderId="21" xfId="0" applyFont="1" applyFill="1" applyBorder="1" applyAlignment="1">
      <alignment horizontal="left" vertical="center"/>
    </xf>
    <xf numFmtId="0" fontId="13" fillId="35" borderId="21" xfId="0" applyFont="1" applyFill="1" applyBorder="1" applyAlignment="1">
      <alignment vertical="center"/>
    </xf>
    <xf numFmtId="0" fontId="0" fillId="35" borderId="0" xfId="0" applyFill="1" applyBorder="1" applyAlignment="1">
      <alignment vertical="center"/>
    </xf>
    <xf numFmtId="0" fontId="13" fillId="35" borderId="22" xfId="0" applyFont="1" applyFill="1" applyBorder="1" applyAlignment="1">
      <alignment vertical="center"/>
    </xf>
    <xf numFmtId="0" fontId="13" fillId="35" borderId="0" xfId="46" applyFill="1">
      <alignment vertical="center"/>
    </xf>
    <xf numFmtId="0" fontId="22" fillId="35" borderId="0" xfId="46" applyFont="1" applyFill="1">
      <alignment vertical="center"/>
    </xf>
    <xf numFmtId="0" fontId="6" fillId="35" borderId="0" xfId="46" applyFont="1" applyFill="1">
      <alignment vertical="center"/>
    </xf>
    <xf numFmtId="178" fontId="13" fillId="35" borderId="12" xfId="46" applyNumberFormat="1" applyFill="1" applyBorder="1">
      <alignment vertical="center"/>
    </xf>
    <xf numFmtId="0" fontId="13" fillId="35" borderId="12" xfId="46" applyFont="1" applyFill="1" applyBorder="1">
      <alignment vertical="center"/>
    </xf>
    <xf numFmtId="0" fontId="13" fillId="35" borderId="0" xfId="46" applyFill="1" applyBorder="1">
      <alignment vertical="center"/>
    </xf>
    <xf numFmtId="0" fontId="13" fillId="35" borderId="0" xfId="46" applyFont="1" applyFill="1" applyBorder="1">
      <alignment vertical="center"/>
    </xf>
    <xf numFmtId="178" fontId="13" fillId="35" borderId="0" xfId="46" applyNumberFormat="1" applyFill="1" applyBorder="1">
      <alignment vertical="center"/>
    </xf>
    <xf numFmtId="0" fontId="6" fillId="35" borderId="0" xfId="46" applyFont="1" applyFill="1" applyBorder="1">
      <alignment vertical="center"/>
    </xf>
    <xf numFmtId="0" fontId="13" fillId="36" borderId="12" xfId="46" applyFill="1" applyBorder="1">
      <alignment vertical="center"/>
    </xf>
    <xf numFmtId="0" fontId="13" fillId="36" borderId="12" xfId="46" applyFill="1" applyBorder="1" applyAlignment="1">
      <alignment horizontal="center" vertical="center"/>
    </xf>
    <xf numFmtId="0" fontId="13" fillId="36" borderId="12" xfId="46" applyFont="1" applyFill="1" applyBorder="1" applyAlignment="1">
      <alignment horizontal="center" vertical="center"/>
    </xf>
    <xf numFmtId="0" fontId="6" fillId="24" borderId="21" xfId="0" applyFont="1" applyFill="1" applyBorder="1"/>
    <xf numFmtId="0" fontId="7" fillId="24" borderId="21" xfId="0" applyFont="1" applyFill="1" applyBorder="1" applyAlignment="1">
      <alignment horizontal="right" vertical="center"/>
    </xf>
    <xf numFmtId="0" fontId="7" fillId="24" borderId="21" xfId="0" applyFont="1" applyFill="1" applyBorder="1" applyAlignment="1"/>
    <xf numFmtId="49" fontId="6" fillId="24" borderId="21" xfId="0" applyNumberFormat="1" applyFont="1" applyFill="1" applyBorder="1" applyAlignment="1">
      <alignment horizontal="left"/>
    </xf>
    <xf numFmtId="49" fontId="6" fillId="24" borderId="21" xfId="0" applyNumberFormat="1" applyFont="1" applyFill="1" applyBorder="1"/>
    <xf numFmtId="49" fontId="58" fillId="25" borderId="10" xfId="0" applyNumberFormat="1" applyFont="1" applyFill="1" applyBorder="1" applyAlignment="1"/>
    <xf numFmtId="49" fontId="0" fillId="24" borderId="23" xfId="0" applyNumberFormat="1" applyFont="1" applyFill="1" applyBorder="1"/>
    <xf numFmtId="49" fontId="0" fillId="24" borderId="24" xfId="0" applyNumberFormat="1" applyFont="1" applyFill="1" applyBorder="1"/>
    <xf numFmtId="0" fontId="0" fillId="24" borderId="24" xfId="0" applyNumberFormat="1" applyFont="1" applyFill="1" applyBorder="1" applyAlignment="1">
      <alignment horizontal="center"/>
    </xf>
    <xf numFmtId="177" fontId="0" fillId="24" borderId="24" xfId="0" applyNumberFormat="1" applyFont="1" applyFill="1" applyBorder="1" applyAlignment="1">
      <alignment horizontal="center"/>
    </xf>
    <xf numFmtId="179" fontId="0" fillId="24" borderId="24" xfId="0" applyNumberFormat="1" applyFont="1" applyFill="1" applyBorder="1" applyAlignment="1">
      <alignment horizontal="center"/>
    </xf>
    <xf numFmtId="49" fontId="0" fillId="24" borderId="25" xfId="0" applyNumberFormat="1" applyFont="1" applyFill="1" applyBorder="1" applyAlignment="1"/>
    <xf numFmtId="0" fontId="0" fillId="24" borderId="24" xfId="0" applyNumberFormat="1" applyFont="1" applyFill="1" applyBorder="1"/>
    <xf numFmtId="0" fontId="0" fillId="26" borderId="24" xfId="0" applyNumberFormat="1" applyFont="1" applyFill="1" applyBorder="1"/>
    <xf numFmtId="0" fontId="0" fillId="26" borderId="24" xfId="0" applyNumberFormat="1" applyFont="1" applyFill="1" applyBorder="1" applyAlignment="1"/>
    <xf numFmtId="0" fontId="0" fillId="27" borderId="24" xfId="0" applyNumberFormat="1" applyFont="1" applyFill="1" applyBorder="1"/>
    <xf numFmtId="0" fontId="0" fillId="27" borderId="26" xfId="0" applyNumberFormat="1" applyFont="1" applyFill="1" applyBorder="1"/>
    <xf numFmtId="49" fontId="0" fillId="24" borderId="27" xfId="0" applyNumberFormat="1" applyFont="1" applyFill="1" applyBorder="1" applyAlignment="1"/>
    <xf numFmtId="0" fontId="0" fillId="24" borderId="0" xfId="0" applyNumberFormat="1" applyFill="1"/>
    <xf numFmtId="0" fontId="0" fillId="35" borderId="0" xfId="0" applyNumberFormat="1" applyFill="1"/>
    <xf numFmtId="0" fontId="0" fillId="24" borderId="0" xfId="0" applyNumberFormat="1" applyFont="1" applyFill="1"/>
    <xf numFmtId="0" fontId="6" fillId="24" borderId="21" xfId="0" applyNumberFormat="1" applyFont="1" applyFill="1" applyBorder="1"/>
    <xf numFmtId="0" fontId="1" fillId="24" borderId="0" xfId="0" applyNumberFormat="1" applyFont="1" applyFill="1" applyAlignment="1"/>
    <xf numFmtId="0" fontId="9" fillId="24" borderId="0" xfId="0" applyNumberFormat="1" applyFont="1" applyFill="1" applyAlignment="1">
      <alignment horizontal="center" wrapText="1"/>
    </xf>
    <xf numFmtId="0" fontId="0" fillId="37" borderId="24" xfId="0" applyNumberFormat="1" applyFont="1" applyFill="1" applyBorder="1"/>
    <xf numFmtId="49" fontId="11" fillId="36" borderId="10" xfId="0" applyNumberFormat="1" applyFont="1" applyFill="1" applyBorder="1" applyAlignment="1"/>
    <xf numFmtId="0" fontId="59" fillId="38" borderId="24" xfId="0" applyNumberFormat="1" applyFont="1" applyFill="1" applyBorder="1"/>
    <xf numFmtId="0" fontId="0" fillId="37" borderId="25" xfId="0" applyNumberFormat="1" applyFont="1" applyFill="1" applyBorder="1" applyAlignment="1"/>
    <xf numFmtId="0" fontId="6" fillId="35" borderId="28" xfId="0" applyFont="1" applyFill="1" applyBorder="1" applyAlignment="1">
      <alignment vertical="center"/>
    </xf>
    <xf numFmtId="49" fontId="13" fillId="35" borderId="29" xfId="0" applyNumberFormat="1" applyFont="1" applyFill="1" applyBorder="1" applyAlignment="1">
      <alignment vertical="center"/>
    </xf>
    <xf numFmtId="49" fontId="13" fillId="35" borderId="30" xfId="0" applyNumberFormat="1" applyFont="1" applyFill="1" applyBorder="1" applyAlignment="1">
      <alignment vertical="center"/>
    </xf>
    <xf numFmtId="0" fontId="13" fillId="35" borderId="31" xfId="0" applyFont="1" applyFill="1" applyBorder="1" applyAlignment="1">
      <alignment vertical="center"/>
    </xf>
    <xf numFmtId="0" fontId="13" fillId="35" borderId="32" xfId="0" applyFont="1" applyFill="1" applyBorder="1" applyAlignment="1">
      <alignment vertical="center"/>
    </xf>
    <xf numFmtId="49" fontId="9" fillId="24" borderId="0" xfId="0" applyNumberFormat="1" applyFont="1" applyFill="1" applyBorder="1" applyAlignment="1">
      <alignment horizontal="center" wrapText="1"/>
    </xf>
    <xf numFmtId="49" fontId="60" fillId="32" borderId="33" xfId="0" applyNumberFormat="1" applyFont="1" applyFill="1" applyBorder="1" applyAlignment="1">
      <alignment horizontal="center" vertical="center" wrapText="1"/>
    </xf>
    <xf numFmtId="49" fontId="60" fillId="32" borderId="34" xfId="0" applyNumberFormat="1" applyFont="1" applyFill="1" applyBorder="1" applyAlignment="1">
      <alignment horizontal="center" vertical="center" wrapText="1"/>
    </xf>
    <xf numFmtId="49" fontId="61" fillId="32" borderId="34" xfId="28" applyNumberFormat="1" applyFont="1" applyFill="1" applyBorder="1" applyAlignment="1" applyProtection="1">
      <alignment horizontal="center" vertical="center" wrapText="1"/>
    </xf>
    <xf numFmtId="49" fontId="8" fillId="32" borderId="34" xfId="0" applyNumberFormat="1" applyFont="1" applyFill="1" applyBorder="1" applyAlignment="1">
      <alignment horizontal="center" vertical="center" wrapText="1"/>
    </xf>
    <xf numFmtId="176" fontId="60" fillId="32" borderId="34" xfId="0" applyNumberFormat="1" applyFont="1" applyFill="1" applyBorder="1" applyAlignment="1">
      <alignment horizontal="center" vertical="center" wrapText="1"/>
    </xf>
    <xf numFmtId="49" fontId="62" fillId="39" borderId="34" xfId="0" applyNumberFormat="1" applyFont="1" applyFill="1" applyBorder="1" applyAlignment="1">
      <alignment horizontal="center" vertical="center" wrapText="1"/>
    </xf>
    <xf numFmtId="49" fontId="0" fillId="40" borderId="34" xfId="0" applyNumberFormat="1" applyFill="1" applyBorder="1" applyAlignment="1">
      <alignment horizontal="center" vertical="center" wrapText="1"/>
    </xf>
    <xf numFmtId="49" fontId="0" fillId="40" borderId="34" xfId="0" applyNumberFormat="1" applyFont="1" applyFill="1" applyBorder="1" applyAlignment="1">
      <alignment horizontal="center" vertical="center"/>
    </xf>
    <xf numFmtId="49" fontId="63" fillId="33" borderId="34" xfId="0" applyNumberFormat="1" applyFont="1" applyFill="1" applyBorder="1" applyAlignment="1">
      <alignment horizontal="center" vertical="center" wrapText="1"/>
    </xf>
    <xf numFmtId="49" fontId="63" fillId="34" borderId="34" xfId="0" applyNumberFormat="1" applyFont="1" applyFill="1" applyBorder="1" applyAlignment="1">
      <alignment horizontal="center" vertical="center" wrapText="1"/>
    </xf>
    <xf numFmtId="49" fontId="63" fillId="34" borderId="35" xfId="0" applyNumberFormat="1" applyFont="1" applyFill="1" applyBorder="1" applyAlignment="1">
      <alignment horizontal="center" vertical="center" wrapText="1"/>
    </xf>
    <xf numFmtId="0" fontId="0" fillId="24" borderId="0" xfId="0" applyFont="1" applyFill="1" applyBorder="1"/>
    <xf numFmtId="49" fontId="13" fillId="35" borderId="0" xfId="0" applyNumberFormat="1" applyFont="1" applyFill="1" applyBorder="1" applyAlignment="1">
      <alignment vertical="center"/>
    </xf>
    <xf numFmtId="49" fontId="64" fillId="35" borderId="0" xfId="0" applyNumberFormat="1" applyFont="1" applyFill="1" applyAlignment="1">
      <alignment vertical="center"/>
    </xf>
    <xf numFmtId="49" fontId="65" fillId="35" borderId="0" xfId="0" applyNumberFormat="1" applyFont="1" applyFill="1" applyAlignment="1">
      <alignment vertical="center"/>
    </xf>
    <xf numFmtId="49" fontId="2" fillId="35" borderId="0" xfId="28" applyNumberFormat="1" applyFill="1" applyAlignment="1" applyProtection="1">
      <alignment vertical="center"/>
    </xf>
    <xf numFmtId="49" fontId="66" fillId="35" borderId="0" xfId="0" applyNumberFormat="1" applyFont="1" applyFill="1" applyAlignment="1">
      <alignment horizontal="left" vertical="center"/>
    </xf>
    <xf numFmtId="49" fontId="6" fillId="35" borderId="20" xfId="0" applyNumberFormat="1" applyFont="1" applyFill="1" applyBorder="1" applyAlignment="1">
      <alignment horizontal="right" vertical="center"/>
    </xf>
    <xf numFmtId="49" fontId="6" fillId="35" borderId="0" xfId="0" applyNumberFormat="1" applyFont="1" applyFill="1" applyBorder="1" applyAlignment="1">
      <alignment vertical="center"/>
    </xf>
    <xf numFmtId="49" fontId="13" fillId="35" borderId="31" xfId="0" applyNumberFormat="1" applyFont="1" applyFill="1" applyBorder="1" applyAlignment="1">
      <alignment vertical="center"/>
    </xf>
    <xf numFmtId="0" fontId="0" fillId="35" borderId="0" xfId="0" applyFont="1" applyFill="1"/>
    <xf numFmtId="0" fontId="6" fillId="35" borderId="21" xfId="0" applyFont="1" applyFill="1" applyBorder="1"/>
    <xf numFmtId="0" fontId="1" fillId="35" borderId="0" xfId="0" applyFont="1" applyFill="1" applyAlignment="1"/>
    <xf numFmtId="0" fontId="9" fillId="35" borderId="0" xfId="0" applyFont="1" applyFill="1" applyAlignment="1">
      <alignment horizontal="center" wrapText="1"/>
    </xf>
    <xf numFmtId="0" fontId="0" fillId="35" borderId="36" xfId="0" applyFill="1" applyBorder="1" applyAlignment="1">
      <alignment horizontal="center" vertical="center"/>
    </xf>
    <xf numFmtId="0" fontId="0" fillId="35" borderId="0" xfId="0" applyFill="1" applyAlignment="1">
      <alignment horizontal="center" vertical="center"/>
    </xf>
    <xf numFmtId="0" fontId="11" fillId="35" borderId="37" xfId="0" applyFont="1" applyFill="1" applyBorder="1"/>
    <xf numFmtId="0" fontId="11" fillId="35" borderId="0" xfId="0" applyFont="1" applyFill="1"/>
    <xf numFmtId="0" fontId="0" fillId="35" borderId="38" xfId="0" applyFont="1" applyFill="1" applyBorder="1"/>
    <xf numFmtId="0" fontId="17" fillId="35" borderId="0" xfId="0" applyFont="1" applyFill="1" applyBorder="1" applyAlignment="1">
      <alignment vertical="center"/>
    </xf>
    <xf numFmtId="0" fontId="0" fillId="41" borderId="0" xfId="0" applyFill="1" applyAlignment="1">
      <alignment horizontal="center" vertical="center"/>
    </xf>
    <xf numFmtId="0" fontId="15" fillId="41" borderId="0" xfId="0" applyFont="1" applyFill="1" applyAlignment="1">
      <alignment horizontal="center" vertical="center" wrapText="1"/>
    </xf>
    <xf numFmtId="0" fontId="11" fillId="41" borderId="0" xfId="0" applyFont="1" applyFill="1"/>
    <xf numFmtId="0" fontId="0" fillId="41" borderId="0" xfId="0" applyFill="1"/>
    <xf numFmtId="0" fontId="0" fillId="42" borderId="0" xfId="0" applyFill="1" applyAlignment="1">
      <alignment horizontal="center" vertical="center"/>
    </xf>
    <xf numFmtId="0" fontId="11" fillId="42" borderId="0" xfId="0" applyFont="1" applyFill="1"/>
    <xf numFmtId="0" fontId="0" fillId="42" borderId="0" xfId="0" applyFill="1"/>
    <xf numFmtId="0" fontId="11" fillId="43" borderId="0" xfId="0" applyFont="1" applyFill="1"/>
    <xf numFmtId="0" fontId="0" fillId="43" borderId="0" xfId="0" applyFill="1"/>
    <xf numFmtId="49" fontId="6" fillId="29" borderId="0" xfId="0" applyNumberFormat="1" applyFont="1" applyFill="1" applyBorder="1" applyAlignment="1"/>
    <xf numFmtId="0" fontId="6" fillId="27" borderId="0" xfId="0" applyFont="1" applyFill="1" applyBorder="1" applyAlignment="1">
      <alignment vertical="center"/>
    </xf>
    <xf numFmtId="49" fontId="63" fillId="34" borderId="39" xfId="0" applyNumberFormat="1" applyFont="1" applyFill="1" applyBorder="1" applyAlignment="1">
      <alignment horizontal="center" vertical="center" wrapText="1"/>
    </xf>
    <xf numFmtId="0" fontId="12" fillId="27" borderId="40" xfId="0" applyFont="1" applyFill="1" applyBorder="1" applyAlignment="1">
      <alignment horizontal="left"/>
    </xf>
    <xf numFmtId="0" fontId="0" fillId="27" borderId="41" xfId="0" applyNumberFormat="1" applyFont="1" applyFill="1" applyBorder="1"/>
    <xf numFmtId="49" fontId="62" fillId="39" borderId="39" xfId="0" applyNumberFormat="1" applyFont="1" applyFill="1" applyBorder="1" applyAlignment="1">
      <alignment horizontal="center" vertical="center" wrapText="1"/>
    </xf>
    <xf numFmtId="0" fontId="15" fillId="41" borderId="0" xfId="0" applyFont="1" applyFill="1" applyAlignment="1">
      <alignment horizontal="center" vertical="center"/>
    </xf>
    <xf numFmtId="0" fontId="0" fillId="41" borderId="0" xfId="0" applyFont="1" applyFill="1" applyAlignment="1">
      <alignment horizontal="center" vertical="center" wrapText="1"/>
    </xf>
    <xf numFmtId="0" fontId="0" fillId="42" borderId="0" xfId="0" applyFill="1" applyAlignment="1">
      <alignment horizontal="center" vertical="center" wrapText="1"/>
    </xf>
    <xf numFmtId="0" fontId="67" fillId="43" borderId="0" xfId="0" applyFont="1" applyFill="1" applyAlignment="1">
      <alignment horizontal="center" vertical="center" wrapText="1"/>
    </xf>
    <xf numFmtId="0" fontId="0" fillId="43" borderId="0" xfId="0" applyFill="1" applyAlignment="1">
      <alignment horizontal="center" vertical="center" wrapText="1"/>
    </xf>
    <xf numFmtId="49" fontId="68" fillId="32" borderId="34" xfId="0" applyNumberFormat="1" applyFont="1" applyFill="1" applyBorder="1" applyAlignment="1">
      <alignment horizontal="center" vertical="center" wrapText="1"/>
    </xf>
    <xf numFmtId="0" fontId="0" fillId="35" borderId="12" xfId="0" applyFill="1" applyBorder="1" applyAlignment="1">
      <alignment vertical="center"/>
    </xf>
    <xf numFmtId="0" fontId="69" fillId="44" borderId="12" xfId="0" applyFont="1" applyFill="1" applyBorder="1" applyAlignment="1">
      <alignment vertical="center"/>
    </xf>
    <xf numFmtId="0" fontId="0" fillId="35" borderId="42" xfId="0" applyFill="1" applyBorder="1" applyAlignment="1">
      <alignment vertical="center"/>
    </xf>
    <xf numFmtId="0" fontId="0" fillId="35" borderId="43" xfId="0" applyFill="1" applyBorder="1" applyAlignment="1">
      <alignment vertical="center"/>
    </xf>
    <xf numFmtId="0" fontId="0" fillId="35" borderId="44" xfId="0" applyFill="1" applyBorder="1" applyAlignment="1">
      <alignment vertical="center"/>
    </xf>
    <xf numFmtId="0" fontId="0" fillId="35" borderId="45" xfId="0" applyFill="1" applyBorder="1" applyAlignment="1">
      <alignment vertical="center"/>
    </xf>
    <xf numFmtId="0" fontId="0" fillId="35" borderId="46" xfId="0" applyFill="1" applyBorder="1" applyAlignment="1">
      <alignment vertical="center"/>
    </xf>
    <xf numFmtId="49" fontId="62" fillId="40" borderId="34" xfId="0" applyNumberFormat="1" applyFont="1" applyFill="1" applyBorder="1" applyAlignment="1">
      <alignment horizontal="center" vertical="center" wrapText="1"/>
    </xf>
    <xf numFmtId="0" fontId="62" fillId="40" borderId="34" xfId="0" applyNumberFormat="1" applyFont="1" applyFill="1" applyBorder="1" applyAlignment="1">
      <alignment horizontal="center" vertical="center"/>
    </xf>
    <xf numFmtId="0" fontId="0" fillId="45" borderId="47" xfId="0" applyFill="1" applyBorder="1" applyAlignment="1">
      <alignment horizontal="center" vertical="center"/>
    </xf>
    <xf numFmtId="0" fontId="0" fillId="45" borderId="19" xfId="0" applyFill="1" applyBorder="1" applyAlignment="1">
      <alignment horizontal="center" vertical="center"/>
    </xf>
    <xf numFmtId="180" fontId="13" fillId="37" borderId="12" xfId="46" applyNumberFormat="1" applyFont="1" applyFill="1" applyBorder="1" applyAlignment="1">
      <alignment vertical="center"/>
    </xf>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70" fillId="35" borderId="0" xfId="46" applyFont="1" applyFill="1">
      <alignment vertical="center"/>
    </xf>
    <xf numFmtId="0" fontId="71" fillId="0" borderId="0" xfId="0" applyFont="1" applyAlignment="1">
      <alignment vertical="center" wrapText="1"/>
    </xf>
    <xf numFmtId="49" fontId="43" fillId="32" borderId="20" xfId="0" applyNumberFormat="1" applyFont="1" applyFill="1" applyBorder="1" applyAlignment="1">
      <alignment horizontal="center" vertical="center"/>
    </xf>
    <xf numFmtId="49" fontId="43" fillId="32" borderId="0" xfId="0" applyNumberFormat="1" applyFont="1" applyFill="1" applyBorder="1" applyAlignment="1">
      <alignment horizontal="center" vertical="center"/>
    </xf>
    <xf numFmtId="49" fontId="72" fillId="24" borderId="23" xfId="0" applyNumberFormat="1" applyFont="1" applyFill="1" applyBorder="1"/>
    <xf numFmtId="49" fontId="72" fillId="24" borderId="24" xfId="0" applyNumberFormat="1" applyFont="1" applyFill="1" applyBorder="1"/>
    <xf numFmtId="0" fontId="72" fillId="24" borderId="0" xfId="0" applyFont="1" applyFill="1" applyBorder="1"/>
    <xf numFmtId="0" fontId="15" fillId="0" borderId="0" xfId="0" applyFont="1"/>
    <xf numFmtId="0" fontId="0" fillId="0" borderId="0" xfId="0" applyFont="1"/>
    <xf numFmtId="0" fontId="0" fillId="0" borderId="0" xfId="0" applyFont="1" applyAlignment="1">
      <alignment vertical="center" wrapText="1"/>
    </xf>
    <xf numFmtId="0" fontId="43" fillId="0" borderId="0" xfId="0" applyFont="1" applyAlignment="1">
      <alignment vertical="center"/>
    </xf>
    <xf numFmtId="0" fontId="15" fillId="0" borderId="53" xfId="0" applyFont="1" applyBorder="1" applyAlignment="1">
      <alignment horizontal="center" vertical="center"/>
    </xf>
    <xf numFmtId="0" fontId="15" fillId="0" borderId="54" xfId="0" applyFont="1" applyBorder="1" applyAlignment="1">
      <alignment vertical="center" wrapText="1"/>
    </xf>
    <xf numFmtId="0" fontId="15" fillId="0" borderId="54" xfId="0" applyFont="1" applyBorder="1"/>
    <xf numFmtId="0" fontId="15" fillId="0" borderId="55" xfId="0" applyFont="1" applyBorder="1"/>
    <xf numFmtId="49" fontId="15" fillId="24" borderId="0" xfId="0" applyNumberFormat="1" applyFont="1" applyFill="1" applyAlignment="1"/>
    <xf numFmtId="0" fontId="0" fillId="0" borderId="42" xfId="0" applyBorder="1"/>
    <xf numFmtId="49" fontId="73" fillId="35" borderId="0" xfId="0" applyNumberFormat="1" applyFont="1" applyFill="1" applyAlignment="1">
      <alignment vertical="center"/>
    </xf>
    <xf numFmtId="0" fontId="43" fillId="35" borderId="0" xfId="46" applyFont="1" applyFill="1">
      <alignment vertical="center"/>
    </xf>
    <xf numFmtId="0" fontId="13" fillId="0" borderId="0" xfId="46" applyFill="1">
      <alignment vertical="center"/>
    </xf>
    <xf numFmtId="0" fontId="16" fillId="35" borderId="0" xfId="46" applyFont="1" applyFill="1">
      <alignment vertical="center"/>
    </xf>
    <xf numFmtId="0" fontId="51" fillId="35" borderId="0" xfId="46" applyFont="1" applyFill="1">
      <alignment vertical="center"/>
    </xf>
    <xf numFmtId="0" fontId="8" fillId="46" borderId="12" xfId="46" applyFont="1" applyFill="1" applyBorder="1" applyAlignment="1">
      <alignment horizontal="left" vertical="center"/>
    </xf>
    <xf numFmtId="0" fontId="8" fillId="37" borderId="12" xfId="46" applyFont="1" applyFill="1" applyBorder="1" applyAlignment="1">
      <alignment horizontal="left" vertical="center"/>
    </xf>
    <xf numFmtId="49" fontId="15" fillId="24" borderId="0" xfId="0" applyNumberFormat="1" applyFont="1" applyFill="1" applyAlignment="1">
      <alignment horizontal="right"/>
    </xf>
    <xf numFmtId="0" fontId="0" fillId="0" borderId="56" xfId="0" applyBorder="1"/>
    <xf numFmtId="0" fontId="0" fillId="0" borderId="57" xfId="0" applyBorder="1"/>
    <xf numFmtId="0" fontId="0" fillId="0" borderId="58" xfId="0" applyBorder="1"/>
    <xf numFmtId="0" fontId="71" fillId="0" borderId="0" xfId="0" applyFont="1" applyAlignment="1">
      <alignment vertical="center"/>
    </xf>
    <xf numFmtId="0" fontId="0" fillId="0" borderId="59" xfId="0" applyBorder="1"/>
    <xf numFmtId="0" fontId="0" fillId="0" borderId="60" xfId="0" applyBorder="1"/>
    <xf numFmtId="0" fontId="15" fillId="46" borderId="18" xfId="0" applyFont="1" applyFill="1" applyBorder="1" applyAlignment="1">
      <alignment horizontal="center" vertical="center"/>
    </xf>
    <xf numFmtId="0" fontId="15" fillId="46" borderId="47" xfId="0" applyFont="1" applyFill="1" applyBorder="1" applyAlignment="1">
      <alignment horizontal="center" vertical="center"/>
    </xf>
    <xf numFmtId="49" fontId="53" fillId="35" borderId="0" xfId="28" applyNumberFormat="1" applyFont="1" applyFill="1" applyAlignment="1" applyProtection="1">
      <alignment vertical="center"/>
    </xf>
    <xf numFmtId="49" fontId="4" fillId="35" borderId="0" xfId="0" applyNumberFormat="1" applyFont="1" applyFill="1" applyAlignment="1">
      <alignment vertical="center"/>
    </xf>
    <xf numFmtId="49" fontId="43" fillId="40" borderId="20" xfId="0" applyNumberFormat="1" applyFont="1" applyFill="1" applyBorder="1" applyAlignment="1">
      <alignment horizontal="center" vertical="center"/>
    </xf>
    <xf numFmtId="49" fontId="43" fillId="40" borderId="0" xfId="0" applyNumberFormat="1" applyFont="1" applyFill="1" applyBorder="1" applyAlignment="1">
      <alignment horizontal="center" vertical="center"/>
    </xf>
    <xf numFmtId="0" fontId="0" fillId="41" borderId="0" xfId="0" applyFill="1" applyAlignment="1">
      <alignment horizontal="center" vertical="center" wrapText="1"/>
    </xf>
    <xf numFmtId="0" fontId="0" fillId="47" borderId="0" xfId="0" applyFill="1" applyAlignment="1">
      <alignment horizontal="center" vertical="center" wrapText="1"/>
    </xf>
    <xf numFmtId="0" fontId="0" fillId="47" borderId="0" xfId="0" applyFill="1" applyAlignment="1">
      <alignment horizontal="center" vertical="center"/>
    </xf>
    <xf numFmtId="0" fontId="67" fillId="47" borderId="0" xfId="0" applyFont="1" applyFill="1" applyAlignment="1">
      <alignment horizontal="center" vertical="center" wrapText="1"/>
    </xf>
    <xf numFmtId="0" fontId="0" fillId="43" borderId="0" xfId="0" applyFill="1" applyAlignment="1">
      <alignment horizontal="center" vertical="center"/>
    </xf>
    <xf numFmtId="0" fontId="0" fillId="37" borderId="0" xfId="0" applyFill="1" applyAlignment="1">
      <alignment horizontal="center" vertical="center"/>
    </xf>
    <xf numFmtId="0" fontId="11" fillId="47" borderId="0" xfId="0" applyFont="1" applyFill="1"/>
    <xf numFmtId="0" fontId="0" fillId="47" borderId="0" xfId="0" applyFill="1"/>
    <xf numFmtId="0" fontId="13" fillId="0" borderId="0" xfId="0" applyFont="1" applyAlignment="1">
      <alignment horizontal="left" vertical="center"/>
    </xf>
    <xf numFmtId="0" fontId="54" fillId="35" borderId="0" xfId="0" applyFont="1" applyFill="1" applyAlignment="1">
      <alignment vertical="center"/>
    </xf>
    <xf numFmtId="0" fontId="74" fillId="35" borderId="0" xfId="0" applyFont="1" applyFill="1" applyAlignment="1">
      <alignment vertical="center"/>
    </xf>
    <xf numFmtId="0" fontId="55" fillId="46" borderId="61" xfId="0" applyFont="1" applyFill="1" applyBorder="1" applyAlignment="1">
      <alignment vertical="center"/>
    </xf>
    <xf numFmtId="0" fontId="13" fillId="46" borderId="62" xfId="0" applyFont="1" applyFill="1" applyBorder="1" applyAlignment="1">
      <alignment vertical="center"/>
    </xf>
    <xf numFmtId="0" fontId="18" fillId="46" borderId="62" xfId="0" applyFont="1" applyFill="1" applyBorder="1" applyAlignment="1">
      <alignment vertical="center"/>
    </xf>
    <xf numFmtId="0" fontId="13" fillId="46" borderId="63" xfId="0" applyFont="1" applyFill="1" applyBorder="1" applyAlignment="1">
      <alignment vertical="center"/>
    </xf>
    <xf numFmtId="14" fontId="0" fillId="35" borderId="12" xfId="0" applyNumberFormat="1" applyFill="1" applyBorder="1" applyAlignment="1">
      <alignment vertical="center"/>
    </xf>
    <xf numFmtId="0" fontId="2" fillId="35" borderId="0" xfId="28" applyFill="1" applyAlignment="1" applyProtection="1">
      <alignment vertical="center"/>
    </xf>
    <xf numFmtId="14" fontId="13" fillId="36" borderId="12" xfId="0" applyNumberFormat="1" applyFont="1" applyFill="1" applyBorder="1" applyAlignment="1">
      <alignment horizontal="center" vertical="center"/>
    </xf>
    <xf numFmtId="0" fontId="13" fillId="36" borderId="12" xfId="0" applyFont="1" applyFill="1" applyBorder="1" applyAlignment="1">
      <alignment horizontal="center" vertical="center"/>
    </xf>
    <xf numFmtId="0" fontId="64" fillId="36" borderId="12" xfId="0" applyFont="1" applyFill="1" applyBorder="1" applyAlignment="1">
      <alignment horizontal="center" vertical="center"/>
    </xf>
    <xf numFmtId="182" fontId="13" fillId="36" borderId="12" xfId="0" applyNumberFormat="1" applyFont="1" applyFill="1" applyBorder="1" applyAlignment="1">
      <alignment horizontal="center" vertical="center"/>
    </xf>
    <xf numFmtId="0" fontId="13" fillId="36" borderId="64" xfId="0" applyFont="1" applyFill="1" applyBorder="1" applyAlignment="1" applyProtection="1">
      <alignment horizontal="right" vertical="center"/>
      <protection locked="0"/>
    </xf>
    <xf numFmtId="0" fontId="13" fillId="35" borderId="0" xfId="0" applyFont="1" applyFill="1" applyAlignment="1" applyProtection="1">
      <alignment vertical="center"/>
      <protection locked="0"/>
    </xf>
    <xf numFmtId="0" fontId="0" fillId="35" borderId="0" xfId="0" applyFill="1" applyAlignment="1" applyProtection="1">
      <alignment vertical="center"/>
      <protection locked="0"/>
    </xf>
    <xf numFmtId="0" fontId="13" fillId="36" borderId="65" xfId="0" applyFont="1" applyFill="1" applyBorder="1" applyAlignment="1" applyProtection="1">
      <alignment horizontal="right" vertical="center"/>
      <protection locked="0"/>
    </xf>
    <xf numFmtId="0" fontId="13" fillId="36" borderId="66" xfId="0" applyFont="1" applyFill="1" applyBorder="1" applyAlignment="1" applyProtection="1">
      <alignment horizontal="right" vertical="center"/>
      <protection locked="0"/>
    </xf>
    <xf numFmtId="49" fontId="13" fillId="36" borderId="67" xfId="0" applyNumberFormat="1"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35" borderId="0" xfId="0" applyFont="1" applyFill="1" applyBorder="1" applyAlignment="1" applyProtection="1">
      <alignment vertical="center"/>
      <protection locked="0"/>
    </xf>
    <xf numFmtId="0" fontId="13" fillId="36" borderId="68" xfId="0" applyFont="1" applyFill="1" applyBorder="1" applyAlignment="1" applyProtection="1">
      <alignment horizontal="right" vertical="center"/>
      <protection locked="0"/>
    </xf>
    <xf numFmtId="49" fontId="13" fillId="36" borderId="69" xfId="0" applyNumberFormat="1" applyFont="1" applyFill="1" applyBorder="1" applyAlignment="1" applyProtection="1">
      <alignment horizontal="left" vertical="center"/>
      <protection locked="0"/>
    </xf>
    <xf numFmtId="0" fontId="13" fillId="35" borderId="0" xfId="0" applyFont="1" applyFill="1" applyAlignment="1" applyProtection="1">
      <alignment horizontal="right" vertical="center"/>
      <protection locked="0"/>
    </xf>
    <xf numFmtId="0" fontId="6" fillId="35" borderId="0" xfId="0" applyFont="1" applyFill="1" applyAlignment="1" applyProtection="1">
      <alignment horizontal="left" vertical="center"/>
      <protection locked="0"/>
    </xf>
    <xf numFmtId="49" fontId="60" fillId="35" borderId="0" xfId="0" applyNumberFormat="1" applyFont="1" applyFill="1" applyAlignment="1" applyProtection="1">
      <alignment vertical="center"/>
      <protection locked="0"/>
    </xf>
    <xf numFmtId="0" fontId="13" fillId="35" borderId="0" xfId="0" applyFont="1" applyFill="1" applyAlignment="1" applyProtection="1">
      <alignment horizontal="center" vertical="center"/>
      <protection locked="0"/>
    </xf>
    <xf numFmtId="0" fontId="8" fillId="35" borderId="0" xfId="0" applyFont="1" applyFill="1" applyBorder="1" applyAlignment="1" applyProtection="1">
      <alignment vertical="top"/>
      <protection locked="0"/>
    </xf>
    <xf numFmtId="0" fontId="13" fillId="36" borderId="64" xfId="0" applyFont="1" applyFill="1" applyBorder="1" applyAlignment="1" applyProtection="1">
      <alignment horizontal="right" vertical="center" shrinkToFit="1"/>
      <protection locked="0"/>
    </xf>
    <xf numFmtId="0" fontId="34" fillId="36" borderId="70" xfId="0" applyFont="1" applyFill="1" applyBorder="1" applyAlignment="1" applyProtection="1">
      <alignment vertical="center"/>
      <protection locked="0"/>
    </xf>
    <xf numFmtId="0" fontId="63" fillId="35" borderId="0" xfId="0" applyFont="1" applyFill="1" applyBorder="1" applyAlignment="1" applyProtection="1">
      <alignment horizontal="left"/>
      <protection locked="0"/>
    </xf>
    <xf numFmtId="0" fontId="13" fillId="36" borderId="66" xfId="0" applyFont="1" applyFill="1" applyBorder="1" applyAlignment="1" applyProtection="1">
      <alignment horizontal="right" vertical="center" shrinkToFit="1"/>
      <protection locked="0"/>
    </xf>
    <xf numFmtId="0" fontId="6" fillId="36" borderId="67" xfId="0" applyFont="1" applyFill="1" applyBorder="1" applyAlignment="1" applyProtection="1">
      <alignment vertical="center"/>
      <protection locked="0"/>
    </xf>
    <xf numFmtId="0" fontId="2" fillId="35" borderId="29" xfId="28" applyFont="1" applyFill="1" applyBorder="1" applyAlignment="1" applyProtection="1">
      <alignment vertical="center"/>
      <protection locked="0"/>
    </xf>
    <xf numFmtId="0" fontId="13" fillId="35" borderId="29" xfId="0" applyFont="1" applyFill="1" applyBorder="1" applyAlignment="1" applyProtection="1">
      <alignment vertical="center"/>
      <protection locked="0"/>
    </xf>
    <xf numFmtId="0" fontId="0" fillId="35" borderId="29" xfId="0" applyFill="1" applyBorder="1" applyProtection="1">
      <protection locked="0"/>
    </xf>
    <xf numFmtId="0" fontId="0" fillId="35" borderId="30" xfId="0" applyFill="1" applyBorder="1" applyAlignment="1" applyProtection="1">
      <alignment vertical="center"/>
      <protection locked="0"/>
    </xf>
    <xf numFmtId="0" fontId="2" fillId="35" borderId="0" xfId="28" applyFont="1" applyFill="1" applyBorder="1" applyAlignment="1" applyProtection="1">
      <alignment vertical="center"/>
      <protection locked="0"/>
    </xf>
    <xf numFmtId="0" fontId="0" fillId="35" borderId="0" xfId="0" applyFill="1" applyBorder="1" applyAlignment="1" applyProtection="1">
      <alignment vertical="center"/>
      <protection locked="0"/>
    </xf>
    <xf numFmtId="0" fontId="0" fillId="35" borderId="31" xfId="0" applyFill="1" applyBorder="1" applyAlignment="1" applyProtection="1">
      <alignment vertical="center"/>
      <protection locked="0"/>
    </xf>
    <xf numFmtId="0" fontId="13" fillId="36" borderId="66" xfId="0" applyFont="1" applyFill="1" applyBorder="1" applyAlignment="1" applyProtection="1">
      <alignment horizontal="right" vertical="center" wrapText="1" shrinkToFit="1"/>
      <protection locked="0"/>
    </xf>
    <xf numFmtId="181" fontId="13" fillId="0" borderId="0" xfId="0" applyNumberFormat="1" applyFont="1" applyFill="1" applyBorder="1" applyAlignment="1" applyProtection="1">
      <alignment horizontal="left" vertical="center"/>
      <protection locked="0"/>
    </xf>
    <xf numFmtId="0" fontId="13" fillId="36" borderId="68" xfId="0" applyFont="1" applyFill="1" applyBorder="1" applyAlignment="1" applyProtection="1">
      <alignment horizontal="right" vertical="center" shrinkToFit="1"/>
      <protection locked="0"/>
    </xf>
    <xf numFmtId="0" fontId="6" fillId="36" borderId="69" xfId="0" applyFont="1" applyFill="1" applyBorder="1" applyAlignment="1" applyProtection="1">
      <alignment vertical="center"/>
      <protection locked="0"/>
    </xf>
    <xf numFmtId="0" fontId="13" fillId="35" borderId="21" xfId="0" applyFont="1" applyFill="1" applyBorder="1" applyAlignment="1" applyProtection="1">
      <alignment vertical="center"/>
      <protection locked="0"/>
    </xf>
    <xf numFmtId="0" fontId="0" fillId="35" borderId="21" xfId="0" applyFill="1" applyBorder="1" applyAlignment="1" applyProtection="1">
      <alignment vertical="center"/>
      <protection locked="0"/>
    </xf>
    <xf numFmtId="0" fontId="0" fillId="35" borderId="32" xfId="0" applyFill="1" applyBorder="1" applyAlignment="1" applyProtection="1">
      <alignment vertical="center"/>
      <protection locked="0"/>
    </xf>
    <xf numFmtId="0" fontId="6" fillId="0" borderId="0" xfId="0" applyFont="1" applyFill="1" applyBorder="1" applyAlignment="1" applyProtection="1">
      <alignment horizontal="left" vertical="center" shrinkToFit="1"/>
      <protection locked="0"/>
    </xf>
    <xf numFmtId="0" fontId="13" fillId="0" borderId="0" xfId="0" applyFont="1" applyAlignment="1" applyProtection="1">
      <alignment horizontal="left" vertical="center"/>
      <protection locked="0"/>
    </xf>
    <xf numFmtId="0" fontId="6" fillId="0" borderId="71" xfId="0" applyFont="1" applyFill="1" applyBorder="1" applyAlignment="1" applyProtection="1">
      <alignment horizontal="center" vertical="center" shrinkToFit="1"/>
      <protection locked="0"/>
    </xf>
    <xf numFmtId="0" fontId="6" fillId="0" borderId="72" xfId="0" applyFont="1" applyBorder="1" applyAlignment="1" applyProtection="1">
      <alignment horizontal="center" vertical="center"/>
      <protection locked="0"/>
    </xf>
    <xf numFmtId="0" fontId="13" fillId="0" borderId="73" xfId="0" applyFont="1" applyFill="1" applyBorder="1" applyAlignment="1" applyProtection="1">
      <alignment horizontal="right" vertical="center" wrapText="1" shrinkToFit="1"/>
      <protection locked="0"/>
    </xf>
    <xf numFmtId="0" fontId="6" fillId="0" borderId="74" xfId="0" applyNumberFormat="1" applyFont="1" applyFill="1" applyBorder="1" applyAlignment="1" applyProtection="1">
      <alignment horizontal="center" vertical="center" shrinkToFit="1"/>
      <protection locked="0"/>
    </xf>
    <xf numFmtId="0" fontId="75" fillId="36" borderId="75" xfId="0" applyFont="1" applyFill="1" applyBorder="1" applyAlignment="1" applyProtection="1">
      <alignment horizontal="right" vertical="center" wrapText="1" shrinkToFit="1"/>
      <protection locked="0"/>
    </xf>
    <xf numFmtId="0" fontId="6" fillId="36" borderId="76" xfId="0" applyNumberFormat="1" applyFont="1" applyFill="1" applyBorder="1" applyAlignment="1" applyProtection="1">
      <alignment horizontal="center" vertical="center" shrinkToFit="1"/>
      <protection locked="0"/>
    </xf>
    <xf numFmtId="179" fontId="6" fillId="36" borderId="69" xfId="0" applyNumberFormat="1" applyFont="1" applyFill="1" applyBorder="1" applyAlignment="1" applyProtection="1">
      <alignment horizontal="center" vertical="center" shrinkToFit="1"/>
      <protection locked="0"/>
    </xf>
    <xf numFmtId="0" fontId="13" fillId="36" borderId="77" xfId="0" applyFont="1" applyFill="1" applyBorder="1" applyAlignment="1" applyProtection="1">
      <alignment horizontal="right" vertical="center" shrinkToFit="1"/>
      <protection locked="0"/>
    </xf>
    <xf numFmtId="0" fontId="13" fillId="36" borderId="78"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protection locked="0"/>
    </xf>
    <xf numFmtId="0" fontId="13" fillId="35" borderId="0" xfId="0" applyFont="1" applyFill="1" applyBorder="1" applyAlignment="1" applyProtection="1">
      <alignment horizontal="center" vertical="center"/>
      <protection locked="0"/>
    </xf>
    <xf numFmtId="0" fontId="13" fillId="35" borderId="0" xfId="0" applyFont="1" applyFill="1" applyBorder="1" applyAlignment="1" applyProtection="1">
      <alignment horizontal="right" vertical="center" shrinkToFit="1"/>
      <protection locked="0"/>
    </xf>
    <xf numFmtId="0" fontId="6" fillId="35" borderId="0" xfId="0" applyFont="1" applyFill="1" applyAlignment="1" applyProtection="1">
      <alignment vertical="center"/>
      <protection locked="0"/>
    </xf>
    <xf numFmtId="0" fontId="13" fillId="36" borderId="73" xfId="0" applyFont="1" applyFill="1" applyBorder="1" applyAlignment="1" applyProtection="1">
      <alignment vertical="center"/>
      <protection locked="0"/>
    </xf>
    <xf numFmtId="0" fontId="13" fillId="36" borderId="79" xfId="0" applyFont="1" applyFill="1" applyBorder="1" applyAlignment="1" applyProtection="1">
      <alignment vertical="center"/>
      <protection locked="0"/>
    </xf>
    <xf numFmtId="0" fontId="13" fillId="36" borderId="80" xfId="0" applyFont="1" applyFill="1" applyBorder="1" applyAlignment="1" applyProtection="1">
      <alignment horizontal="center" vertical="center"/>
      <protection locked="0"/>
    </xf>
    <xf numFmtId="0" fontId="13" fillId="35" borderId="20" xfId="0" applyFont="1" applyFill="1" applyBorder="1" applyAlignment="1" applyProtection="1">
      <alignment vertical="center"/>
      <protection locked="0"/>
    </xf>
    <xf numFmtId="0" fontId="13" fillId="36" borderId="75" xfId="0" applyFont="1" applyFill="1" applyBorder="1" applyAlignment="1" applyProtection="1">
      <alignment vertical="center"/>
      <protection locked="0"/>
    </xf>
    <xf numFmtId="0" fontId="13" fillId="36" borderId="81" xfId="0" applyFont="1" applyFill="1" applyBorder="1" applyAlignment="1" applyProtection="1">
      <alignment vertical="center"/>
      <protection locked="0"/>
    </xf>
    <xf numFmtId="0" fontId="13" fillId="36" borderId="69" xfId="0" applyFont="1" applyFill="1" applyBorder="1" applyAlignment="1" applyProtection="1">
      <alignment horizontal="center" vertical="center"/>
      <protection locked="0"/>
    </xf>
    <xf numFmtId="0" fontId="13" fillId="36" borderId="12" xfId="0" applyNumberFormat="1" applyFont="1" applyFill="1" applyBorder="1" applyAlignment="1" applyProtection="1">
      <alignment horizontal="center" vertical="center"/>
      <protection locked="0"/>
    </xf>
    <xf numFmtId="0" fontId="6" fillId="36" borderId="67" xfId="0" applyFont="1" applyFill="1" applyBorder="1" applyAlignment="1" applyProtection="1">
      <alignment vertical="center" shrinkToFit="1"/>
      <protection locked="0"/>
    </xf>
    <xf numFmtId="0" fontId="54" fillId="35" borderId="20" xfId="0" applyFont="1" applyFill="1" applyBorder="1" applyAlignment="1">
      <alignment vertical="center"/>
    </xf>
    <xf numFmtId="0" fontId="76" fillId="35" borderId="0" xfId="0" applyFont="1" applyFill="1" applyAlignment="1">
      <alignment vertical="center"/>
    </xf>
    <xf numFmtId="49" fontId="63" fillId="48" borderId="34" xfId="0" applyNumberFormat="1" applyFont="1" applyFill="1" applyBorder="1" applyAlignment="1">
      <alignment horizontal="center" vertical="center" wrapText="1"/>
    </xf>
    <xf numFmtId="0" fontId="0" fillId="43" borderId="24" xfId="0" applyNumberFormat="1" applyFont="1" applyFill="1" applyBorder="1"/>
    <xf numFmtId="49" fontId="56" fillId="35" borderId="0" xfId="28" applyNumberFormat="1" applyFont="1" applyFill="1" applyAlignment="1" applyProtection="1">
      <alignment vertical="center"/>
    </xf>
    <xf numFmtId="0" fontId="2" fillId="24" borderId="0" xfId="28" applyFill="1" applyAlignment="1" applyProtection="1"/>
    <xf numFmtId="49" fontId="2" fillId="24" borderId="0" xfId="28" applyNumberFormat="1" applyFill="1" applyAlignment="1" applyProtection="1"/>
    <xf numFmtId="56" fontId="0" fillId="35" borderId="0" xfId="0" applyNumberFormat="1" applyFill="1" applyAlignment="1">
      <alignment vertical="center"/>
    </xf>
    <xf numFmtId="20" fontId="6" fillId="0" borderId="70" xfId="0" quotePrefix="1" applyNumberFormat="1" applyFont="1" applyFill="1" applyBorder="1" applyAlignment="1" applyProtection="1">
      <alignment horizontal="center" vertical="center" shrinkToFit="1"/>
      <protection locked="0"/>
    </xf>
    <xf numFmtId="183" fontId="0" fillId="24" borderId="24" xfId="0" applyNumberFormat="1" applyFont="1" applyFill="1" applyBorder="1" applyAlignment="1">
      <alignment horizontal="center"/>
    </xf>
    <xf numFmtId="0" fontId="13"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vertical="center"/>
      <protection locked="0"/>
    </xf>
    <xf numFmtId="0" fontId="2" fillId="35" borderId="21" xfId="28" applyFill="1" applyBorder="1" applyAlignment="1" applyProtection="1">
      <alignment vertical="center"/>
      <protection locked="0"/>
    </xf>
    <xf numFmtId="56" fontId="0" fillId="35" borderId="12" xfId="0" applyNumberFormat="1" applyFill="1" applyBorder="1" applyAlignment="1">
      <alignment vertical="center"/>
    </xf>
    <xf numFmtId="184" fontId="0" fillId="35" borderId="12" xfId="0" applyNumberFormat="1" applyFill="1" applyBorder="1" applyAlignment="1">
      <alignment vertical="center"/>
    </xf>
    <xf numFmtId="0" fontId="13" fillId="36" borderId="12" xfId="0" applyFont="1" applyFill="1" applyBorder="1" applyAlignment="1">
      <alignment horizontal="center" vertical="center"/>
    </xf>
    <xf numFmtId="0" fontId="57" fillId="35" borderId="0" xfId="28" applyFont="1" applyFill="1" applyBorder="1" applyAlignment="1" applyProtection="1">
      <alignment horizontal="center" vertical="center"/>
      <protection locked="0"/>
    </xf>
    <xf numFmtId="0" fontId="13" fillId="35" borderId="28" xfId="0" applyFont="1" applyFill="1" applyBorder="1" applyAlignment="1" applyProtection="1">
      <alignment horizontal="right" vertical="center"/>
      <protection locked="0"/>
    </xf>
    <xf numFmtId="0" fontId="13" fillId="35" borderId="29" xfId="0" applyFont="1" applyFill="1" applyBorder="1" applyAlignment="1" applyProtection="1">
      <alignment horizontal="right" vertical="center"/>
      <protection locked="0"/>
    </xf>
    <xf numFmtId="0" fontId="13" fillId="35" borderId="20" xfId="0" applyFont="1" applyFill="1" applyBorder="1" applyAlignment="1" applyProtection="1">
      <alignment horizontal="right" vertical="center"/>
      <protection locked="0"/>
    </xf>
    <xf numFmtId="0" fontId="13" fillId="35"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shrinkToFit="1"/>
      <protection locked="0"/>
    </xf>
    <xf numFmtId="0" fontId="13" fillId="0" borderId="0" xfId="0" applyFont="1" applyAlignment="1" applyProtection="1">
      <alignment horizontal="left" vertical="center"/>
      <protection locked="0"/>
    </xf>
    <xf numFmtId="0" fontId="13" fillId="36" borderId="82" xfId="0" applyFont="1" applyFill="1" applyBorder="1" applyAlignment="1" applyProtection="1">
      <alignment vertical="center"/>
      <protection locked="0"/>
    </xf>
    <xf numFmtId="0" fontId="13" fillId="36" borderId="79" xfId="0" applyFont="1" applyFill="1" applyBorder="1" applyAlignment="1" applyProtection="1">
      <alignment vertical="center"/>
      <protection locked="0"/>
    </xf>
    <xf numFmtId="0" fontId="0" fillId="36" borderId="79" xfId="0" applyFill="1" applyBorder="1" applyAlignment="1" applyProtection="1">
      <alignment vertical="center"/>
      <protection locked="0"/>
    </xf>
    <xf numFmtId="0" fontId="0" fillId="36" borderId="83" xfId="0" applyFill="1" applyBorder="1" applyAlignment="1" applyProtection="1">
      <alignment vertical="center"/>
      <protection locked="0"/>
    </xf>
    <xf numFmtId="0" fontId="13" fillId="36" borderId="45" xfId="0" applyFont="1" applyFill="1" applyBorder="1" applyAlignment="1" applyProtection="1">
      <alignment vertical="center"/>
      <protection locked="0"/>
    </xf>
    <xf numFmtId="0" fontId="13" fillId="36" borderId="81" xfId="0" applyFont="1" applyFill="1" applyBorder="1" applyAlignment="1" applyProtection="1">
      <alignment vertical="center"/>
      <protection locked="0"/>
    </xf>
    <xf numFmtId="0" fontId="0" fillId="36" borderId="81" xfId="0" applyFill="1" applyBorder="1" applyAlignment="1" applyProtection="1">
      <alignment vertical="center"/>
      <protection locked="0"/>
    </xf>
    <xf numFmtId="0" fontId="0" fillId="36" borderId="84" xfId="0" applyFill="1" applyBorder="1" applyAlignment="1" applyProtection="1">
      <alignment vertical="center"/>
      <protection locked="0"/>
    </xf>
    <xf numFmtId="49" fontId="13" fillId="36" borderId="61" xfId="0" applyNumberFormat="1" applyFont="1" applyFill="1" applyBorder="1" applyAlignment="1" applyProtection="1">
      <alignment vertical="center"/>
      <protection locked="0"/>
    </xf>
    <xf numFmtId="49" fontId="13" fillId="36" borderId="62" xfId="0" applyNumberFormat="1" applyFont="1" applyFill="1" applyBorder="1" applyAlignment="1" applyProtection="1">
      <alignment vertical="center"/>
      <protection locked="0"/>
    </xf>
    <xf numFmtId="49" fontId="0" fillId="36" borderId="62" xfId="0" applyNumberFormat="1" applyFill="1" applyBorder="1" applyAlignment="1" applyProtection="1">
      <alignment vertical="center"/>
      <protection locked="0"/>
    </xf>
    <xf numFmtId="49" fontId="0" fillId="36" borderId="85" xfId="0" applyNumberFormat="1" applyFill="1" applyBorder="1" applyAlignment="1" applyProtection="1">
      <alignment vertical="center"/>
      <protection locked="0"/>
    </xf>
    <xf numFmtId="0" fontId="2" fillId="36" borderId="86" xfId="28" applyNumberFormat="1" applyFill="1" applyBorder="1" applyAlignment="1" applyProtection="1">
      <alignment vertical="center"/>
      <protection locked="0"/>
    </xf>
    <xf numFmtId="0" fontId="1" fillId="36" borderId="81" xfId="28" applyNumberFormat="1" applyFont="1" applyFill="1" applyBorder="1" applyAlignment="1" applyProtection="1">
      <alignment vertical="center"/>
      <protection locked="0"/>
    </xf>
    <xf numFmtId="0" fontId="1" fillId="36" borderId="81" xfId="0" applyNumberFormat="1" applyFont="1" applyFill="1" applyBorder="1" applyAlignment="1" applyProtection="1">
      <alignment vertical="center"/>
      <protection locked="0"/>
    </xf>
    <xf numFmtId="0" fontId="1" fillId="36" borderId="84" xfId="0" applyNumberFormat="1" applyFont="1" applyFill="1" applyBorder="1" applyAlignment="1" applyProtection="1">
      <alignment vertical="center"/>
      <protection locked="0"/>
    </xf>
    <xf numFmtId="0" fontId="13" fillId="36" borderId="61" xfId="0" applyFont="1" applyFill="1" applyBorder="1" applyAlignment="1" applyProtection="1">
      <alignment horizontal="left" vertical="center"/>
      <protection locked="0"/>
    </xf>
    <xf numFmtId="0" fontId="13" fillId="36" borderId="62" xfId="0" applyFont="1" applyFill="1" applyBorder="1" applyAlignment="1" applyProtection="1">
      <alignment horizontal="left" vertical="center"/>
      <protection locked="0"/>
    </xf>
    <xf numFmtId="0" fontId="13" fillId="36" borderId="85" xfId="0" applyFont="1" applyFill="1" applyBorder="1" applyAlignment="1" applyProtection="1">
      <alignment horizontal="left" vertical="center"/>
      <protection locked="0"/>
    </xf>
    <xf numFmtId="0" fontId="13" fillId="35" borderId="22" xfId="0" applyFont="1" applyFill="1" applyBorder="1" applyAlignment="1" applyProtection="1">
      <alignment horizontal="right" vertical="center"/>
      <protection locked="0"/>
    </xf>
    <xf numFmtId="0" fontId="13" fillId="35" borderId="21" xfId="0" applyFont="1" applyFill="1" applyBorder="1" applyAlignment="1" applyProtection="1">
      <alignment horizontal="right" vertical="center"/>
      <protection locked="0"/>
    </xf>
    <xf numFmtId="49" fontId="9" fillId="24" borderId="0" xfId="0" applyNumberFormat="1" applyFont="1" applyFill="1" applyBorder="1" applyAlignment="1">
      <alignment horizontal="center" wrapText="1"/>
    </xf>
    <xf numFmtId="49" fontId="62" fillId="39" borderId="35" xfId="0" applyNumberFormat="1" applyFont="1" applyFill="1" applyBorder="1" applyAlignment="1">
      <alignment horizontal="center" vertical="center" wrapText="1"/>
    </xf>
    <xf numFmtId="49" fontId="62" fillId="39" borderId="87" xfId="0" applyNumberFormat="1" applyFont="1" applyFill="1" applyBorder="1" applyAlignment="1">
      <alignment horizontal="center" vertical="center" wrapText="1"/>
    </xf>
    <xf numFmtId="49" fontId="0" fillId="39" borderId="35" xfId="0" applyNumberFormat="1" applyFont="1" applyFill="1" applyBorder="1" applyAlignment="1">
      <alignment horizontal="center" vertical="center"/>
    </xf>
    <xf numFmtId="49" fontId="0" fillId="39" borderId="87" xfId="0" applyNumberFormat="1"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3" xr:uid="{00000000-0005-0000-0000-00002B000000}"/>
    <cellStyle name="標準 3" xfId="44" xr:uid="{00000000-0005-0000-0000-00002C000000}"/>
    <cellStyle name="標準 4" xfId="45" xr:uid="{00000000-0005-0000-0000-00002D000000}"/>
    <cellStyle name="標準_Book2" xfId="46" xr:uid="{00000000-0005-0000-0000-00002E000000}"/>
    <cellStyle name="良い" xfId="47" builtinId="26" customBuiltin="1"/>
  </cellStyles>
  <dxfs count="35">
    <dxf>
      <font>
        <b/>
        <i/>
        <color rgb="FFFF0000"/>
      </font>
    </dxf>
    <dxf>
      <font>
        <b/>
        <i/>
        <color rgb="FFFF0000"/>
      </font>
    </dxf>
    <dxf>
      <font>
        <b/>
        <i/>
        <color rgb="FFFF0000"/>
      </font>
    </dxf>
    <dxf>
      <font>
        <b/>
        <i/>
        <color rgb="FFFF0000"/>
      </font>
    </dxf>
    <dxf>
      <font>
        <b/>
        <i/>
        <color rgb="FFFF0000"/>
      </font>
    </dxf>
    <dxf>
      <font>
        <b/>
        <i/>
        <color rgb="FFFF0000"/>
      </font>
    </dxf>
    <dxf>
      <font>
        <condense val="0"/>
        <extend val="0"/>
        <color indexed="9"/>
      </font>
    </dxf>
    <dxf>
      <font>
        <b/>
        <i/>
        <u val="none"/>
        <color rgb="FFFF0000"/>
      </font>
      <fill>
        <patternFill patternType="none">
          <bgColor indexed="65"/>
        </patternFill>
      </fill>
    </dxf>
    <dxf>
      <font>
        <b/>
        <i/>
        <u val="none"/>
        <color rgb="FFFF0000"/>
      </font>
      <fill>
        <patternFill patternType="none">
          <bgColor indexed="65"/>
        </patternFill>
      </fill>
    </dxf>
    <dxf>
      <font>
        <b/>
        <i/>
        <u val="none"/>
        <color rgb="FFFF0000"/>
      </font>
      <fill>
        <patternFill patternType="none">
          <bgColor indexed="65"/>
        </patternFill>
      </fill>
    </dxf>
    <dxf>
      <font>
        <b/>
        <i/>
        <u val="none"/>
        <color rgb="FFFF0000"/>
      </font>
      <fill>
        <patternFill patternType="none">
          <bgColor indexed="65"/>
        </patternFill>
      </fill>
    </dxf>
    <dxf>
      <font>
        <b/>
        <i/>
        <u val="none"/>
        <color rgb="FFFF0000"/>
      </font>
      <fill>
        <patternFill patternType="none">
          <bgColor indexed="65"/>
        </patternFill>
      </fill>
    </dxf>
    <dxf>
      <font>
        <b/>
        <i/>
        <u val="none"/>
        <color rgb="FFFF0000"/>
      </font>
      <fill>
        <patternFill patternType="none">
          <bgColor indexed="65"/>
        </patternFill>
      </fill>
    </dxf>
    <dxf>
      <font>
        <b/>
        <i/>
        <u val="none"/>
        <color rgb="FFFF0000"/>
      </font>
      <fill>
        <patternFill patternType="none">
          <bgColor indexed="65"/>
        </patternFill>
      </fill>
    </dxf>
    <dxf>
      <font>
        <b/>
        <i/>
        <u val="none"/>
        <color rgb="FFFF0000"/>
      </font>
      <fill>
        <patternFill patternType="none">
          <bgColor indexed="65"/>
        </patternFill>
      </fill>
    </dxf>
    <dxf>
      <font>
        <b/>
        <i/>
        <u val="none"/>
        <color rgb="FFFF0000"/>
      </font>
      <fill>
        <patternFill patternType="none">
          <bgColor indexed="65"/>
        </patternFill>
      </fill>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condense val="0"/>
        <extend val="0"/>
        <color indexed="9"/>
      </font>
    </dxf>
    <dxf>
      <font>
        <condense val="0"/>
        <extend val="0"/>
        <color indexed="9"/>
      </font>
    </dxf>
    <dxf>
      <font>
        <b/>
        <i/>
        <color rgb="FFFF0000"/>
      </font>
    </dxf>
    <dxf>
      <font>
        <condense val="0"/>
        <extend val="0"/>
        <color indexed="9"/>
      </font>
    </dxf>
    <dxf>
      <font>
        <condense val="0"/>
        <extend val="0"/>
        <color indexed="10"/>
      </font>
    </dxf>
    <dxf>
      <font>
        <condense val="0"/>
        <extend val="0"/>
        <color indexed="10"/>
      </font>
    </dxf>
    <dxf>
      <font>
        <color auto="1"/>
        <name val="ＭＳ Ｐゴシック"/>
        <scheme val="none"/>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keicho.net/200607/otodokejikan.htm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336550</xdr:colOff>
      <xdr:row>21</xdr:row>
      <xdr:rowOff>38100</xdr:rowOff>
    </xdr:from>
    <xdr:to>
      <xdr:col>4</xdr:col>
      <xdr:colOff>285750</xdr:colOff>
      <xdr:row>21</xdr:row>
      <xdr:rowOff>247650</xdr:rowOff>
    </xdr:to>
    <xdr:pic>
      <xdr:nvPicPr>
        <xdr:cNvPr id="17630" name="図 5" descr="画面の領域">
          <a:extLst>
            <a:ext uri="{FF2B5EF4-FFF2-40B4-BE49-F238E27FC236}">
              <a16:creationId xmlns:a16="http://schemas.microsoft.com/office/drawing/2014/main" id="{3747A692-89ED-42BB-B24D-7285B4C077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8524" t="711" r="10454" b="14709"/>
        <a:stretch>
          <a:fillRect/>
        </a:stretch>
      </xdr:blipFill>
      <xdr:spPr bwMode="auto">
        <a:xfrm>
          <a:off x="819150" y="3676650"/>
          <a:ext cx="1473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124708</xdr:colOff>
      <xdr:row>22</xdr:row>
      <xdr:rowOff>171562</xdr:rowOff>
    </xdr:from>
    <xdr:ext cx="3495925" cy="792525"/>
    <xdr:sp macro="" textlink="">
      <xdr:nvSpPr>
        <xdr:cNvPr id="2" name="テキスト ボックス 1">
          <a:extLst>
            <a:ext uri="{FF2B5EF4-FFF2-40B4-BE49-F238E27FC236}">
              <a16:creationId xmlns:a16="http://schemas.microsoft.com/office/drawing/2014/main" id="{00EE7DB4-9B96-404B-8DE3-95635BCECACD}"/>
            </a:ext>
          </a:extLst>
        </xdr:cNvPr>
        <xdr:cNvSpPr txBox="1"/>
      </xdr:nvSpPr>
      <xdr:spPr>
        <a:xfrm>
          <a:off x="4277608" y="4400662"/>
          <a:ext cx="3502270"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en-US" altLang="ja-JP" sz="900" b="1">
              <a:solidFill>
                <a:sysClr val="windowText" lastClr="000000"/>
              </a:solidFill>
            </a:rPr>
            <a:t>※</a:t>
          </a:r>
          <a:r>
            <a:rPr kumimoji="1" lang="ja-JP" altLang="en-US" sz="900" b="1">
              <a:solidFill>
                <a:sysClr val="windowText" lastClr="000000"/>
              </a:solidFill>
            </a:rPr>
            <a:t>式典がある場合は前日お届けを推奨します。</a:t>
          </a:r>
          <a:endParaRPr kumimoji="1" lang="en-US" altLang="ja-JP" sz="900" b="1">
            <a:solidFill>
              <a:sysClr val="windowText" lastClr="000000"/>
            </a:solidFill>
          </a:endParaRPr>
        </a:p>
        <a:p>
          <a:r>
            <a:rPr kumimoji="1" lang="en-US" altLang="ja-JP" sz="900" b="1">
              <a:solidFill>
                <a:sysClr val="windowText" lastClr="000000"/>
              </a:solidFill>
            </a:rPr>
            <a:t>※</a:t>
          </a:r>
          <a:r>
            <a:rPr kumimoji="1" lang="ja-JP" altLang="en-US" sz="900" b="1">
              <a:solidFill>
                <a:sysClr val="windowText" lastClr="000000"/>
              </a:solidFill>
            </a:rPr>
            <a:t>土日祝のお届けについて</a:t>
          </a:r>
          <a:endParaRPr kumimoji="1" lang="en-US" altLang="ja-JP" sz="900" b="1">
            <a:solidFill>
              <a:sysClr val="windowText" lastClr="000000"/>
            </a:solidFill>
          </a:endParaRPr>
        </a:p>
        <a:p>
          <a:r>
            <a:rPr kumimoji="1" lang="ja-JP" altLang="en-US" sz="800"/>
            <a:t>お届け先が企業・官公庁・学校などの場合、大半が休業日の為お受取りいただけません。</a:t>
          </a:r>
          <a:endParaRPr kumimoji="1" lang="en-US" altLang="ja-JP" sz="800"/>
        </a:p>
        <a:p>
          <a:pPr>
            <a:lnSpc>
              <a:spcPts val="900"/>
            </a:lnSpc>
          </a:pPr>
          <a:r>
            <a:rPr kumimoji="1" lang="ja-JP" altLang="en-US" sz="800" u="sng">
              <a:solidFill>
                <a:srgbClr val="FF0000"/>
              </a:solidFill>
            </a:rPr>
            <a:t>平日または営業日をお届け希望日に設定ください。</a:t>
          </a:r>
        </a:p>
      </xdr:txBody>
    </xdr:sp>
    <xdr:clientData/>
  </xdr:oneCellAnchor>
  <xdr:oneCellAnchor>
    <xdr:from>
      <xdr:col>6</xdr:col>
      <xdr:colOff>114402</xdr:colOff>
      <xdr:row>25</xdr:row>
      <xdr:rowOff>197457</xdr:rowOff>
    </xdr:from>
    <xdr:ext cx="2669967" cy="488528"/>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C99FC771-8438-4B45-8369-A1A0C25FCA99}"/>
            </a:ext>
          </a:extLst>
        </xdr:cNvPr>
        <xdr:cNvSpPr txBox="1"/>
      </xdr:nvSpPr>
      <xdr:spPr>
        <a:xfrm>
          <a:off x="4267302" y="5128232"/>
          <a:ext cx="2676309" cy="482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b="1"/>
            <a:t>「お届け希望日時の入力のポイント」を参考ください。</a:t>
          </a:r>
          <a:endParaRPr kumimoji="1" lang="en-US" altLang="ja-JP" sz="800" b="1"/>
        </a:p>
        <a:p>
          <a:pPr>
            <a:lnSpc>
              <a:spcPts val="900"/>
            </a:lnSpc>
          </a:pPr>
          <a:r>
            <a:rPr kumimoji="1" lang="en-US" altLang="ja-JP" sz="900">
              <a:solidFill>
                <a:schemeClr val="tx2">
                  <a:lumMod val="60000"/>
                  <a:lumOff val="40000"/>
                </a:schemeClr>
              </a:solidFill>
            </a:rPr>
            <a:t>https://www.keicho.net/200607/otodokejikan.html</a:t>
          </a:r>
        </a:p>
        <a:p>
          <a:pPr>
            <a:lnSpc>
              <a:spcPts val="1100"/>
            </a:lnSpc>
          </a:pPr>
          <a:endParaRPr kumimoji="1" lang="ja-JP" altLang="en-US" sz="1200"/>
        </a:p>
      </xdr:txBody>
    </xdr:sp>
    <xdr:clientData/>
  </xdr:oneCellAnchor>
  <xdr:twoCellAnchor>
    <xdr:from>
      <xdr:col>15</xdr:col>
      <xdr:colOff>248478</xdr:colOff>
      <xdr:row>12</xdr:row>
      <xdr:rowOff>82828</xdr:rowOff>
    </xdr:from>
    <xdr:to>
      <xdr:col>15</xdr:col>
      <xdr:colOff>455543</xdr:colOff>
      <xdr:row>13</xdr:row>
      <xdr:rowOff>107676</xdr:rowOff>
    </xdr:to>
    <xdr:sp macro="" textlink="">
      <xdr:nvSpPr>
        <xdr:cNvPr id="5" name="右矢印 4">
          <a:extLst>
            <a:ext uri="{FF2B5EF4-FFF2-40B4-BE49-F238E27FC236}">
              <a16:creationId xmlns:a16="http://schemas.microsoft.com/office/drawing/2014/main" id="{2CDCC6FA-724F-48E1-AF0A-7630949BA1AE}"/>
            </a:ext>
          </a:extLst>
        </xdr:cNvPr>
        <xdr:cNvSpPr/>
      </xdr:nvSpPr>
      <xdr:spPr>
        <a:xfrm>
          <a:off x="8448261" y="2103785"/>
          <a:ext cx="207065" cy="207065"/>
        </a:xfrm>
        <a:prstGeom prst="right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209550</xdr:colOff>
      <xdr:row>3</xdr:row>
      <xdr:rowOff>130175</xdr:rowOff>
    </xdr:from>
    <xdr:to>
      <xdr:col>17</xdr:col>
      <xdr:colOff>558800</xdr:colOff>
      <xdr:row>15</xdr:row>
      <xdr:rowOff>38119</xdr:rowOff>
    </xdr:to>
    <xdr:sp macro="" textlink="">
      <xdr:nvSpPr>
        <xdr:cNvPr id="6" name="正方形/長方形 5">
          <a:extLst>
            <a:ext uri="{FF2B5EF4-FFF2-40B4-BE49-F238E27FC236}">
              <a16:creationId xmlns:a16="http://schemas.microsoft.com/office/drawing/2014/main" id="{0D5CE7BA-73BB-4347-8522-3AE1F64C6330}"/>
            </a:ext>
          </a:extLst>
        </xdr:cNvPr>
        <xdr:cNvSpPr/>
      </xdr:nvSpPr>
      <xdr:spPr>
        <a:xfrm>
          <a:off x="6985000" y="739775"/>
          <a:ext cx="5816600" cy="225744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11</xdr:col>
      <xdr:colOff>365125</xdr:colOff>
      <xdr:row>2</xdr:row>
      <xdr:rowOff>200025</xdr:rowOff>
    </xdr:from>
    <xdr:ext cx="2679451" cy="425822"/>
    <xdr:sp macro="" textlink="">
      <xdr:nvSpPr>
        <xdr:cNvPr id="4" name="テキスト ボックス 3">
          <a:extLst>
            <a:ext uri="{FF2B5EF4-FFF2-40B4-BE49-F238E27FC236}">
              <a16:creationId xmlns:a16="http://schemas.microsoft.com/office/drawing/2014/main" id="{9D795726-C179-427C-9F46-52754D79EE8A}"/>
            </a:ext>
          </a:extLst>
        </xdr:cNvPr>
        <xdr:cNvSpPr txBox="1"/>
      </xdr:nvSpPr>
      <xdr:spPr>
        <a:xfrm>
          <a:off x="7140575" y="542925"/>
          <a:ext cx="2679451" cy="42582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b="1">
              <a:solidFill>
                <a:srgbClr val="FF0000"/>
              </a:solidFill>
            </a:rPr>
            <a:t>※</a:t>
          </a:r>
          <a:r>
            <a:rPr kumimoji="1" lang="ja-JP" altLang="en-US" sz="2000" b="1">
              <a:solidFill>
                <a:srgbClr val="FF0000"/>
              </a:solidFill>
            </a:rPr>
            <a:t>お申込期限について</a:t>
          </a:r>
          <a:endParaRPr kumimoji="1" lang="en-US" altLang="ja-JP" sz="20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30</xdr:col>
      <xdr:colOff>3175</xdr:colOff>
      <xdr:row>9</xdr:row>
      <xdr:rowOff>197</xdr:rowOff>
    </xdr:from>
    <xdr:to>
      <xdr:col>43</xdr:col>
      <xdr:colOff>1403352</xdr:colOff>
      <xdr:row>10</xdr:row>
      <xdr:rowOff>0</xdr:rowOff>
    </xdr:to>
    <xdr:sp macro="" textlink="">
      <xdr:nvSpPr>
        <xdr:cNvPr id="8" name="右中かっこ 7">
          <a:extLst>
            <a:ext uri="{FF2B5EF4-FFF2-40B4-BE49-F238E27FC236}">
              <a16:creationId xmlns:a16="http://schemas.microsoft.com/office/drawing/2014/main" id="{E49C676A-F78E-4687-B349-2D319B1A1915}"/>
            </a:ext>
          </a:extLst>
        </xdr:cNvPr>
        <xdr:cNvSpPr/>
      </xdr:nvSpPr>
      <xdr:spPr>
        <a:xfrm rot="16200000">
          <a:off x="39938425" y="-10629803"/>
          <a:ext cx="142678" cy="24660227"/>
        </a:xfrm>
        <a:prstGeom prst="rightBrace">
          <a:avLst>
            <a:gd name="adj1" fmla="val 8333"/>
            <a:gd name="adj2" fmla="val 1661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95249</xdr:colOff>
      <xdr:row>9</xdr:row>
      <xdr:rowOff>19050</xdr:rowOff>
    </xdr:from>
    <xdr:to>
      <xdr:col>21</xdr:col>
      <xdr:colOff>495301</xdr:colOff>
      <xdr:row>10</xdr:row>
      <xdr:rowOff>0</xdr:rowOff>
    </xdr:to>
    <xdr:sp macro="" textlink="">
      <xdr:nvSpPr>
        <xdr:cNvPr id="2" name="左中かっこ 1">
          <a:extLst>
            <a:ext uri="{FF2B5EF4-FFF2-40B4-BE49-F238E27FC236}">
              <a16:creationId xmlns:a16="http://schemas.microsoft.com/office/drawing/2014/main" id="{61F066F6-3AA1-429C-AFEC-722AF1B68A0C}"/>
            </a:ext>
          </a:extLst>
        </xdr:cNvPr>
        <xdr:cNvSpPr/>
      </xdr:nvSpPr>
      <xdr:spPr>
        <a:xfrm rot="5400000">
          <a:off x="16392525" y="-1181101"/>
          <a:ext cx="123825" cy="5095877"/>
        </a:xfrm>
        <a:prstGeom prst="leftBrace">
          <a:avLst>
            <a:gd name="adj1" fmla="val 11508"/>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1241424</xdr:colOff>
      <xdr:row>9</xdr:row>
      <xdr:rowOff>193675</xdr:rowOff>
    </xdr:from>
    <xdr:to>
      <xdr:col>32</xdr:col>
      <xdr:colOff>1114430</xdr:colOff>
      <xdr:row>10</xdr:row>
      <xdr:rowOff>400082</xdr:rowOff>
    </xdr:to>
    <xdr:sp macro="" textlink="">
      <xdr:nvSpPr>
        <xdr:cNvPr id="2" name="Text Box 3640">
          <a:extLst>
            <a:ext uri="{FF2B5EF4-FFF2-40B4-BE49-F238E27FC236}">
              <a16:creationId xmlns:a16="http://schemas.microsoft.com/office/drawing/2014/main" id="{DB2ABC4A-012C-40AC-B226-DD48249CCADF}"/>
            </a:ext>
          </a:extLst>
        </xdr:cNvPr>
        <xdr:cNvSpPr txBox="1">
          <a:spLocks noChangeArrowheads="1"/>
        </xdr:cNvSpPr>
      </xdr:nvSpPr>
      <xdr:spPr bwMode="auto">
        <a:xfrm>
          <a:off x="27870149" y="1200150"/>
          <a:ext cx="4676775" cy="495300"/>
        </a:xfrm>
        <a:prstGeom prst="rect">
          <a:avLst/>
        </a:prstGeom>
        <a:solidFill>
          <a:srgbClr val="CC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FF0000"/>
              </a:solidFill>
              <a:latin typeface="+mn-ea"/>
              <a:ea typeface="+mn-ea"/>
            </a:rPr>
            <a:t>メッセージ本文が全て共通の場合は、『 ②メッセージ・差出名 』の</a:t>
          </a:r>
          <a:r>
            <a:rPr lang="en-US" altLang="ja-JP" sz="900" b="1" i="0" u="none" strike="noStrike" baseline="0">
              <a:solidFill>
                <a:srgbClr val="FF0000"/>
              </a:solidFill>
              <a:latin typeface="+mn-ea"/>
              <a:ea typeface="+mn-ea"/>
            </a:rPr>
            <a:t>【</a:t>
          </a:r>
          <a:r>
            <a:rPr lang="ja-JP" altLang="en-US" sz="900" b="1" i="0" u="none" strike="noStrike" baseline="0">
              <a:solidFill>
                <a:srgbClr val="FF0000"/>
              </a:solidFill>
              <a:latin typeface="+mn-ea"/>
              <a:ea typeface="+mn-ea"/>
            </a:rPr>
            <a:t>メッセージ情報</a:t>
          </a:r>
          <a:r>
            <a:rPr lang="en-US" altLang="ja-JP" sz="900" b="1" i="0" u="none" strike="noStrike" baseline="0">
              <a:solidFill>
                <a:srgbClr val="FF0000"/>
              </a:solidFill>
              <a:latin typeface="+mn-ea"/>
              <a:ea typeface="+mn-ea"/>
            </a:rPr>
            <a:t>】</a:t>
          </a:r>
          <a:r>
            <a:rPr lang="ja-JP" altLang="en-US" sz="900" b="1" i="0" u="none" strike="noStrike" baseline="0">
              <a:solidFill>
                <a:srgbClr val="FF0000"/>
              </a:solidFill>
              <a:latin typeface="+mn-ea"/>
              <a:ea typeface="+mn-ea"/>
            </a:rPr>
            <a:t>へ</a:t>
          </a:r>
          <a:endParaRPr lang="en-US" altLang="ja-JP" sz="900" b="1" i="0" u="none" strike="noStrike" baseline="0">
            <a:solidFill>
              <a:srgbClr val="FF0000"/>
            </a:solidFill>
            <a:latin typeface="+mn-ea"/>
            <a:ea typeface="+mn-ea"/>
          </a:endParaRPr>
        </a:p>
        <a:p>
          <a:pPr algn="l" rtl="0">
            <a:lnSpc>
              <a:spcPts val="1100"/>
            </a:lnSpc>
            <a:defRPr sz="1000"/>
          </a:pPr>
          <a:r>
            <a:rPr lang="ja-JP" altLang="en-US" sz="900" b="1" i="0" u="none" strike="noStrike" baseline="0">
              <a:solidFill>
                <a:srgbClr val="FF0000"/>
              </a:solidFill>
              <a:latin typeface="+mn-ea"/>
              <a:ea typeface="+mn-ea"/>
            </a:rPr>
            <a:t>ご入力いただければ下記、本文</a:t>
          </a:r>
          <a:r>
            <a:rPr lang="en-US" altLang="ja-JP" sz="900" b="1" i="0" u="none" strike="noStrike" baseline="0">
              <a:solidFill>
                <a:srgbClr val="FF0000"/>
              </a:solidFill>
              <a:latin typeface="+mn-ea"/>
              <a:ea typeface="+mn-ea"/>
            </a:rPr>
            <a:t>1</a:t>
          </a:r>
          <a:r>
            <a:rPr lang="ja-JP" altLang="en-US" sz="900" b="1" i="0" u="none" strike="noStrike" baseline="0">
              <a:solidFill>
                <a:srgbClr val="FF0000"/>
              </a:solidFill>
              <a:latin typeface="+mn-ea"/>
              <a:ea typeface="+mn-ea"/>
            </a:rPr>
            <a:t>～</a:t>
          </a:r>
          <a:r>
            <a:rPr lang="en-US" altLang="ja-JP" sz="900" b="1" i="0" u="none" strike="noStrike" baseline="0">
              <a:solidFill>
                <a:srgbClr val="FF0000"/>
              </a:solidFill>
              <a:latin typeface="+mn-ea"/>
              <a:ea typeface="+mn-ea"/>
            </a:rPr>
            <a:t>10</a:t>
          </a:r>
          <a:r>
            <a:rPr lang="ja-JP" altLang="en-US" sz="900" b="1" i="0" u="none" strike="noStrike" baseline="0">
              <a:solidFill>
                <a:srgbClr val="FF0000"/>
              </a:solidFill>
              <a:latin typeface="+mn-ea"/>
              <a:ea typeface="+mn-ea"/>
            </a:rPr>
            <a:t>行目にそれぞれ自動的に反映されます。</a:t>
          </a:r>
        </a:p>
        <a:p>
          <a:pPr algn="l" rtl="0">
            <a:lnSpc>
              <a:spcPts val="1000"/>
            </a:lnSpc>
            <a:defRPr sz="1000"/>
          </a:pPr>
          <a:r>
            <a:rPr lang="ja-JP" altLang="en-US" sz="900" b="1" i="0" u="none" strike="noStrike" baseline="0">
              <a:solidFill>
                <a:srgbClr val="FF0000"/>
              </a:solidFill>
              <a:latin typeface="+mn-ea"/>
              <a:ea typeface="+mn-ea"/>
            </a:rPr>
            <a:t>宛名毎に本文が異なる場合には、下記の本文</a:t>
          </a:r>
          <a:r>
            <a:rPr lang="en-US" altLang="ja-JP" sz="1000" b="1" i="0" baseline="0">
              <a:solidFill>
                <a:srgbClr val="FF0000"/>
              </a:solidFill>
              <a:latin typeface="+mn-ea"/>
              <a:ea typeface="+mn-ea"/>
              <a:cs typeface="+mn-cs"/>
            </a:rPr>
            <a:t>1</a:t>
          </a:r>
          <a:r>
            <a:rPr lang="ja-JP" altLang="ja-JP" sz="1000" b="1" i="0" baseline="0">
              <a:solidFill>
                <a:srgbClr val="FF0000"/>
              </a:solidFill>
              <a:latin typeface="+mn-ea"/>
              <a:ea typeface="+mn-ea"/>
              <a:cs typeface="+mn-cs"/>
            </a:rPr>
            <a:t>～</a:t>
          </a:r>
          <a:r>
            <a:rPr lang="en-US" altLang="ja-JP" sz="1000" b="1" i="0" baseline="0">
              <a:solidFill>
                <a:srgbClr val="FF0000"/>
              </a:solidFill>
              <a:latin typeface="+mn-ea"/>
              <a:ea typeface="+mn-ea"/>
              <a:cs typeface="+mn-cs"/>
            </a:rPr>
            <a:t>10</a:t>
          </a:r>
          <a:r>
            <a:rPr lang="ja-JP" altLang="ja-JP" sz="1000" b="1" i="0" baseline="0">
              <a:solidFill>
                <a:srgbClr val="FF0000"/>
              </a:solidFill>
              <a:latin typeface="+mn-ea"/>
              <a:ea typeface="+mn-ea"/>
              <a:cs typeface="+mn-cs"/>
            </a:rPr>
            <a:t>行目に</a:t>
          </a:r>
          <a:r>
            <a:rPr lang="ja-JP" altLang="en-US" sz="900" b="1" i="0" u="none" strike="noStrike" baseline="0">
              <a:solidFill>
                <a:srgbClr val="FF0000"/>
              </a:solidFill>
              <a:latin typeface="+mn-ea"/>
              <a:ea typeface="+mn-ea"/>
            </a:rPr>
            <a:t>個別にご入力下さい。</a:t>
          </a:r>
          <a:endParaRPr lang="ja-JP" altLang="en-US">
            <a:latin typeface="+mn-ea"/>
            <a:ea typeface="+mn-ea"/>
          </a:endParaRPr>
        </a:p>
      </xdr:txBody>
    </xdr:sp>
    <xdr:clientData/>
  </xdr:twoCellAnchor>
  <xdr:twoCellAnchor editAs="oneCell">
    <xdr:from>
      <xdr:col>24</xdr:col>
      <xdr:colOff>931769</xdr:colOff>
      <xdr:row>8</xdr:row>
      <xdr:rowOff>4856</xdr:rowOff>
    </xdr:from>
    <xdr:to>
      <xdr:col>30</xdr:col>
      <xdr:colOff>727821</xdr:colOff>
      <xdr:row>10</xdr:row>
      <xdr:rowOff>420805</xdr:rowOff>
    </xdr:to>
    <xdr:sp macro="" textlink="">
      <xdr:nvSpPr>
        <xdr:cNvPr id="3" name="Text Box 3640">
          <a:extLst>
            <a:ext uri="{FF2B5EF4-FFF2-40B4-BE49-F238E27FC236}">
              <a16:creationId xmlns:a16="http://schemas.microsoft.com/office/drawing/2014/main" id="{D5B99503-B513-4126-B8E8-0F402094A9A0}"/>
            </a:ext>
          </a:extLst>
        </xdr:cNvPr>
        <xdr:cNvSpPr txBox="1">
          <a:spLocks noChangeArrowheads="1"/>
        </xdr:cNvSpPr>
      </xdr:nvSpPr>
      <xdr:spPr bwMode="auto">
        <a:xfrm>
          <a:off x="22763069" y="963706"/>
          <a:ext cx="3807758" cy="745751"/>
        </a:xfrm>
        <a:prstGeom prst="rect">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FF0000"/>
              </a:solidFill>
              <a:latin typeface="ＭＳ Ｐゴシック"/>
              <a:ea typeface="+mn-ea"/>
            </a:rPr>
            <a:t>本文宛名</a:t>
          </a:r>
          <a:r>
            <a:rPr lang="en-US" altLang="ja-JP" sz="900" b="1" i="0" u="none" strike="noStrike" baseline="0">
              <a:solidFill>
                <a:srgbClr val="FF0000"/>
              </a:solidFill>
              <a:latin typeface="ＭＳ Ｐゴシック"/>
              <a:ea typeface="+mn-ea"/>
            </a:rPr>
            <a:t>4</a:t>
          </a:r>
          <a:r>
            <a:rPr lang="ja-JP" altLang="en-US" sz="900" b="1" i="0" u="none" strike="noStrike" baseline="0">
              <a:solidFill>
                <a:srgbClr val="FF0000"/>
              </a:solidFill>
              <a:latin typeface="ＭＳ Ｐゴシック"/>
              <a:ea typeface="+mn-ea"/>
            </a:rPr>
            <a:t>へお受取人名を入力下さい。</a:t>
          </a:r>
          <a:endParaRPr lang="en-US" altLang="ja-JP" sz="900" b="1"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1" i="0" u="none" strike="noStrike" baseline="0">
              <a:solidFill>
                <a:srgbClr val="FF0000"/>
              </a:solidFill>
              <a:latin typeface="ＭＳ Ｐゴシック"/>
              <a:ea typeface="ＭＳ Ｐゴシック"/>
            </a:rPr>
            <a:t>企業名や、役職名などを記入する場合は本文宛名</a:t>
          </a:r>
          <a:r>
            <a:rPr lang="en-US" altLang="ja-JP" sz="900" b="1" i="0" u="none" strike="noStrike" baseline="0">
              <a:solidFill>
                <a:srgbClr val="FF0000"/>
              </a:solidFill>
              <a:latin typeface="ＭＳ Ｐゴシック"/>
              <a:ea typeface="ＭＳ Ｐゴシック"/>
            </a:rPr>
            <a:t>1</a:t>
          </a:r>
          <a:r>
            <a:rPr lang="ja-JP" altLang="en-US" sz="900" b="1" i="0" u="none" strike="noStrike" baseline="0">
              <a:solidFill>
                <a:srgbClr val="FF0000"/>
              </a:solidFill>
              <a:latin typeface="ＭＳ Ｐゴシック"/>
              <a:ea typeface="ＭＳ Ｐゴシック"/>
            </a:rPr>
            <a:t>、本文宛名</a:t>
          </a:r>
          <a:r>
            <a:rPr lang="en-US" altLang="ja-JP" sz="900" b="1" i="0" u="none" strike="noStrike" baseline="0">
              <a:solidFill>
                <a:srgbClr val="FF0000"/>
              </a:solidFill>
              <a:latin typeface="ＭＳ Ｐゴシック"/>
              <a:ea typeface="ＭＳ Ｐゴシック"/>
            </a:rPr>
            <a:t>2</a:t>
          </a:r>
          <a:r>
            <a:rPr lang="ja-JP" altLang="en-US" sz="900" b="1" i="0" u="none" strike="noStrike" baseline="0">
              <a:solidFill>
                <a:srgbClr val="FF0000"/>
              </a:solidFill>
              <a:latin typeface="ＭＳ Ｐゴシック"/>
              <a:ea typeface="+mn-ea"/>
            </a:rPr>
            <a:t>、本文宛名</a:t>
          </a:r>
          <a:r>
            <a:rPr lang="en-US" altLang="ja-JP" sz="900" b="1" i="0" u="none" strike="noStrike" baseline="0">
              <a:solidFill>
                <a:srgbClr val="FF0000"/>
              </a:solidFill>
              <a:latin typeface="ＭＳ Ｐゴシック"/>
              <a:ea typeface="+mn-ea"/>
            </a:rPr>
            <a:t>3</a:t>
          </a:r>
          <a:r>
            <a:rPr lang="ja-JP" altLang="en-US" sz="900" b="1" i="0" u="none" strike="noStrike" baseline="0">
              <a:solidFill>
                <a:srgbClr val="FF0000"/>
              </a:solidFill>
              <a:latin typeface="ＭＳ Ｐゴシック"/>
              <a:ea typeface="ＭＳ Ｐゴシック"/>
            </a:rPr>
            <a:t>をご活用下さい。</a:t>
          </a:r>
          <a:endParaRPr lang="en-US" altLang="ja-JP" sz="900" b="1" i="0" u="none" strike="noStrike" baseline="0">
            <a:solidFill>
              <a:srgbClr val="FF0000"/>
            </a:solidFill>
            <a:latin typeface="ＭＳ Ｐゴシック"/>
            <a:ea typeface="ＭＳ Ｐゴシック"/>
          </a:endParaRPr>
        </a:p>
        <a:p>
          <a:pPr algn="l" rtl="0">
            <a:lnSpc>
              <a:spcPts val="1100"/>
            </a:lnSpc>
            <a:defRPr sz="1000"/>
          </a:pPr>
          <a:r>
            <a:rPr lang="en-US" altLang="ja-JP" sz="900" b="1" i="0" u="none" strike="noStrike" baseline="0">
              <a:solidFill>
                <a:sysClr val="windowText" lastClr="000000"/>
              </a:solidFill>
              <a:latin typeface="ＭＳ Ｐゴシック"/>
              <a:ea typeface="ＭＳ Ｐゴシック"/>
            </a:rPr>
            <a:t>※【</a:t>
          </a:r>
          <a:r>
            <a:rPr lang="ja-JP" altLang="en-US" sz="900" b="1" i="0" u="none" strike="noStrike" baseline="0">
              <a:solidFill>
                <a:sysClr val="windowText" lastClr="000000"/>
              </a:solidFill>
              <a:latin typeface="ＭＳ Ｐゴシック"/>
              <a:ea typeface="ＭＳ Ｐゴシック"/>
            </a:rPr>
            <a:t>★お届け伝票宛名</a:t>
          </a:r>
          <a:r>
            <a:rPr lang="en-US" altLang="ja-JP" sz="900" b="1" i="0" u="none" strike="noStrike" baseline="0">
              <a:solidFill>
                <a:sysClr val="windowText" lastClr="000000"/>
              </a:solidFill>
              <a:latin typeface="ＭＳ Ｐゴシック"/>
              <a:ea typeface="ＭＳ Ｐゴシック"/>
            </a:rPr>
            <a:t>】</a:t>
          </a:r>
          <a:r>
            <a:rPr lang="ja-JP" altLang="en-US" sz="900" b="1" i="0" u="none" strike="noStrike" baseline="0">
              <a:solidFill>
                <a:sysClr val="windowText" lastClr="000000"/>
              </a:solidFill>
              <a:latin typeface="ＭＳ Ｐゴシック"/>
              <a:ea typeface="ＭＳ Ｐゴシック"/>
            </a:rPr>
            <a:t>での超過文字</a:t>
          </a:r>
          <a:r>
            <a:rPr lang="ja-JP" altLang="en-US" sz="1000" b="1" i="0" u="none" strike="noStrike" baseline="0">
              <a:solidFill>
                <a:sysClr val="windowText" lastClr="000000"/>
              </a:solidFill>
              <a:latin typeface="+mn-lt"/>
              <a:ea typeface="+mn-ea"/>
            </a:rPr>
            <a:t>も分割してご活用ください。</a:t>
          </a:r>
          <a:endParaRPr lang="en-US" altLang="ja-JP" sz="900" b="1" i="0" u="none" strike="noStrike" baseline="0">
            <a:solidFill>
              <a:sysClr val="windowText" lastClr="000000"/>
            </a:solidFill>
            <a:latin typeface="ＭＳ Ｐゴシック"/>
            <a:ea typeface="ＭＳ Ｐゴシック"/>
          </a:endParaRPr>
        </a:p>
      </xdr:txBody>
    </xdr:sp>
    <xdr:clientData/>
  </xdr:twoCellAnchor>
  <xdr:twoCellAnchor>
    <xdr:from>
      <xdr:col>30</xdr:col>
      <xdr:colOff>19049</xdr:colOff>
      <xdr:row>10</xdr:row>
      <xdr:rowOff>403223</xdr:rowOff>
    </xdr:from>
    <xdr:to>
      <xdr:col>40</xdr:col>
      <xdr:colOff>11583</xdr:colOff>
      <xdr:row>11</xdr:row>
      <xdr:rowOff>135314</xdr:rowOff>
    </xdr:to>
    <xdr:sp macro="" textlink="">
      <xdr:nvSpPr>
        <xdr:cNvPr id="4" name="右中かっこ 3">
          <a:extLst>
            <a:ext uri="{FF2B5EF4-FFF2-40B4-BE49-F238E27FC236}">
              <a16:creationId xmlns:a16="http://schemas.microsoft.com/office/drawing/2014/main" id="{18C15D8C-B871-4B68-958D-2AA03F45DEE6}"/>
            </a:ext>
          </a:extLst>
        </xdr:cNvPr>
        <xdr:cNvSpPr/>
      </xdr:nvSpPr>
      <xdr:spPr>
        <a:xfrm rot="16200000">
          <a:off x="35978026" y="-7631629"/>
          <a:ext cx="300038" cy="18973242"/>
        </a:xfrm>
        <a:prstGeom prst="rightBrace">
          <a:avLst>
            <a:gd name="adj1" fmla="val 8333"/>
            <a:gd name="adj2" fmla="val 1661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40</xdr:col>
      <xdr:colOff>11723</xdr:colOff>
      <xdr:row>9</xdr:row>
      <xdr:rowOff>191604</xdr:rowOff>
    </xdr:from>
    <xdr:to>
      <xdr:col>43</xdr:col>
      <xdr:colOff>15874</xdr:colOff>
      <xdr:row>10</xdr:row>
      <xdr:rowOff>398011</xdr:rowOff>
    </xdr:to>
    <xdr:sp macro="" textlink="">
      <xdr:nvSpPr>
        <xdr:cNvPr id="5" name="Text Box 3640">
          <a:extLst>
            <a:ext uri="{FF2B5EF4-FFF2-40B4-BE49-F238E27FC236}">
              <a16:creationId xmlns:a16="http://schemas.microsoft.com/office/drawing/2014/main" id="{5B6A5BF7-03B7-470F-8958-6B8705C4A706}"/>
            </a:ext>
          </a:extLst>
        </xdr:cNvPr>
        <xdr:cNvSpPr txBox="1">
          <a:spLocks noChangeArrowheads="1"/>
        </xdr:cNvSpPr>
      </xdr:nvSpPr>
      <xdr:spPr bwMode="auto">
        <a:xfrm>
          <a:off x="45614809" y="1198079"/>
          <a:ext cx="4267616" cy="495300"/>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FF0000"/>
              </a:solidFill>
              <a:latin typeface="+mn-ea"/>
              <a:ea typeface="+mn-ea"/>
            </a:rPr>
            <a:t>差出名が全て共通の場合は、『 ②メッセージ・差出名 』の</a:t>
          </a:r>
          <a:r>
            <a:rPr lang="en-US" altLang="ja-JP" sz="900" b="1" i="0" u="none" strike="noStrike" baseline="0">
              <a:solidFill>
                <a:srgbClr val="FF0000"/>
              </a:solidFill>
              <a:latin typeface="+mn-ea"/>
              <a:ea typeface="+mn-ea"/>
            </a:rPr>
            <a:t>【</a:t>
          </a:r>
          <a:r>
            <a:rPr lang="ja-JP" altLang="en-US" sz="900" b="1" i="0" u="none" strike="noStrike" baseline="0">
              <a:solidFill>
                <a:srgbClr val="FF0000"/>
              </a:solidFill>
              <a:latin typeface="+mn-ea"/>
              <a:ea typeface="+mn-ea"/>
            </a:rPr>
            <a:t>メッセージ情報</a:t>
          </a:r>
          <a:r>
            <a:rPr lang="en-US" altLang="ja-JP" sz="900" b="1" i="0" u="none" strike="noStrike" baseline="0">
              <a:solidFill>
                <a:srgbClr val="FF0000"/>
              </a:solidFill>
              <a:latin typeface="+mn-ea"/>
              <a:ea typeface="+mn-ea"/>
            </a:rPr>
            <a:t>】</a:t>
          </a:r>
          <a:r>
            <a:rPr lang="ja-JP" altLang="en-US" sz="900" b="1" i="0" u="none" strike="noStrike" baseline="0">
              <a:solidFill>
                <a:srgbClr val="FF0000"/>
              </a:solidFill>
              <a:latin typeface="+mn-ea"/>
              <a:ea typeface="+mn-ea"/>
            </a:rPr>
            <a:t>へ</a:t>
          </a:r>
          <a:endParaRPr lang="en-US" altLang="ja-JP" sz="900" b="1" i="0" u="none" strike="noStrike" baseline="0">
            <a:solidFill>
              <a:srgbClr val="FF0000"/>
            </a:solidFill>
            <a:latin typeface="+mn-ea"/>
            <a:ea typeface="+mn-ea"/>
          </a:endParaRPr>
        </a:p>
        <a:p>
          <a:pPr algn="l" rtl="0">
            <a:lnSpc>
              <a:spcPts val="1100"/>
            </a:lnSpc>
            <a:defRPr sz="1000"/>
          </a:pPr>
          <a:r>
            <a:rPr lang="ja-JP" altLang="en-US" sz="900" b="1" i="0" u="none" strike="noStrike" baseline="0">
              <a:solidFill>
                <a:srgbClr val="FF0000"/>
              </a:solidFill>
              <a:latin typeface="+mn-ea"/>
              <a:ea typeface="+mn-ea"/>
            </a:rPr>
            <a:t>ご入力いただければ下記、差出名</a:t>
          </a:r>
          <a:r>
            <a:rPr lang="en-US" altLang="ja-JP" sz="900" b="1" i="0" u="none" strike="noStrike" baseline="0">
              <a:solidFill>
                <a:srgbClr val="FF0000"/>
              </a:solidFill>
              <a:latin typeface="+mn-ea"/>
              <a:ea typeface="+mn-ea"/>
            </a:rPr>
            <a:t>1</a:t>
          </a:r>
          <a:r>
            <a:rPr lang="ja-JP" altLang="en-US" sz="900" b="1" i="0" u="none" strike="noStrike" baseline="0">
              <a:solidFill>
                <a:srgbClr val="FF0000"/>
              </a:solidFill>
              <a:latin typeface="+mn-ea"/>
              <a:ea typeface="+mn-ea"/>
            </a:rPr>
            <a:t>～</a:t>
          </a:r>
          <a:r>
            <a:rPr lang="en-US" altLang="ja-JP" sz="900" b="1" i="0" u="none" strike="noStrike" baseline="0">
              <a:solidFill>
                <a:srgbClr val="FF0000"/>
              </a:solidFill>
              <a:latin typeface="+mn-ea"/>
              <a:ea typeface="+mn-ea"/>
            </a:rPr>
            <a:t>3</a:t>
          </a:r>
          <a:r>
            <a:rPr lang="ja-JP" altLang="en-US" sz="900" b="1" i="0" u="none" strike="noStrike" baseline="0">
              <a:solidFill>
                <a:srgbClr val="FF0000"/>
              </a:solidFill>
              <a:latin typeface="+mn-ea"/>
              <a:ea typeface="+mn-ea"/>
            </a:rPr>
            <a:t>行目にそれぞれ自動的に反映されます。</a:t>
          </a:r>
        </a:p>
        <a:p>
          <a:pPr algn="l" rtl="0">
            <a:lnSpc>
              <a:spcPts val="1000"/>
            </a:lnSpc>
            <a:defRPr sz="1000"/>
          </a:pPr>
          <a:r>
            <a:rPr lang="ja-JP" altLang="en-US" sz="900" b="1" i="0" u="none" strike="noStrike" baseline="0">
              <a:solidFill>
                <a:srgbClr val="FF0000"/>
              </a:solidFill>
              <a:latin typeface="+mn-ea"/>
              <a:ea typeface="+mn-ea"/>
            </a:rPr>
            <a:t>宛名毎に差出名が異なる場合には、下記の本文</a:t>
          </a:r>
          <a:r>
            <a:rPr lang="en-US" altLang="ja-JP" sz="1000" b="1" i="0" baseline="0">
              <a:solidFill>
                <a:srgbClr val="FF0000"/>
              </a:solidFill>
              <a:latin typeface="+mn-ea"/>
              <a:ea typeface="+mn-ea"/>
              <a:cs typeface="+mn-cs"/>
            </a:rPr>
            <a:t>1</a:t>
          </a:r>
          <a:r>
            <a:rPr lang="ja-JP" altLang="ja-JP" sz="1000" b="1" i="0" baseline="0">
              <a:solidFill>
                <a:srgbClr val="FF0000"/>
              </a:solidFill>
              <a:latin typeface="+mn-ea"/>
              <a:ea typeface="+mn-ea"/>
              <a:cs typeface="+mn-cs"/>
            </a:rPr>
            <a:t>～</a:t>
          </a:r>
          <a:r>
            <a:rPr lang="en-US" altLang="ja-JP" sz="1000" b="1" i="0" baseline="0">
              <a:solidFill>
                <a:srgbClr val="FF0000"/>
              </a:solidFill>
              <a:latin typeface="+mn-ea"/>
              <a:ea typeface="+mn-ea"/>
              <a:cs typeface="+mn-cs"/>
            </a:rPr>
            <a:t>4</a:t>
          </a:r>
          <a:r>
            <a:rPr lang="ja-JP" altLang="ja-JP" sz="1000" b="1" i="0" baseline="0">
              <a:solidFill>
                <a:srgbClr val="FF0000"/>
              </a:solidFill>
              <a:latin typeface="+mn-ea"/>
              <a:ea typeface="+mn-ea"/>
              <a:cs typeface="+mn-cs"/>
            </a:rPr>
            <a:t>行目に</a:t>
          </a:r>
          <a:r>
            <a:rPr lang="ja-JP" altLang="en-US" sz="900" b="1" i="0" u="none" strike="noStrike" baseline="0">
              <a:solidFill>
                <a:srgbClr val="FF0000"/>
              </a:solidFill>
              <a:latin typeface="+mn-ea"/>
              <a:ea typeface="+mn-ea"/>
            </a:rPr>
            <a:t>個別にご入力下さい。</a:t>
          </a:r>
          <a:endParaRPr lang="ja-JP" altLang="en-US">
            <a:latin typeface="+mn-ea"/>
            <a:ea typeface="+mn-ea"/>
          </a:endParaRPr>
        </a:p>
      </xdr:txBody>
    </xdr:sp>
    <xdr:clientData/>
  </xdr:twoCellAnchor>
  <xdr:twoCellAnchor>
    <xdr:from>
      <xdr:col>39</xdr:col>
      <xdr:colOff>701880</xdr:colOff>
      <xdr:row>10</xdr:row>
      <xdr:rowOff>403422</xdr:rowOff>
    </xdr:from>
    <xdr:to>
      <xdr:col>43</xdr:col>
      <xdr:colOff>1403345</xdr:colOff>
      <xdr:row>11</xdr:row>
      <xdr:rowOff>128696</xdr:rowOff>
    </xdr:to>
    <xdr:sp macro="" textlink="">
      <xdr:nvSpPr>
        <xdr:cNvPr id="6" name="右中かっこ 5">
          <a:extLst>
            <a:ext uri="{FF2B5EF4-FFF2-40B4-BE49-F238E27FC236}">
              <a16:creationId xmlns:a16="http://schemas.microsoft.com/office/drawing/2014/main" id="{3D661A19-B787-4F07-8668-3C9EF3D12626}"/>
            </a:ext>
          </a:extLst>
        </xdr:cNvPr>
        <xdr:cNvSpPr/>
      </xdr:nvSpPr>
      <xdr:spPr>
        <a:xfrm rot="16200000">
          <a:off x="48306934" y="-979982"/>
          <a:ext cx="300038" cy="5670345"/>
        </a:xfrm>
        <a:prstGeom prst="rightBrace">
          <a:avLst>
            <a:gd name="adj1" fmla="val 8333"/>
            <a:gd name="adj2" fmla="val 1661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574840</xdr:colOff>
      <xdr:row>10</xdr:row>
      <xdr:rowOff>418599</xdr:rowOff>
    </xdr:from>
    <xdr:to>
      <xdr:col>29</xdr:col>
      <xdr:colOff>320276</xdr:colOff>
      <xdr:row>11</xdr:row>
      <xdr:rowOff>137612</xdr:rowOff>
    </xdr:to>
    <xdr:sp macro="" textlink="">
      <xdr:nvSpPr>
        <xdr:cNvPr id="7" name="右中かっこ 6">
          <a:extLst>
            <a:ext uri="{FF2B5EF4-FFF2-40B4-BE49-F238E27FC236}">
              <a16:creationId xmlns:a16="http://schemas.microsoft.com/office/drawing/2014/main" id="{94CFA2EE-37FA-468F-9C98-F545C60342F2}"/>
            </a:ext>
          </a:extLst>
        </xdr:cNvPr>
        <xdr:cNvSpPr/>
      </xdr:nvSpPr>
      <xdr:spPr>
        <a:xfrm rot="16200000">
          <a:off x="22663548" y="-1865019"/>
          <a:ext cx="300038" cy="7458073"/>
        </a:xfrm>
        <a:prstGeom prst="rightBrace">
          <a:avLst>
            <a:gd name="adj1" fmla="val 8333"/>
            <a:gd name="adj2" fmla="val 7150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5721</xdr:colOff>
      <xdr:row>10</xdr:row>
      <xdr:rowOff>420980</xdr:rowOff>
    </xdr:from>
    <xdr:to>
      <xdr:col>21</xdr:col>
      <xdr:colOff>568325</xdr:colOff>
      <xdr:row>12</xdr:row>
      <xdr:rowOff>4449</xdr:rowOff>
    </xdr:to>
    <xdr:sp macro="" textlink="">
      <xdr:nvSpPr>
        <xdr:cNvPr id="8" name="右中かっこ 7">
          <a:extLst>
            <a:ext uri="{FF2B5EF4-FFF2-40B4-BE49-F238E27FC236}">
              <a16:creationId xmlns:a16="http://schemas.microsoft.com/office/drawing/2014/main" id="{D0BF4080-C259-4526-AE80-E9D330CAADB3}"/>
            </a:ext>
          </a:extLst>
        </xdr:cNvPr>
        <xdr:cNvSpPr/>
      </xdr:nvSpPr>
      <xdr:spPr>
        <a:xfrm rot="16200000">
          <a:off x="16289537" y="-763096"/>
          <a:ext cx="300038" cy="5258989"/>
        </a:xfrm>
        <a:prstGeom prst="rightBrace">
          <a:avLst>
            <a:gd name="adj1" fmla="val 8333"/>
            <a:gd name="adj2" fmla="val 7194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18</xdr:col>
      <xdr:colOff>695325</xdr:colOff>
      <xdr:row>9</xdr:row>
      <xdr:rowOff>19050</xdr:rowOff>
    </xdr:from>
    <xdr:to>
      <xdr:col>23</xdr:col>
      <xdr:colOff>158925</xdr:colOff>
      <xdr:row>10</xdr:row>
      <xdr:rowOff>400050</xdr:rowOff>
    </xdr:to>
    <xdr:sp macro="" textlink="">
      <xdr:nvSpPr>
        <xdr:cNvPr id="9" name="Text Box 3640">
          <a:extLst>
            <a:ext uri="{FF2B5EF4-FFF2-40B4-BE49-F238E27FC236}">
              <a16:creationId xmlns:a16="http://schemas.microsoft.com/office/drawing/2014/main" id="{870F3A37-46EC-491B-A5AE-9845C8F81C11}"/>
            </a:ext>
          </a:extLst>
        </xdr:cNvPr>
        <xdr:cNvSpPr txBox="1">
          <a:spLocks noChangeArrowheads="1"/>
        </xdr:cNvSpPr>
      </xdr:nvSpPr>
      <xdr:spPr bwMode="auto">
        <a:xfrm>
          <a:off x="16964025" y="1019175"/>
          <a:ext cx="3209925" cy="676275"/>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18288" anchor="ctr" upright="1"/>
        <a:lstStyle/>
        <a:p>
          <a:pPr rtl="0" fontAlgn="base"/>
          <a:r>
            <a:rPr lang="ja-JP" altLang="en-US" sz="900" b="1" i="0" baseline="0">
              <a:solidFill>
                <a:srgbClr val="FF0000"/>
              </a:solidFill>
              <a:latin typeface="+mn-lt"/>
              <a:ea typeface="+mn-ea"/>
              <a:cs typeface="+mn-cs"/>
            </a:rPr>
            <a:t>カード</a:t>
          </a:r>
          <a:r>
            <a:rPr lang="en-US" altLang="ja-JP" sz="900" b="1" i="0" baseline="0">
              <a:solidFill>
                <a:srgbClr val="FF0000"/>
              </a:solidFill>
              <a:latin typeface="+mn-lt"/>
              <a:ea typeface="+mn-ea"/>
              <a:cs typeface="+mn-cs"/>
            </a:rPr>
            <a:t>No</a:t>
          </a:r>
          <a:r>
            <a:rPr lang="ja-JP" altLang="en-US" sz="900" b="1" i="0" baseline="0">
              <a:solidFill>
                <a:srgbClr val="FF0000"/>
              </a:solidFill>
              <a:latin typeface="+mn-lt"/>
              <a:ea typeface="+mn-ea"/>
              <a:cs typeface="+mn-cs"/>
            </a:rPr>
            <a:t>～お届け希望日時</a:t>
          </a:r>
          <a:r>
            <a:rPr lang="ja-JP" altLang="ja-JP" sz="900" b="1" i="0" baseline="0">
              <a:solidFill>
                <a:srgbClr val="FF0000"/>
              </a:solidFill>
              <a:latin typeface="+mn-lt"/>
              <a:ea typeface="+mn-ea"/>
              <a:cs typeface="+mn-cs"/>
            </a:rPr>
            <a:t>が全て共通の場合は</a:t>
          </a:r>
          <a:endParaRPr lang="en-US" altLang="ja-JP" sz="900" b="1" i="0" baseline="0">
            <a:solidFill>
              <a:srgbClr val="FF0000"/>
            </a:solidFill>
            <a:latin typeface="+mn-lt"/>
            <a:ea typeface="+mn-ea"/>
            <a:cs typeface="+mn-cs"/>
          </a:endParaRPr>
        </a:p>
        <a:p>
          <a:pPr rtl="0" fontAlgn="base"/>
          <a:r>
            <a:rPr lang="en-US" altLang="ja-JP" sz="900" b="1" i="0" baseline="0">
              <a:solidFill>
                <a:srgbClr val="FF0000"/>
              </a:solidFill>
              <a:latin typeface="+mn-lt"/>
              <a:ea typeface="+mn-ea"/>
              <a:cs typeface="+mn-cs"/>
            </a:rPr>
            <a:t>『 </a:t>
          </a:r>
          <a:r>
            <a:rPr lang="ja-JP" altLang="en-US" sz="900" b="1" i="0" baseline="0">
              <a:solidFill>
                <a:srgbClr val="FF0000"/>
              </a:solidFill>
              <a:latin typeface="+mn-lt"/>
              <a:ea typeface="+mn-ea"/>
              <a:cs typeface="+mn-cs"/>
            </a:rPr>
            <a:t>①基本情報  </a:t>
          </a:r>
          <a:r>
            <a:rPr lang="ja-JP" altLang="ja-JP" sz="900" b="1" i="0" baseline="0">
              <a:solidFill>
                <a:srgbClr val="FF0000"/>
              </a:solidFill>
              <a:latin typeface="+mn-lt"/>
              <a:ea typeface="+mn-ea"/>
              <a:cs typeface="+mn-cs"/>
            </a:rPr>
            <a:t>』</a:t>
          </a:r>
          <a:r>
            <a:rPr lang="en-US" altLang="ja-JP" sz="900" b="1" i="0" baseline="0">
              <a:solidFill>
                <a:srgbClr val="FF0000"/>
              </a:solidFill>
              <a:latin typeface="+mn-lt"/>
              <a:ea typeface="+mn-ea"/>
              <a:cs typeface="+mn-cs"/>
            </a:rPr>
            <a:t> </a:t>
          </a:r>
          <a:r>
            <a:rPr lang="ja-JP" altLang="ja-JP" sz="900" b="1" i="0" baseline="0">
              <a:solidFill>
                <a:srgbClr val="FF0000"/>
              </a:solidFill>
              <a:latin typeface="+mn-lt"/>
              <a:ea typeface="+mn-ea"/>
              <a:cs typeface="+mn-cs"/>
            </a:rPr>
            <a:t>の</a:t>
          </a:r>
          <a:r>
            <a:rPr lang="en-US" altLang="ja-JP" sz="900" b="1" i="0" baseline="0">
              <a:solidFill>
                <a:srgbClr val="FF0000"/>
              </a:solidFill>
              <a:latin typeface="+mn-lt"/>
              <a:ea typeface="+mn-ea"/>
              <a:cs typeface="+mn-cs"/>
            </a:rPr>
            <a:t>《 </a:t>
          </a:r>
          <a:r>
            <a:rPr lang="ja-JP" altLang="en-US" sz="900" b="1" i="0" baseline="0">
              <a:solidFill>
                <a:srgbClr val="FF0000"/>
              </a:solidFill>
              <a:latin typeface="+mn-lt"/>
              <a:ea typeface="+mn-ea"/>
              <a:cs typeface="+mn-cs"/>
            </a:rPr>
            <a:t>お申込基本情報 </a:t>
          </a:r>
          <a:r>
            <a:rPr lang="en-US" altLang="ja-JP" sz="900" b="1" i="0" baseline="0">
              <a:solidFill>
                <a:srgbClr val="FF0000"/>
              </a:solidFill>
              <a:latin typeface="+mn-lt"/>
              <a:ea typeface="+mn-ea"/>
              <a:cs typeface="+mn-cs"/>
            </a:rPr>
            <a:t>》 </a:t>
          </a:r>
          <a:r>
            <a:rPr lang="ja-JP" altLang="ja-JP" sz="900" b="1" i="0" baseline="0">
              <a:solidFill>
                <a:srgbClr val="FF0000"/>
              </a:solidFill>
              <a:latin typeface="+mn-lt"/>
              <a:ea typeface="+mn-ea"/>
              <a:cs typeface="+mn-cs"/>
            </a:rPr>
            <a:t>へご入力いただければ</a:t>
          </a:r>
          <a:endParaRPr lang="en-US" altLang="ja-JP" sz="900" b="1" i="0" baseline="0">
            <a:solidFill>
              <a:srgbClr val="FF0000"/>
            </a:solidFill>
            <a:latin typeface="+mn-lt"/>
            <a:ea typeface="+mn-ea"/>
            <a:cs typeface="+mn-cs"/>
          </a:endParaRPr>
        </a:p>
        <a:p>
          <a:pPr rtl="0" fontAlgn="base"/>
          <a:r>
            <a:rPr lang="ja-JP" altLang="ja-JP" sz="900" b="1" i="0" baseline="0">
              <a:solidFill>
                <a:srgbClr val="FF0000"/>
              </a:solidFill>
              <a:latin typeface="+mn-lt"/>
              <a:ea typeface="+mn-ea"/>
              <a:cs typeface="+mn-cs"/>
            </a:rPr>
            <a:t>下記に</a:t>
          </a:r>
          <a:r>
            <a:rPr lang="ja-JP" altLang="en-US" sz="900" b="1" i="0" baseline="0">
              <a:solidFill>
                <a:srgbClr val="FF0000"/>
              </a:solidFill>
              <a:latin typeface="+mn-lt"/>
              <a:ea typeface="+mn-ea"/>
              <a:cs typeface="+mn-cs"/>
            </a:rPr>
            <a:t>、</a:t>
          </a:r>
          <a:r>
            <a:rPr lang="ja-JP" altLang="ja-JP" sz="900" b="1" i="0" baseline="0">
              <a:solidFill>
                <a:srgbClr val="FF0000"/>
              </a:solidFill>
              <a:latin typeface="+mn-lt"/>
              <a:ea typeface="+mn-ea"/>
              <a:cs typeface="+mn-cs"/>
            </a:rPr>
            <a:t>それぞれ自動的に反映されます。</a:t>
          </a:r>
          <a:endParaRPr lang="ja-JP" altLang="ja-JP" sz="900">
            <a:solidFill>
              <a:srgbClr val="FF0000"/>
            </a:solidFill>
          </a:endParaRPr>
        </a:p>
        <a:p>
          <a:pPr rtl="0"/>
          <a:r>
            <a:rPr lang="ja-JP" altLang="ja-JP" sz="900" b="1" i="0" baseline="0">
              <a:solidFill>
                <a:srgbClr val="FF0000"/>
              </a:solidFill>
              <a:latin typeface="+mn-lt"/>
              <a:ea typeface="+mn-ea"/>
              <a:cs typeface="+mn-cs"/>
            </a:rPr>
            <a:t>宛名毎に異なる場合には下記</a:t>
          </a:r>
          <a:r>
            <a:rPr lang="ja-JP" altLang="en-US" sz="900" b="1" i="0" baseline="0">
              <a:solidFill>
                <a:srgbClr val="FF0000"/>
              </a:solidFill>
              <a:latin typeface="+mn-lt"/>
              <a:ea typeface="+mn-ea"/>
              <a:cs typeface="+mn-cs"/>
            </a:rPr>
            <a:t>に</a:t>
          </a:r>
          <a:r>
            <a:rPr lang="ja-JP" altLang="ja-JP" sz="900" b="1" i="0" baseline="0">
              <a:solidFill>
                <a:srgbClr val="FF0000"/>
              </a:solidFill>
              <a:latin typeface="+mn-lt"/>
              <a:ea typeface="+mn-ea"/>
              <a:cs typeface="+mn-cs"/>
            </a:rPr>
            <a:t>個別にご入力下さい。</a:t>
          </a:r>
          <a:endParaRPr lang="ja-JP" altLang="ja-JP" sz="900">
            <a:solidFill>
              <a:srgbClr val="FF0000"/>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keicho.net/term/" TargetMode="External"/><Relationship Id="rId2" Type="http://schemas.openxmlformats.org/officeDocument/2006/relationships/hyperlink" Target="mailto:ikkatsu@keicho.net" TargetMode="External"/><Relationship Id="rId1" Type="http://schemas.openxmlformats.org/officeDocument/2006/relationships/hyperlink" Target="https://www.keicho.net/contents/gaiji_information.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keicho.net/policy/policy_guide.html"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koyomi.vis.ne.jp/sub/syukujitsu_table.htm" TargetMode="External"/><Relationship Id="rId7" Type="http://schemas.openxmlformats.org/officeDocument/2006/relationships/vmlDrawing" Target="../drawings/vmlDrawing1.vml"/><Relationship Id="rId2" Type="http://schemas.openxmlformats.org/officeDocument/2006/relationships/hyperlink" Target="https://www.keicho.net/nishijin/" TargetMode="External"/><Relationship Id="rId1" Type="http://schemas.openxmlformats.org/officeDocument/2006/relationships/hyperlink" Target="http://www.keicho.net/pressed_flower/"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keicho.net/decor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keicho.net/term/" TargetMode="External"/><Relationship Id="rId7" Type="http://schemas.openxmlformats.org/officeDocument/2006/relationships/comments" Target="../comments2.xml"/><Relationship Id="rId2" Type="http://schemas.openxmlformats.org/officeDocument/2006/relationships/hyperlink" Target="http://www.keicho.net/policy/policy_guide.html" TargetMode="External"/><Relationship Id="rId1" Type="http://schemas.openxmlformats.org/officeDocument/2006/relationships/hyperlink" Target="http://www.keicho.net/contents/otodoke_area.html"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keicho.net/contents/otodoke_area.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AH63"/>
  <sheetViews>
    <sheetView tabSelected="1" zoomScale="80" zoomScaleNormal="80" workbookViewId="0"/>
  </sheetViews>
  <sheetFormatPr defaultColWidth="9.33203125" defaultRowHeight="13" x14ac:dyDescent="0.2"/>
  <cols>
    <col min="1" max="1" width="8.44140625" style="48" customWidth="1"/>
    <col min="2" max="2" width="8" style="48" customWidth="1"/>
    <col min="3" max="13" width="9.33203125" style="48"/>
    <col min="14" max="14" width="29.109375" style="48" customWidth="1"/>
    <col min="15" max="15" width="21" style="48" bestFit="1" customWidth="1"/>
    <col min="16" max="16384" width="9.33203125" style="48"/>
  </cols>
  <sheetData>
    <row r="1" spans="1:34" ht="16.5" x14ac:dyDescent="0.2">
      <c r="A1" s="60" t="s">
        <v>1492</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row>
    <row r="2" spans="1:34" x14ac:dyDescent="0.2">
      <c r="B2" s="49" t="s">
        <v>1493</v>
      </c>
      <c r="C2" s="50"/>
      <c r="D2" s="50"/>
      <c r="E2" s="50"/>
      <c r="F2" s="50"/>
      <c r="G2" s="50"/>
      <c r="H2" s="50"/>
      <c r="I2" s="50"/>
      <c r="J2" s="50"/>
      <c r="K2" s="50"/>
      <c r="L2" s="50"/>
      <c r="M2" s="50"/>
      <c r="N2" s="52"/>
      <c r="O2" s="49"/>
      <c r="P2" s="50"/>
      <c r="Q2" s="50"/>
      <c r="R2" s="50"/>
      <c r="S2" s="50"/>
      <c r="T2" s="50"/>
      <c r="U2" s="50"/>
      <c r="V2" s="50"/>
      <c r="W2" s="50"/>
      <c r="X2" s="50"/>
      <c r="Y2" s="50"/>
      <c r="Z2" s="50"/>
      <c r="AA2" s="50"/>
      <c r="AB2" s="50"/>
      <c r="AC2" s="50"/>
      <c r="AD2" s="50"/>
      <c r="AE2" s="50"/>
      <c r="AF2" s="50"/>
      <c r="AG2" s="50"/>
    </row>
    <row r="3" spans="1:34" ht="21" x14ac:dyDescent="0.2">
      <c r="B3" s="49" t="s">
        <v>10</v>
      </c>
      <c r="C3" s="50"/>
      <c r="D3" s="50"/>
      <c r="E3" s="50"/>
      <c r="F3" s="50"/>
      <c r="G3" s="50"/>
      <c r="H3" s="50"/>
      <c r="I3" s="50"/>
      <c r="J3" s="50"/>
      <c r="K3" s="50"/>
      <c r="L3" s="50"/>
      <c r="N3" s="52"/>
      <c r="O3" s="217" t="s">
        <v>1500</v>
      </c>
      <c r="P3" s="216" t="s">
        <v>1501</v>
      </c>
      <c r="Q3" s="50"/>
      <c r="R3" s="50"/>
      <c r="S3" s="50"/>
      <c r="T3" s="50"/>
      <c r="U3" s="50"/>
      <c r="V3" s="50"/>
      <c r="W3" s="50"/>
      <c r="X3" s="50"/>
      <c r="Y3" s="50"/>
      <c r="Z3" s="50"/>
      <c r="AA3" s="50"/>
      <c r="AB3" s="50"/>
      <c r="AC3" s="50"/>
      <c r="AD3" s="50"/>
      <c r="AE3" s="50"/>
      <c r="AF3" s="50"/>
      <c r="AG3" s="50"/>
    </row>
    <row r="4" spans="1:34" ht="18" customHeight="1" x14ac:dyDescent="0.2">
      <c r="A4" s="52"/>
      <c r="B4" s="53"/>
      <c r="C4" s="50"/>
      <c r="D4" s="50"/>
      <c r="E4" s="50"/>
      <c r="F4" s="49"/>
      <c r="G4" s="49"/>
      <c r="H4" s="50"/>
      <c r="I4" s="50"/>
      <c r="J4" s="50"/>
      <c r="K4" s="50"/>
      <c r="L4" s="50"/>
      <c r="P4" s="50"/>
      <c r="Q4" s="50"/>
      <c r="R4" s="50"/>
      <c r="S4" s="50"/>
      <c r="T4" s="50"/>
      <c r="U4" s="50"/>
      <c r="V4" s="50"/>
      <c r="W4" s="50"/>
      <c r="X4" s="50"/>
      <c r="Y4" s="50"/>
      <c r="Z4" s="50"/>
      <c r="AA4" s="50"/>
      <c r="AB4" s="50"/>
      <c r="AC4" s="50"/>
      <c r="AD4" s="50"/>
      <c r="AE4" s="50"/>
      <c r="AF4" s="50"/>
      <c r="AG4" s="50"/>
    </row>
    <row r="5" spans="1:34" x14ac:dyDescent="0.2">
      <c r="B5" s="52" t="s">
        <v>47</v>
      </c>
      <c r="C5" s="50"/>
      <c r="D5" s="50"/>
      <c r="E5" s="50"/>
      <c r="F5" s="50"/>
      <c r="G5" s="50"/>
      <c r="H5" s="50"/>
      <c r="I5" s="50"/>
      <c r="J5" s="50"/>
      <c r="K5" s="50"/>
      <c r="L5" s="50"/>
      <c r="O5" s="303" t="s">
        <v>1608</v>
      </c>
      <c r="P5" s="50"/>
      <c r="Q5" s="50"/>
      <c r="R5" s="50"/>
      <c r="S5" s="50"/>
      <c r="T5" s="50"/>
      <c r="U5" s="50"/>
      <c r="V5" s="50"/>
      <c r="W5" s="50"/>
      <c r="X5" s="50"/>
      <c r="Y5" s="50"/>
      <c r="Z5" s="50"/>
      <c r="AA5" s="50"/>
      <c r="AB5" s="50"/>
      <c r="AC5" s="50"/>
      <c r="AD5" s="50"/>
      <c r="AE5" s="50"/>
      <c r="AF5" s="50"/>
      <c r="AG5" s="50"/>
    </row>
    <row r="6" spans="1:34" x14ac:dyDescent="0.2">
      <c r="A6" s="52"/>
      <c r="B6" s="53" t="s">
        <v>62</v>
      </c>
      <c r="C6" s="49" t="s">
        <v>19</v>
      </c>
      <c r="D6" s="50"/>
      <c r="E6" s="50"/>
      <c r="F6" s="49"/>
      <c r="G6" s="49"/>
      <c r="H6" s="50"/>
      <c r="I6" s="50"/>
      <c r="J6" s="50"/>
      <c r="K6" s="50"/>
      <c r="L6" s="50"/>
      <c r="M6" s="50"/>
      <c r="N6" s="50"/>
      <c r="O6" s="303" t="s">
        <v>1609</v>
      </c>
      <c r="P6" s="50"/>
      <c r="Q6" s="50"/>
      <c r="R6" s="50"/>
      <c r="S6" s="50"/>
      <c r="T6" s="50"/>
      <c r="U6" s="50"/>
      <c r="V6" s="50"/>
      <c r="W6" s="50"/>
      <c r="X6" s="50"/>
      <c r="Y6" s="50"/>
      <c r="Z6" s="50"/>
      <c r="AA6" s="50"/>
      <c r="AB6" s="50"/>
      <c r="AC6" s="50"/>
      <c r="AD6" s="50"/>
      <c r="AE6" s="50"/>
      <c r="AF6" s="50"/>
      <c r="AG6" s="50"/>
    </row>
    <row r="7" spans="1:34" x14ac:dyDescent="0.2">
      <c r="A7" s="52"/>
      <c r="B7" s="53" t="s">
        <v>63</v>
      </c>
      <c r="C7" s="50" t="s">
        <v>21</v>
      </c>
      <c r="D7" s="50"/>
      <c r="E7" s="50"/>
      <c r="F7" s="49"/>
      <c r="G7" s="49"/>
      <c r="H7" s="50"/>
      <c r="I7" s="50"/>
      <c r="J7" s="50"/>
      <c r="K7" s="50"/>
      <c r="L7" s="50"/>
      <c r="M7" s="50"/>
      <c r="N7" s="50"/>
      <c r="O7" s="50"/>
      <c r="P7" s="50"/>
      <c r="Q7" s="50"/>
      <c r="R7" s="50"/>
      <c r="S7" s="50"/>
      <c r="T7" s="50"/>
      <c r="U7" s="50"/>
      <c r="V7" s="50"/>
      <c r="W7" s="50"/>
      <c r="X7" s="50"/>
      <c r="Y7" s="50"/>
      <c r="Z7" s="50"/>
      <c r="AA7" s="50"/>
      <c r="AB7" s="50"/>
      <c r="AC7" s="50"/>
      <c r="AD7" s="50"/>
      <c r="AE7" s="50"/>
      <c r="AF7" s="50"/>
      <c r="AG7" s="50"/>
    </row>
    <row r="8" spans="1:34" ht="7.5" customHeight="1" x14ac:dyDescent="0.2">
      <c r="A8" s="52"/>
      <c r="B8" s="53"/>
      <c r="C8" s="50"/>
      <c r="D8" s="50"/>
      <c r="E8" s="50"/>
      <c r="F8" s="49"/>
      <c r="G8" s="49"/>
      <c r="H8" s="50"/>
      <c r="I8" s="50"/>
      <c r="J8" s="50"/>
      <c r="K8" s="50"/>
      <c r="L8" s="50"/>
      <c r="M8" s="50"/>
      <c r="N8" s="50"/>
      <c r="O8" s="50"/>
      <c r="P8" s="50"/>
      <c r="Q8" s="50"/>
      <c r="R8" s="50"/>
      <c r="S8" s="50"/>
      <c r="T8" s="50"/>
      <c r="U8" s="50"/>
      <c r="V8" s="50"/>
      <c r="W8" s="50"/>
      <c r="X8" s="50"/>
      <c r="Y8" s="50"/>
      <c r="Z8" s="50"/>
      <c r="AA8" s="50"/>
      <c r="AB8" s="50"/>
      <c r="AC8" s="50"/>
      <c r="AD8" s="50"/>
      <c r="AE8" s="50"/>
      <c r="AF8" s="50"/>
      <c r="AG8" s="50"/>
    </row>
    <row r="9" spans="1:34" x14ac:dyDescent="0.2">
      <c r="A9" s="52"/>
      <c r="B9" s="53" t="s">
        <v>63</v>
      </c>
      <c r="C9" s="50" t="s">
        <v>25</v>
      </c>
      <c r="D9" s="50"/>
      <c r="E9" s="50"/>
      <c r="F9" s="49"/>
      <c r="G9" s="49"/>
      <c r="H9" s="50"/>
      <c r="I9" s="50"/>
      <c r="J9" s="50"/>
      <c r="K9" s="50"/>
      <c r="L9" s="50"/>
      <c r="M9" s="50"/>
      <c r="N9" s="50"/>
      <c r="O9" s="50"/>
      <c r="P9" s="50"/>
      <c r="Q9" s="50"/>
      <c r="R9" s="50"/>
      <c r="S9" s="50"/>
      <c r="T9" s="50"/>
      <c r="U9" s="50"/>
      <c r="V9" s="50"/>
      <c r="W9" s="50"/>
      <c r="X9" s="50"/>
      <c r="Y9" s="50"/>
      <c r="Z9" s="50"/>
      <c r="AA9" s="50"/>
      <c r="AB9" s="50"/>
      <c r="AC9" s="50"/>
      <c r="AD9" s="50"/>
      <c r="AE9" s="50"/>
      <c r="AF9" s="50"/>
      <c r="AG9" s="50"/>
    </row>
    <row r="10" spans="1:34" x14ac:dyDescent="0.2">
      <c r="A10" s="52"/>
      <c r="B10" s="53"/>
      <c r="C10" s="50" t="s">
        <v>26</v>
      </c>
      <c r="D10" s="50"/>
      <c r="E10" s="50"/>
      <c r="F10" s="49"/>
      <c r="G10" s="49"/>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row>
    <row r="11" spans="1:34" x14ac:dyDescent="0.2">
      <c r="A11" s="52"/>
      <c r="B11" s="53"/>
      <c r="C11" s="50"/>
      <c r="D11" s="50"/>
      <c r="E11" s="50"/>
      <c r="F11" s="49"/>
      <c r="G11" s="49"/>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row>
    <row r="12" spans="1:34" ht="13.5" customHeight="1" x14ac:dyDescent="0.2">
      <c r="A12" s="52"/>
      <c r="B12" s="53" t="s">
        <v>1319</v>
      </c>
      <c r="C12" s="50" t="s">
        <v>1320</v>
      </c>
      <c r="D12" s="50"/>
      <c r="E12" s="50"/>
      <c r="F12" s="49"/>
      <c r="G12" s="49"/>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row>
    <row r="13" spans="1:34" ht="13.5" customHeight="1" x14ac:dyDescent="0.2">
      <c r="A13" s="52"/>
      <c r="B13" s="53"/>
      <c r="C13" s="49" t="s">
        <v>1341</v>
      </c>
      <c r="D13" s="50"/>
      <c r="E13" s="50"/>
      <c r="F13" s="49"/>
      <c r="G13" s="49"/>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row>
    <row r="14" spans="1:34" ht="13.5" customHeight="1" x14ac:dyDescent="0.2">
      <c r="A14" s="52"/>
      <c r="B14" s="53"/>
      <c r="C14" s="49" t="s">
        <v>1321</v>
      </c>
      <c r="D14" s="50"/>
      <c r="E14" s="50"/>
      <c r="F14" s="49"/>
      <c r="G14" s="49"/>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row>
    <row r="15" spans="1:34" ht="13.5" customHeight="1" x14ac:dyDescent="0.2">
      <c r="A15" s="52"/>
      <c r="B15" s="53"/>
      <c r="C15" s="200" t="s">
        <v>1322</v>
      </c>
      <c r="D15" s="50"/>
      <c r="E15" s="50"/>
      <c r="F15" s="49"/>
      <c r="G15" s="49"/>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row>
    <row r="16" spans="1:34" ht="13.5" customHeight="1" x14ac:dyDescent="0.2">
      <c r="A16" s="52"/>
      <c r="B16" s="53"/>
      <c r="C16" s="50"/>
      <c r="D16" s="50"/>
      <c r="E16" s="50"/>
      <c r="F16" s="49"/>
      <c r="G16" s="49"/>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row>
    <row r="17" spans="1:33" x14ac:dyDescent="0.2">
      <c r="A17" s="52"/>
      <c r="B17" s="53" t="s">
        <v>63</v>
      </c>
      <c r="C17" s="50" t="s">
        <v>116</v>
      </c>
      <c r="D17" s="50"/>
      <c r="E17" s="50"/>
      <c r="F17" s="49"/>
      <c r="G17" s="49"/>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row>
    <row r="18" spans="1:33" x14ac:dyDescent="0.2">
      <c r="A18" s="52"/>
      <c r="B18" s="53"/>
      <c r="C18" s="128" t="s">
        <v>117</v>
      </c>
      <c r="D18" s="50"/>
      <c r="E18" s="50"/>
      <c r="F18" s="49"/>
      <c r="G18" s="49"/>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row>
    <row r="19" spans="1:33" x14ac:dyDescent="0.2">
      <c r="A19" s="52"/>
      <c r="B19" s="53"/>
      <c r="C19" s="50" t="s">
        <v>74</v>
      </c>
      <c r="D19" s="50"/>
      <c r="E19" s="50"/>
      <c r="F19" s="49"/>
      <c r="G19" s="49"/>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row>
    <row r="20" spans="1:33" x14ac:dyDescent="0.2">
      <c r="A20" s="52"/>
      <c r="B20" s="53"/>
      <c r="C20" s="50" t="s">
        <v>64</v>
      </c>
      <c r="D20" s="50"/>
      <c r="E20" s="50"/>
      <c r="F20" s="49"/>
      <c r="G20" s="49"/>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row>
    <row r="21" spans="1:33" x14ac:dyDescent="0.2">
      <c r="A21" s="52"/>
      <c r="B21" s="53"/>
      <c r="C21" s="49" t="s">
        <v>75</v>
      </c>
      <c r="D21" s="50"/>
      <c r="E21" s="50"/>
      <c r="F21" s="49"/>
      <c r="G21" s="49"/>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row>
    <row r="22" spans="1:33" ht="30.75" customHeight="1" x14ac:dyDescent="0.2">
      <c r="A22" s="52"/>
      <c r="B22" s="53"/>
      <c r="C22" s="54" t="s">
        <v>1048</v>
      </c>
      <c r="D22" s="50"/>
      <c r="E22" s="50"/>
      <c r="F22" s="49"/>
      <c r="G22" s="49"/>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row>
    <row r="23" spans="1:33" ht="13.5" customHeight="1" x14ac:dyDescent="0.2">
      <c r="A23" s="52"/>
      <c r="B23" s="53"/>
      <c r="C23" s="129" t="s">
        <v>76</v>
      </c>
      <c r="D23" s="50"/>
      <c r="E23" s="50"/>
      <c r="F23" s="49"/>
      <c r="G23" s="49"/>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row>
    <row r="24" spans="1:33" x14ac:dyDescent="0.2">
      <c r="A24" s="52"/>
      <c r="B24" s="53"/>
      <c r="C24" s="131" t="s">
        <v>119</v>
      </c>
      <c r="D24" s="50"/>
      <c r="F24" s="130" t="s">
        <v>118</v>
      </c>
      <c r="G24" s="49"/>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row>
    <row r="25" spans="1:33" ht="7.5" customHeight="1" x14ac:dyDescent="0.2">
      <c r="A25" s="52"/>
      <c r="B25" s="53"/>
      <c r="C25" s="50"/>
      <c r="D25" s="50"/>
      <c r="E25" s="50"/>
      <c r="F25" s="49"/>
      <c r="G25" s="49"/>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1:33" x14ac:dyDescent="0.2">
      <c r="A26" s="52"/>
      <c r="B26" s="53" t="s">
        <v>65</v>
      </c>
      <c r="C26" s="49" t="s">
        <v>46</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row>
    <row r="27" spans="1:33" x14ac:dyDescent="0.2">
      <c r="A27" s="52"/>
      <c r="B27" s="53" t="s">
        <v>63</v>
      </c>
      <c r="C27" s="50" t="s">
        <v>77</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row>
    <row r="28" spans="1:33" x14ac:dyDescent="0.2">
      <c r="A28" s="52"/>
      <c r="B28" s="53"/>
      <c r="C28" s="50" t="s">
        <v>78</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29" spans="1:33" ht="14" x14ac:dyDescent="0.2">
      <c r="A29" s="52"/>
      <c r="B29" s="53"/>
      <c r="C29" s="55" t="s">
        <v>1323</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row>
    <row r="30" spans="1:33" ht="7.5" customHeight="1" x14ac:dyDescent="0.2">
      <c r="A30" s="52"/>
      <c r="B30" s="53"/>
      <c r="C30" s="50"/>
      <c r="D30" s="50"/>
      <c r="E30" s="50"/>
      <c r="F30" s="49"/>
      <c r="G30" s="49"/>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row>
    <row r="31" spans="1:33" x14ac:dyDescent="0.2">
      <c r="A31" s="52"/>
      <c r="B31" s="53" t="s">
        <v>66</v>
      </c>
      <c r="C31" s="49" t="s">
        <v>1499</v>
      </c>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1:33" x14ac:dyDescent="0.2">
      <c r="A32" s="52"/>
      <c r="B32" s="53" t="s">
        <v>63</v>
      </c>
      <c r="C32" s="50" t="s">
        <v>1342</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1:33" ht="14" x14ac:dyDescent="0.2">
      <c r="A33" s="52"/>
      <c r="B33" s="51"/>
      <c r="C33" s="50"/>
      <c r="D33" s="59" t="s">
        <v>67</v>
      </c>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row>
    <row r="34" spans="1:33" ht="14" x14ac:dyDescent="0.2">
      <c r="A34" s="52"/>
      <c r="C34" s="50"/>
      <c r="D34" s="59" t="s">
        <v>115</v>
      </c>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row>
    <row r="35" spans="1:33" ht="7.5" customHeight="1" x14ac:dyDescent="0.2">
      <c r="A35" s="52"/>
      <c r="B35" s="53"/>
      <c r="C35" s="50"/>
      <c r="D35" s="50"/>
      <c r="E35" s="50"/>
      <c r="F35" s="49"/>
      <c r="G35" s="49"/>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1:33" s="52" customFormat="1" x14ac:dyDescent="0.2">
      <c r="B36" s="52" t="s">
        <v>79</v>
      </c>
      <c r="F36" s="56"/>
      <c r="G36" s="56"/>
      <c r="H36" s="56"/>
      <c r="I36" s="56"/>
      <c r="J36" s="57"/>
      <c r="K36" s="57"/>
      <c r="L36" s="57"/>
      <c r="M36" s="57"/>
      <c r="N36" s="49"/>
      <c r="O36" s="49"/>
      <c r="P36" s="49"/>
      <c r="Q36" s="49"/>
      <c r="R36" s="49"/>
      <c r="S36" s="49"/>
      <c r="T36" s="49"/>
      <c r="U36" s="49"/>
      <c r="V36" s="49"/>
      <c r="W36" s="49"/>
      <c r="X36" s="49"/>
      <c r="Y36" s="49"/>
      <c r="Z36" s="49"/>
      <c r="AA36" s="49"/>
      <c r="AB36" s="49"/>
      <c r="AC36" s="49"/>
      <c r="AD36" s="49"/>
      <c r="AE36" s="49"/>
      <c r="AF36" s="49"/>
      <c r="AG36" s="49"/>
    </row>
    <row r="37" spans="1:33" s="52" customFormat="1" x14ac:dyDescent="0.2">
      <c r="B37" s="48" t="s">
        <v>1496</v>
      </c>
      <c r="C37" s="58"/>
      <c r="F37" s="57"/>
      <c r="G37" s="57"/>
      <c r="H37" s="57"/>
      <c r="I37" s="57"/>
      <c r="J37" s="57"/>
      <c r="K37" s="57"/>
      <c r="L37" s="57"/>
      <c r="M37" s="57"/>
      <c r="N37" s="49"/>
      <c r="O37" s="49"/>
      <c r="P37" s="49"/>
      <c r="Q37" s="49"/>
      <c r="R37" s="49"/>
      <c r="S37" s="49"/>
      <c r="T37" s="49"/>
      <c r="U37" s="49"/>
      <c r="V37" s="49"/>
      <c r="W37" s="49"/>
      <c r="X37" s="49"/>
      <c r="Y37" s="49"/>
      <c r="Z37" s="49"/>
      <c r="AA37" s="49"/>
      <c r="AB37" s="49"/>
      <c r="AC37" s="49"/>
      <c r="AD37" s="49"/>
      <c r="AE37" s="49"/>
      <c r="AF37" s="49"/>
      <c r="AG37" s="49"/>
    </row>
    <row r="38" spans="1:33" s="52" customFormat="1" x14ac:dyDescent="0.2">
      <c r="B38" s="48" t="s">
        <v>1343</v>
      </c>
      <c r="C38" s="58"/>
      <c r="F38" s="57"/>
      <c r="G38" s="57"/>
      <c r="H38" s="57"/>
      <c r="I38" s="57"/>
      <c r="J38" s="57"/>
      <c r="K38" s="57"/>
      <c r="L38" s="57"/>
      <c r="M38" s="57"/>
      <c r="N38" s="49"/>
      <c r="O38" s="49"/>
      <c r="P38" s="49"/>
      <c r="Q38" s="49"/>
      <c r="R38" s="49"/>
      <c r="S38" s="49"/>
      <c r="T38" s="49"/>
      <c r="U38" s="49"/>
      <c r="V38" s="49"/>
      <c r="W38" s="49"/>
      <c r="X38" s="49"/>
      <c r="Y38" s="49"/>
      <c r="Z38" s="49"/>
      <c r="AA38" s="49"/>
      <c r="AB38" s="49"/>
      <c r="AC38" s="49"/>
      <c r="AD38" s="49"/>
      <c r="AE38" s="49"/>
      <c r="AF38" s="49"/>
      <c r="AG38" s="49"/>
    </row>
    <row r="39" spans="1:33" ht="7.5" customHeight="1" thickBot="1" x14ac:dyDescent="0.25">
      <c r="A39" s="52"/>
      <c r="B39" s="53"/>
      <c r="C39" s="50"/>
      <c r="D39" s="50"/>
      <c r="E39" s="50"/>
      <c r="F39" s="49"/>
      <c r="G39" s="49"/>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1:33" x14ac:dyDescent="0.2">
      <c r="B40" s="109" t="s">
        <v>120</v>
      </c>
      <c r="C40" s="110"/>
      <c r="D40" s="110"/>
      <c r="E40" s="110"/>
      <c r="F40" s="110"/>
      <c r="G40" s="110"/>
      <c r="H40" s="110"/>
      <c r="I40" s="110"/>
      <c r="J40" s="110"/>
      <c r="K40" s="110"/>
      <c r="L40" s="110"/>
      <c r="M40" s="110"/>
      <c r="N40" s="111"/>
      <c r="O40" s="127"/>
      <c r="P40" s="127"/>
      <c r="Q40" s="50"/>
      <c r="R40" s="50"/>
      <c r="S40" s="50"/>
      <c r="T40" s="50"/>
      <c r="U40" s="50"/>
      <c r="V40" s="50"/>
      <c r="W40" s="50"/>
      <c r="X40" s="50"/>
      <c r="Y40" s="50"/>
      <c r="Z40" s="50"/>
      <c r="AA40" s="50"/>
      <c r="AB40" s="50"/>
      <c r="AC40" s="50"/>
      <c r="AD40" s="50"/>
      <c r="AE40" s="50"/>
      <c r="AF40" s="50"/>
      <c r="AG40" s="50"/>
    </row>
    <row r="41" spans="1:33" x14ac:dyDescent="0.2">
      <c r="B41" s="61" t="s">
        <v>106</v>
      </c>
      <c r="C41" s="62"/>
      <c r="D41" s="62"/>
      <c r="E41" s="62"/>
      <c r="F41" s="62"/>
      <c r="G41" s="62"/>
      <c r="H41" s="62"/>
      <c r="I41" s="62"/>
      <c r="J41" s="62"/>
      <c r="K41" s="62"/>
      <c r="L41" s="62"/>
      <c r="M41" s="62"/>
      <c r="N41" s="112"/>
      <c r="O41" s="62"/>
      <c r="P41" s="62"/>
    </row>
    <row r="42" spans="1:33" x14ac:dyDescent="0.2">
      <c r="B42" s="61" t="s">
        <v>107</v>
      </c>
      <c r="C42" s="62"/>
      <c r="D42" s="62"/>
      <c r="E42" s="62"/>
      <c r="F42" s="62"/>
      <c r="G42" s="62"/>
      <c r="H42" s="62"/>
      <c r="I42" s="62"/>
      <c r="J42" s="62"/>
      <c r="K42" s="62"/>
      <c r="L42" s="62"/>
      <c r="M42" s="62"/>
      <c r="N42" s="112"/>
      <c r="O42" s="62"/>
      <c r="P42" s="62"/>
    </row>
    <row r="43" spans="1:33" x14ac:dyDescent="0.2">
      <c r="B43" s="61" t="s">
        <v>108</v>
      </c>
      <c r="C43" s="62"/>
      <c r="D43" s="62"/>
      <c r="E43" s="62"/>
      <c r="F43" s="62"/>
      <c r="G43" s="62"/>
      <c r="H43" s="62"/>
      <c r="I43" s="62"/>
      <c r="J43" s="62"/>
      <c r="K43" s="62"/>
      <c r="L43" s="62"/>
      <c r="M43" s="62"/>
      <c r="N43" s="112"/>
      <c r="O43" s="62"/>
      <c r="P43" s="62"/>
    </row>
    <row r="44" spans="1:33" ht="7.5" customHeight="1" x14ac:dyDescent="0.2">
      <c r="A44" s="52"/>
      <c r="B44" s="132"/>
      <c r="C44" s="127"/>
      <c r="D44" s="127"/>
      <c r="E44" s="127"/>
      <c r="F44" s="133"/>
      <c r="G44" s="133"/>
      <c r="H44" s="127"/>
      <c r="I44" s="127"/>
      <c r="J44" s="127"/>
      <c r="K44" s="127"/>
      <c r="L44" s="127"/>
      <c r="M44" s="127"/>
      <c r="N44" s="134"/>
      <c r="O44" s="50"/>
      <c r="P44" s="50"/>
      <c r="Q44" s="50"/>
      <c r="R44" s="50"/>
      <c r="S44" s="50"/>
      <c r="T44" s="50"/>
      <c r="U44" s="50"/>
      <c r="V44" s="50"/>
      <c r="W44" s="50"/>
      <c r="X44" s="50"/>
      <c r="Y44" s="50"/>
      <c r="Z44" s="50"/>
      <c r="AA44" s="50"/>
      <c r="AB44" s="50"/>
      <c r="AC44" s="50"/>
      <c r="AD44" s="50"/>
      <c r="AE44" s="50"/>
      <c r="AF44" s="50"/>
      <c r="AG44" s="50"/>
    </row>
    <row r="45" spans="1:33" x14ac:dyDescent="0.2">
      <c r="B45" s="61" t="s">
        <v>109</v>
      </c>
      <c r="C45" s="62"/>
      <c r="D45" s="62"/>
      <c r="E45" s="62"/>
      <c r="F45" s="62"/>
      <c r="G45" s="62"/>
      <c r="H45" s="62"/>
      <c r="I45" s="62"/>
      <c r="J45" s="62"/>
      <c r="K45" s="62"/>
      <c r="L45" s="62"/>
      <c r="M45" s="62"/>
      <c r="N45" s="112"/>
      <c r="O45" s="62"/>
      <c r="P45" s="62"/>
    </row>
    <row r="46" spans="1:33" x14ac:dyDescent="0.2">
      <c r="B46" s="61" t="s">
        <v>1324</v>
      </c>
      <c r="C46" s="62"/>
      <c r="D46" s="62"/>
      <c r="E46" s="62"/>
      <c r="F46" s="62"/>
      <c r="G46" s="62"/>
      <c r="H46" s="62"/>
      <c r="I46" s="62"/>
      <c r="J46" s="62"/>
      <c r="K46" s="62"/>
      <c r="L46" s="62"/>
      <c r="M46" s="62"/>
      <c r="N46" s="112"/>
      <c r="O46" s="62"/>
      <c r="P46" s="62"/>
    </row>
    <row r="47" spans="1:33" x14ac:dyDescent="0.2">
      <c r="B47" s="61" t="s">
        <v>110</v>
      </c>
      <c r="C47" s="62"/>
      <c r="D47" s="62"/>
      <c r="E47" s="62"/>
      <c r="F47" s="62"/>
      <c r="G47" s="62"/>
      <c r="H47" s="62"/>
      <c r="I47" s="62"/>
      <c r="J47" s="62"/>
      <c r="K47" s="62"/>
      <c r="L47" s="62"/>
      <c r="M47" s="62"/>
      <c r="N47" s="112"/>
      <c r="O47" s="62"/>
      <c r="P47" s="62"/>
    </row>
    <row r="48" spans="1:33" ht="7.5" customHeight="1" x14ac:dyDescent="0.2">
      <c r="A48" s="52"/>
      <c r="B48" s="132"/>
      <c r="C48" s="127"/>
      <c r="D48" s="127"/>
      <c r="E48" s="127"/>
      <c r="F48" s="133"/>
      <c r="G48" s="133"/>
      <c r="H48" s="127"/>
      <c r="I48" s="127"/>
      <c r="J48" s="127"/>
      <c r="K48" s="127"/>
      <c r="L48" s="127"/>
      <c r="M48" s="127"/>
      <c r="N48" s="134"/>
      <c r="O48" s="50"/>
      <c r="P48" s="50"/>
      <c r="Q48" s="50"/>
      <c r="R48" s="50"/>
      <c r="S48" s="50"/>
      <c r="T48" s="50"/>
      <c r="U48" s="50"/>
      <c r="V48" s="50"/>
      <c r="W48" s="50"/>
      <c r="X48" s="50"/>
      <c r="Y48" s="50"/>
      <c r="Z48" s="50"/>
      <c r="AA48" s="50"/>
      <c r="AB48" s="50"/>
      <c r="AC48" s="50"/>
      <c r="AD48" s="50"/>
      <c r="AE48" s="50"/>
      <c r="AF48" s="50"/>
      <c r="AG48" s="50"/>
    </row>
    <row r="49" spans="2:14" x14ac:dyDescent="0.2">
      <c r="B49" s="61" t="s">
        <v>112</v>
      </c>
      <c r="C49" s="62"/>
      <c r="D49" s="62"/>
      <c r="E49" s="62"/>
      <c r="F49" s="62"/>
      <c r="G49" s="62"/>
      <c r="H49" s="62"/>
      <c r="I49" s="62"/>
      <c r="J49" s="62"/>
      <c r="K49" s="62"/>
      <c r="L49" s="62"/>
      <c r="M49" s="62"/>
      <c r="N49" s="112"/>
    </row>
    <row r="50" spans="2:14" x14ac:dyDescent="0.2">
      <c r="B50" s="61" t="s">
        <v>114</v>
      </c>
      <c r="C50" s="62"/>
      <c r="D50" s="62"/>
      <c r="E50" s="62"/>
      <c r="F50" s="62"/>
      <c r="G50" s="62"/>
      <c r="H50" s="62"/>
      <c r="I50" s="62"/>
      <c r="J50" s="62"/>
      <c r="K50" s="62"/>
      <c r="L50" s="62"/>
      <c r="M50" s="62"/>
      <c r="N50" s="112"/>
    </row>
    <row r="51" spans="2:14" x14ac:dyDescent="0.2">
      <c r="B51" s="61" t="s">
        <v>113</v>
      </c>
      <c r="C51" s="62"/>
      <c r="D51" s="62"/>
      <c r="E51" s="62"/>
      <c r="F51" s="62"/>
      <c r="G51" s="62"/>
      <c r="H51" s="62"/>
      <c r="I51" s="62"/>
      <c r="J51" s="62"/>
      <c r="K51" s="62"/>
      <c r="L51" s="62"/>
      <c r="M51" s="62"/>
      <c r="N51" s="112"/>
    </row>
    <row r="52" spans="2:14" x14ac:dyDescent="0.2">
      <c r="B52" s="61"/>
      <c r="C52" s="62"/>
      <c r="D52" s="62"/>
      <c r="E52" s="62"/>
      <c r="F52" s="62"/>
      <c r="G52" s="62"/>
      <c r="H52" s="62"/>
      <c r="I52" s="62"/>
      <c r="J52" s="62"/>
      <c r="K52" s="62"/>
      <c r="L52" s="62"/>
      <c r="M52" s="62"/>
      <c r="N52" s="112"/>
    </row>
    <row r="53" spans="2:14" ht="14" x14ac:dyDescent="0.2">
      <c r="B53" s="299" t="s">
        <v>1571</v>
      </c>
      <c r="C53" s="62"/>
      <c r="D53" s="62"/>
      <c r="E53" s="62"/>
      <c r="F53" s="62"/>
      <c r="G53" s="62"/>
      <c r="H53" s="62"/>
      <c r="I53" s="62"/>
      <c r="J53" s="62"/>
      <c r="K53" s="62"/>
      <c r="L53" s="62"/>
      <c r="M53" s="62"/>
      <c r="N53" s="112"/>
    </row>
    <row r="54" spans="2:14" x14ac:dyDescent="0.2">
      <c r="B54" s="61" t="s">
        <v>1566</v>
      </c>
      <c r="C54" s="62"/>
      <c r="D54" s="62"/>
      <c r="E54" s="62"/>
      <c r="F54" s="62"/>
      <c r="G54" s="62"/>
      <c r="H54" s="62"/>
      <c r="I54" s="62"/>
      <c r="J54" s="62"/>
      <c r="K54" s="62"/>
      <c r="L54" s="62"/>
      <c r="M54" s="62"/>
      <c r="N54" s="112"/>
    </row>
    <row r="55" spans="2:14" x14ac:dyDescent="0.2">
      <c r="B55" s="61" t="s">
        <v>1526</v>
      </c>
      <c r="C55" s="62"/>
      <c r="D55" s="62"/>
      <c r="E55" s="62"/>
      <c r="F55" s="62"/>
      <c r="G55" s="62"/>
      <c r="H55" s="62"/>
      <c r="I55" s="62"/>
      <c r="J55" s="62"/>
      <c r="K55" s="62"/>
      <c r="L55" s="62"/>
      <c r="M55" s="62"/>
      <c r="N55" s="112"/>
    </row>
    <row r="56" spans="2:14" ht="13.5" thickBot="1" x14ac:dyDescent="0.25">
      <c r="B56" s="68"/>
      <c r="C56" s="66"/>
      <c r="D56" s="66"/>
      <c r="E56" s="66"/>
      <c r="F56" s="66"/>
      <c r="G56" s="66"/>
      <c r="H56" s="66"/>
      <c r="I56" s="66"/>
      <c r="J56" s="66"/>
      <c r="K56" s="66"/>
      <c r="L56" s="66"/>
      <c r="M56" s="66"/>
      <c r="N56" s="113"/>
    </row>
    <row r="57" spans="2:14" x14ac:dyDescent="0.2">
      <c r="B57" s="62"/>
      <c r="C57" s="62"/>
      <c r="D57" s="62"/>
      <c r="E57" s="62"/>
      <c r="F57" s="62"/>
      <c r="G57" s="62"/>
      <c r="H57" s="62"/>
      <c r="I57" s="62"/>
      <c r="J57" s="62"/>
      <c r="K57" s="62"/>
      <c r="L57" s="62"/>
      <c r="M57" s="62"/>
      <c r="N57" s="62"/>
    </row>
    <row r="58" spans="2:14" x14ac:dyDescent="0.2">
      <c r="B58" s="62"/>
    </row>
    <row r="59" spans="2:14" x14ac:dyDescent="0.2">
      <c r="B59" s="62"/>
    </row>
    <row r="60" spans="2:14" x14ac:dyDescent="0.2">
      <c r="B60" s="62"/>
    </row>
    <row r="62" spans="2:14" x14ac:dyDescent="0.2">
      <c r="B62" s="62"/>
    </row>
    <row r="63" spans="2:14" x14ac:dyDescent="0.2">
      <c r="B63" s="62"/>
    </row>
  </sheetData>
  <sheetProtection password="CE9A" sheet="1"/>
  <phoneticPr fontId="3"/>
  <hyperlinks>
    <hyperlink ref="F24" r:id="rId1" xr:uid="{00000000-0004-0000-0000-000000000000}"/>
    <hyperlink ref="P3" r:id="rId2" xr:uid="{00000000-0004-0000-0000-000001000000}"/>
    <hyperlink ref="O5" r:id="rId3" xr:uid="{00000000-0004-0000-0000-000002000000}"/>
    <hyperlink ref="O6" r:id="rId4" xr:uid="{00000000-0004-0000-0000-000003000000}"/>
  </hyperlinks>
  <pageMargins left="0.21" right="0.18" top="0.34" bottom="1" header="0.23" footer="0.51200000000000001"/>
  <pageSetup paperSize="9" scale="71" fitToWidth="0" orientation="landscape" verticalDpi="0"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2:AX177"/>
  <sheetViews>
    <sheetView showGridLines="0" zoomScaleNormal="100" zoomScaleSheetLayoutView="50" workbookViewId="0"/>
  </sheetViews>
  <sheetFormatPr defaultColWidth="9.33203125" defaultRowHeight="13" x14ac:dyDescent="0.2"/>
  <cols>
    <col min="1" max="1" width="5.6640625" style="63" customWidth="1"/>
    <col min="2" max="2" width="17.44140625" style="63" customWidth="1"/>
    <col min="3" max="3" width="15" style="48" customWidth="1"/>
    <col min="4" max="5" width="10.33203125" style="48" customWidth="1"/>
    <col min="6" max="6" width="13.77734375" style="48" customWidth="1"/>
    <col min="7" max="8" width="9.33203125" style="48"/>
    <col min="9" max="9" width="9.33203125" style="63"/>
    <col min="10" max="11" width="9" style="63" customWidth="1"/>
    <col min="12" max="12" width="7.6640625" style="63" customWidth="1"/>
    <col min="13" max="15" width="8.33203125" style="63" customWidth="1"/>
    <col min="16" max="16" width="11" style="63" bestFit="1" customWidth="1"/>
    <col min="17" max="17" width="52" style="63" bestFit="1" customWidth="1"/>
    <col min="18" max="19" width="11" style="63" customWidth="1"/>
    <col min="20" max="20" width="8.6640625" style="63" customWidth="1"/>
    <col min="21" max="21" width="16.6640625" style="63" hidden="1" customWidth="1"/>
    <col min="22" max="22" width="3.109375" style="63" hidden="1" customWidth="1"/>
    <col min="23" max="23" width="11.33203125" style="63" hidden="1" customWidth="1"/>
    <col min="24" max="24" width="3.109375" style="63" hidden="1" customWidth="1"/>
    <col min="25" max="25" width="16.77734375" style="63" hidden="1" customWidth="1"/>
    <col min="26" max="26" width="4.33203125" style="63" hidden="1" customWidth="1"/>
    <col min="27" max="27" width="9.33203125" style="63" hidden="1" customWidth="1"/>
    <col min="28" max="28" width="4.33203125" style="63" hidden="1" customWidth="1"/>
    <col min="29" max="29" width="12.109375" style="63" hidden="1" customWidth="1"/>
    <col min="30" max="30" width="9.33203125" style="63" hidden="1" customWidth="1"/>
    <col min="31" max="31" width="14.44140625" style="63" hidden="1" customWidth="1"/>
    <col min="32" max="33" width="9.33203125" style="63" hidden="1" customWidth="1"/>
    <col min="34" max="34" width="11" style="63" hidden="1" customWidth="1"/>
    <col min="35" max="38" width="9.33203125" style="63" hidden="1" customWidth="1"/>
    <col min="39" max="39" width="11" style="63" hidden="1" customWidth="1"/>
    <col min="40" max="41" width="9.33203125" style="63" hidden="1" customWidth="1"/>
    <col min="42" max="42" width="59.44140625" style="63" hidden="1" customWidth="1"/>
    <col min="43" max="45" width="9.33203125" style="63" hidden="1" customWidth="1"/>
    <col min="46" max="50" width="12.109375" style="63" hidden="1" customWidth="1"/>
    <col min="51" max="51" width="0" style="63" hidden="1" customWidth="1"/>
    <col min="52" max="16384" width="9.33203125" style="63"/>
  </cols>
  <sheetData>
    <row r="2" spans="2:35" ht="14" x14ac:dyDescent="0.2">
      <c r="B2" s="64" t="s">
        <v>1491</v>
      </c>
    </row>
    <row r="3" spans="2:35" ht="21" x14ac:dyDescent="0.2">
      <c r="B3" s="231" t="s">
        <v>22</v>
      </c>
      <c r="C3" s="232"/>
      <c r="D3" s="233"/>
      <c r="E3" s="232"/>
      <c r="F3" s="234"/>
      <c r="M3" s="230"/>
    </row>
    <row r="4" spans="2:35" ht="13.5" thickBot="1" x14ac:dyDescent="0.25">
      <c r="B4" s="65" t="s">
        <v>16</v>
      </c>
      <c r="C4" s="66"/>
      <c r="D4" s="66"/>
      <c r="E4" s="66"/>
      <c r="F4" s="66"/>
    </row>
    <row r="5" spans="2:35" ht="16.5" customHeight="1" x14ac:dyDescent="0.2">
      <c r="B5" s="241" t="s">
        <v>56</v>
      </c>
      <c r="C5" s="322"/>
      <c r="D5" s="323"/>
      <c r="E5" s="324"/>
      <c r="F5" s="325"/>
      <c r="G5" s="242"/>
      <c r="H5" s="242"/>
      <c r="I5" s="243"/>
      <c r="J5" s="243"/>
    </row>
    <row r="6" spans="2:35" ht="16.5" customHeight="1" x14ac:dyDescent="0.2">
      <c r="B6" s="244" t="s">
        <v>111</v>
      </c>
      <c r="C6" s="338"/>
      <c r="D6" s="339"/>
      <c r="E6" s="339"/>
      <c r="F6" s="340"/>
      <c r="G6" s="242"/>
      <c r="H6" s="242"/>
      <c r="I6" s="243"/>
      <c r="J6" s="243"/>
      <c r="M6" s="229" t="s">
        <v>1565</v>
      </c>
    </row>
    <row r="7" spans="2:35" ht="16.5" customHeight="1" thickBot="1" x14ac:dyDescent="0.25">
      <c r="B7" s="245" t="s">
        <v>48</v>
      </c>
      <c r="C7" s="326"/>
      <c r="D7" s="327"/>
      <c r="E7" s="328"/>
      <c r="F7" s="329"/>
      <c r="G7" s="242"/>
      <c r="H7" s="242"/>
      <c r="I7" s="243"/>
      <c r="J7" s="243"/>
      <c r="M7" s="229" t="s">
        <v>1566</v>
      </c>
    </row>
    <row r="8" spans="2:35" ht="16.5" customHeight="1" x14ac:dyDescent="0.2">
      <c r="B8" s="245" t="s">
        <v>57</v>
      </c>
      <c r="C8" s="246"/>
      <c r="D8" s="247"/>
      <c r="E8" s="248"/>
      <c r="F8" s="248"/>
      <c r="G8" s="242"/>
      <c r="H8" s="242"/>
      <c r="I8" s="243"/>
      <c r="J8" s="243"/>
      <c r="M8" s="229" t="s">
        <v>1614</v>
      </c>
    </row>
    <row r="9" spans="2:35" ht="16.5" customHeight="1" thickBot="1" x14ac:dyDescent="0.25">
      <c r="B9" s="249" t="s">
        <v>58</v>
      </c>
      <c r="C9" s="250"/>
      <c r="D9" s="247"/>
      <c r="E9" s="248"/>
      <c r="F9" s="248"/>
      <c r="G9" s="242"/>
      <c r="H9" s="242"/>
      <c r="I9" s="243"/>
      <c r="J9" s="243"/>
    </row>
    <row r="10" spans="2:35" x14ac:dyDescent="0.2">
      <c r="B10" s="251"/>
      <c r="C10" s="242"/>
      <c r="D10" s="242"/>
      <c r="E10" s="242"/>
      <c r="F10" s="242"/>
      <c r="G10" s="242"/>
      <c r="H10" s="242"/>
      <c r="I10" s="243"/>
      <c r="J10" s="243"/>
      <c r="M10" s="48" t="s">
        <v>1567</v>
      </c>
    </row>
    <row r="11" spans="2:35" ht="13.5" thickBot="1" x14ac:dyDescent="0.25">
      <c r="B11" s="252" t="s">
        <v>17</v>
      </c>
      <c r="C11" s="253" t="s">
        <v>80</v>
      </c>
      <c r="D11" s="253"/>
      <c r="E11" s="242"/>
      <c r="F11" s="242"/>
      <c r="G11" s="242"/>
      <c r="H11" s="242"/>
      <c r="I11" s="243"/>
      <c r="J11" s="243"/>
    </row>
    <row r="12" spans="2:35" ht="16.5" customHeight="1" x14ac:dyDescent="0.2">
      <c r="B12" s="241" t="s">
        <v>53</v>
      </c>
      <c r="C12" s="322"/>
      <c r="D12" s="323"/>
      <c r="E12" s="324"/>
      <c r="F12" s="325"/>
      <c r="G12" s="242"/>
      <c r="H12" s="242"/>
      <c r="I12" s="243"/>
      <c r="J12" s="243"/>
      <c r="M12" s="314" t="s">
        <v>1564</v>
      </c>
      <c r="N12" s="314"/>
      <c r="O12" s="314"/>
      <c r="P12" s="48"/>
      <c r="Q12" s="48"/>
    </row>
    <row r="13" spans="2:35" ht="16.5" customHeight="1" x14ac:dyDescent="0.2">
      <c r="B13" s="245" t="s">
        <v>54</v>
      </c>
      <c r="C13" s="330"/>
      <c r="D13" s="331"/>
      <c r="E13" s="332"/>
      <c r="F13" s="333"/>
      <c r="G13" s="254"/>
      <c r="H13" s="242"/>
      <c r="I13" s="243"/>
      <c r="J13" s="243"/>
      <c r="M13" s="237" t="s">
        <v>1561</v>
      </c>
      <c r="N13" s="238" t="s">
        <v>1562</v>
      </c>
      <c r="O13" s="238" t="s">
        <v>1563</v>
      </c>
      <c r="P13" s="48"/>
      <c r="Q13" s="239" t="s">
        <v>1558</v>
      </c>
      <c r="U13" s="63" t="str">
        <f>SUBSTITUTE(C13,"-","")</f>
        <v/>
      </c>
    </row>
    <row r="14" spans="2:35" ht="16.5" customHeight="1" thickBot="1" x14ac:dyDescent="0.25">
      <c r="B14" s="249" t="s">
        <v>55</v>
      </c>
      <c r="C14" s="334"/>
      <c r="D14" s="335"/>
      <c r="E14" s="336"/>
      <c r="F14" s="337"/>
      <c r="G14" s="242"/>
      <c r="H14" s="242"/>
      <c r="I14" s="243"/>
      <c r="J14" s="243"/>
      <c r="M14" s="297">
        <v>2025</v>
      </c>
      <c r="N14" s="297">
        <v>1</v>
      </c>
      <c r="O14" s="297">
        <v>20</v>
      </c>
      <c r="P14" s="48"/>
      <c r="Q14" s="240">
        <f>IF(O14&gt;DAY(DATE(M14,N14+1,1)-1),"最短お届け希望日を正しく入力してください",IF(COUNTA(M14:O14)=3,VLOOKUP(3,AG19:AH32,2,0),"最短お届希望日を入力してください。"))</f>
        <v>45672</v>
      </c>
    </row>
    <row r="15" spans="2:35" x14ac:dyDescent="0.2">
      <c r="B15" s="251"/>
      <c r="C15" s="242"/>
      <c r="D15" s="242"/>
      <c r="E15" s="242"/>
      <c r="F15" s="242"/>
      <c r="G15" s="242"/>
      <c r="H15" s="242"/>
      <c r="I15" s="243"/>
      <c r="J15" s="243"/>
      <c r="AB15" s="236" t="s">
        <v>1554</v>
      </c>
    </row>
    <row r="16" spans="2:35" ht="13.5" thickBot="1" x14ac:dyDescent="0.25">
      <c r="B16" s="252" t="s">
        <v>125</v>
      </c>
      <c r="C16" s="242"/>
      <c r="D16" s="242"/>
      <c r="E16" s="242"/>
      <c r="F16" s="242"/>
      <c r="G16" s="255"/>
      <c r="H16" s="242"/>
      <c r="I16" s="242"/>
      <c r="J16" s="243"/>
      <c r="U16" s="167" t="s">
        <v>60</v>
      </c>
      <c r="W16" s="167" t="s">
        <v>177</v>
      </c>
      <c r="Y16" s="167" t="s">
        <v>178</v>
      </c>
      <c r="AB16" s="166" t="s">
        <v>1598</v>
      </c>
      <c r="AC16" s="235"/>
      <c r="AD16" s="166"/>
      <c r="AE16" s="166"/>
      <c r="AH16" s="235">
        <f ca="1">TODAY()</f>
        <v>45671</v>
      </c>
      <c r="AI16" s="63" t="s">
        <v>1560</v>
      </c>
    </row>
    <row r="17" spans="2:50" ht="16.5" customHeight="1" thickBot="1" x14ac:dyDescent="0.25">
      <c r="B17" s="256" t="s">
        <v>59</v>
      </c>
      <c r="C17" s="257"/>
      <c r="D17" s="247"/>
      <c r="E17" s="258" t="s">
        <v>89</v>
      </c>
      <c r="F17" s="242"/>
      <c r="G17" s="242"/>
      <c r="H17" s="242"/>
      <c r="I17" s="243"/>
      <c r="J17" s="243"/>
      <c r="K17" s="67"/>
      <c r="L17" s="315" t="str">
        <f>HYPERLINK("https://www.keicho.net/common/file/manual_multi.pdf","※30件未満のお申し込みは、手数料がかからない複数同時申込機能を推奨しております。")</f>
        <v>※30件未満のお申し込みは、手数料がかからない複数同時申込機能を推奨しております。</v>
      </c>
      <c r="M17" s="315"/>
      <c r="N17" s="315"/>
      <c r="O17" s="315"/>
      <c r="P17" s="315"/>
      <c r="Q17" s="315"/>
      <c r="R17" s="315"/>
      <c r="U17" s="166" t="s">
        <v>13</v>
      </c>
      <c r="V17" s="166">
        <v>1</v>
      </c>
      <c r="W17" s="166" t="s">
        <v>155</v>
      </c>
      <c r="X17" s="166">
        <v>0</v>
      </c>
      <c r="Y17" s="166" t="s">
        <v>161</v>
      </c>
      <c r="Z17" s="166">
        <v>1</v>
      </c>
      <c r="AB17" s="166" t="s">
        <v>1527</v>
      </c>
      <c r="AC17" s="235" t="s">
        <v>1528</v>
      </c>
      <c r="AD17" s="166" t="s">
        <v>1553</v>
      </c>
      <c r="AE17" s="166" t="s">
        <v>1529</v>
      </c>
      <c r="AG17" s="63" t="s">
        <v>1577</v>
      </c>
      <c r="AL17" s="63" t="s">
        <v>1578</v>
      </c>
      <c r="AS17" s="63" t="s">
        <v>1647</v>
      </c>
    </row>
    <row r="18" spans="2:50" ht="16.5" customHeight="1" x14ac:dyDescent="0.2">
      <c r="B18" s="259" t="s">
        <v>123</v>
      </c>
      <c r="C18" s="260"/>
      <c r="D18" s="247"/>
      <c r="E18" s="316" t="s">
        <v>1503</v>
      </c>
      <c r="F18" s="317"/>
      <c r="G18" s="261" t="s">
        <v>126</v>
      </c>
      <c r="H18" s="262"/>
      <c r="I18" s="263"/>
      <c r="J18" s="264"/>
      <c r="K18" s="67"/>
      <c r="U18" s="166" t="s">
        <v>14</v>
      </c>
      <c r="V18" s="166">
        <v>2</v>
      </c>
      <c r="W18" s="166" t="s">
        <v>154</v>
      </c>
      <c r="X18" s="166">
        <v>1</v>
      </c>
      <c r="Y18" s="166" t="s">
        <v>162</v>
      </c>
      <c r="Z18" s="166">
        <v>2</v>
      </c>
      <c r="AB18" s="166">
        <v>1</v>
      </c>
      <c r="AC18" s="235">
        <v>44927</v>
      </c>
      <c r="AD18" s="166" t="s">
        <v>1533</v>
      </c>
      <c r="AE18" s="166" t="s">
        <v>1531</v>
      </c>
      <c r="AG18" s="166" t="s">
        <v>1559</v>
      </c>
      <c r="AH18" s="166" t="s">
        <v>1555</v>
      </c>
      <c r="AI18" s="166" t="s">
        <v>1556</v>
      </c>
      <c r="AJ18" s="166" t="s">
        <v>1557</v>
      </c>
      <c r="AL18" s="166" t="s">
        <v>1559</v>
      </c>
      <c r="AM18" s="166" t="s">
        <v>1555</v>
      </c>
      <c r="AN18" s="166" t="s">
        <v>1556</v>
      </c>
      <c r="AO18" s="166" t="s">
        <v>1557</v>
      </c>
      <c r="AS18" s="166"/>
      <c r="AT18" s="166">
        <v>2026</v>
      </c>
      <c r="AU18" s="166">
        <v>2027</v>
      </c>
      <c r="AV18" s="166">
        <v>2028</v>
      </c>
      <c r="AW18" s="166">
        <v>2029</v>
      </c>
      <c r="AX18" s="166">
        <v>2030</v>
      </c>
    </row>
    <row r="19" spans="2:50" ht="16.5" customHeight="1" x14ac:dyDescent="0.2">
      <c r="B19" s="259" t="s">
        <v>60</v>
      </c>
      <c r="C19" s="260"/>
      <c r="D19" s="247"/>
      <c r="E19" s="318" t="s">
        <v>1504</v>
      </c>
      <c r="F19" s="319"/>
      <c r="G19" s="265" t="s">
        <v>127</v>
      </c>
      <c r="H19" s="248"/>
      <c r="I19" s="266"/>
      <c r="J19" s="267"/>
      <c r="K19" s="67"/>
      <c r="M19" s="67"/>
      <c r="U19" s="166" t="s">
        <v>15</v>
      </c>
      <c r="V19" s="166">
        <v>3</v>
      </c>
      <c r="W19" s="171"/>
      <c r="X19" s="169"/>
      <c r="Y19" s="166" t="s">
        <v>163</v>
      </c>
      <c r="Z19" s="166">
        <v>3</v>
      </c>
      <c r="AB19" s="166">
        <v>2</v>
      </c>
      <c r="AC19" s="235">
        <v>44928</v>
      </c>
      <c r="AD19" s="166" t="s">
        <v>1530</v>
      </c>
      <c r="AE19" s="166" t="s">
        <v>1535</v>
      </c>
      <c r="AG19" s="166">
        <f>SUM($AJ$19:AJ19)</f>
        <v>0</v>
      </c>
      <c r="AH19" s="235">
        <f>DATE(M14,N14,O14)</f>
        <v>45677</v>
      </c>
      <c r="AI19" s="166" t="str">
        <f t="shared" ref="AI19:AI32" si="0">IF(ISERROR(VLOOKUP(AH19,AC:AC,1,0)),TEXT(AH19,"aaa"),"祝")</f>
        <v>月</v>
      </c>
      <c r="AJ19" s="166">
        <v>0</v>
      </c>
      <c r="AL19" s="166">
        <f>SUM($AO$19:AO19)</f>
        <v>0</v>
      </c>
      <c r="AM19" s="235">
        <f ca="1">TODAY()</f>
        <v>45671</v>
      </c>
      <c r="AN19" s="166" t="str">
        <f t="shared" ref="AN19:AN32" ca="1" si="1">IF(ISERROR(VLOOKUP(AM19,AC:AC,1,0)),TEXT(AM19,"aaa"),"祝")</f>
        <v>火</v>
      </c>
      <c r="AO19" s="166">
        <v>0</v>
      </c>
      <c r="AS19" s="166">
        <v>1</v>
      </c>
      <c r="AT19" s="166" t="str">
        <f>_xlfn.WEBSERVICE("http://api.excelapi.org/datetime/holiday-list?year="&amp;AT$18&amp;"&amp;line="&amp;$AS19)</f>
        <v>2026/1/1</v>
      </c>
      <c r="AU19" s="166" t="str">
        <f t="shared" ref="AU19:AX34" si="2">_xlfn.WEBSERVICE("http://api.excelapi.org/datetime/holiday-list?year="&amp;AU$18&amp;"&amp;line="&amp;$AS19)</f>
        <v>2027/1/1</v>
      </c>
      <c r="AV19" s="166" t="str">
        <f t="shared" si="2"/>
        <v>2028/1/1</v>
      </c>
      <c r="AW19" s="166" t="str">
        <f t="shared" si="2"/>
        <v>2029/1/1</v>
      </c>
      <c r="AX19" s="166" t="str">
        <f t="shared" si="2"/>
        <v>2030/1/1</v>
      </c>
    </row>
    <row r="20" spans="2:50" ht="16.5" customHeight="1" x14ac:dyDescent="0.2">
      <c r="B20" s="268" t="s">
        <v>1326</v>
      </c>
      <c r="C20" s="298"/>
      <c r="D20" s="269"/>
      <c r="E20" s="318" t="s">
        <v>1502</v>
      </c>
      <c r="F20" s="319"/>
      <c r="G20" s="265" t="s">
        <v>1291</v>
      </c>
      <c r="H20" s="248"/>
      <c r="I20" s="266"/>
      <c r="J20" s="267"/>
      <c r="K20" s="67"/>
      <c r="M20" s="67"/>
      <c r="U20" s="166" t="s">
        <v>51</v>
      </c>
      <c r="V20" s="166">
        <v>6</v>
      </c>
      <c r="W20" s="172"/>
      <c r="X20" s="170"/>
      <c r="Y20" s="166" t="s">
        <v>164</v>
      </c>
      <c r="Z20" s="166">
        <v>4</v>
      </c>
      <c r="AB20" s="166">
        <v>3</v>
      </c>
      <c r="AC20" s="235">
        <v>44935</v>
      </c>
      <c r="AD20" s="166" t="s">
        <v>1530</v>
      </c>
      <c r="AE20" s="166" t="s">
        <v>1532</v>
      </c>
      <c r="AG20" s="166">
        <f>SUM($AJ$19:AJ20)</f>
        <v>0</v>
      </c>
      <c r="AH20" s="235">
        <f>AH19-1</f>
        <v>45676</v>
      </c>
      <c r="AI20" s="166" t="str">
        <f t="shared" si="0"/>
        <v>日</v>
      </c>
      <c r="AJ20" s="166">
        <f>IF(OR(AI20="土",AI20="日",AI20="祝"),0,1)</f>
        <v>0</v>
      </c>
      <c r="AL20" s="166">
        <f ca="1">SUM($AO$19:AO20)</f>
        <v>1</v>
      </c>
      <c r="AM20" s="235">
        <f ca="1">AM19+1</f>
        <v>45672</v>
      </c>
      <c r="AN20" s="166" t="str">
        <f t="shared" ca="1" si="1"/>
        <v>水</v>
      </c>
      <c r="AO20" s="166">
        <f ca="1">IF(OR(AN20="土",AN20="日",AN20="祝"),0,1)</f>
        <v>1</v>
      </c>
      <c r="AS20" s="166">
        <v>2</v>
      </c>
      <c r="AT20" s="166" t="str">
        <f t="shared" ref="AT20:AX45" si="3">_xlfn.WEBSERVICE("http://api.excelapi.org/datetime/holiday-list?year="&amp;AT$18&amp;"&amp;line="&amp;$AS20)</f>
        <v>2026/1/12</v>
      </c>
      <c r="AU20" s="166" t="str">
        <f t="shared" si="2"/>
        <v>2027/1/11</v>
      </c>
      <c r="AV20" s="166" t="str">
        <f t="shared" si="2"/>
        <v>2028/1/10</v>
      </c>
      <c r="AW20" s="166" t="str">
        <f t="shared" si="2"/>
        <v>2029/1/8</v>
      </c>
      <c r="AX20" s="166" t="str">
        <f t="shared" si="2"/>
        <v>2030/1/14</v>
      </c>
    </row>
    <row r="21" spans="2:50" ht="16.5" customHeight="1" thickBot="1" x14ac:dyDescent="0.25">
      <c r="B21" s="270" t="s">
        <v>124</v>
      </c>
      <c r="C21" s="271" t="s">
        <v>1600</v>
      </c>
      <c r="D21" s="247"/>
      <c r="E21" s="318" t="s">
        <v>1627</v>
      </c>
      <c r="F21" s="319"/>
      <c r="G21" s="265" t="s">
        <v>1505</v>
      </c>
      <c r="H21" s="248"/>
      <c r="I21" s="266"/>
      <c r="J21" s="267"/>
      <c r="U21" s="166" t="s">
        <v>52</v>
      </c>
      <c r="V21" s="166">
        <v>7</v>
      </c>
      <c r="W21" s="172"/>
      <c r="X21" s="170"/>
      <c r="Y21" s="166" t="s">
        <v>165</v>
      </c>
      <c r="Z21" s="166">
        <v>5</v>
      </c>
      <c r="AB21" s="166">
        <v>4</v>
      </c>
      <c r="AC21" s="235">
        <v>44968</v>
      </c>
      <c r="AD21" s="166" t="s">
        <v>1543</v>
      </c>
      <c r="AE21" s="166" t="s">
        <v>1534</v>
      </c>
      <c r="AG21" s="166">
        <f>SUM($AJ$19:AJ21)</f>
        <v>0</v>
      </c>
      <c r="AH21" s="235">
        <f t="shared" ref="AH21:AH30" si="4">AH20-1</f>
        <v>45675</v>
      </c>
      <c r="AI21" s="166" t="str">
        <f t="shared" si="0"/>
        <v>土</v>
      </c>
      <c r="AJ21" s="166">
        <f t="shared" ref="AJ21:AJ32" si="5">IF(OR(AI21="土",AI21="日",AI21="祝"),0,1)</f>
        <v>0</v>
      </c>
      <c r="AL21" s="166">
        <f ca="1">SUM($AO$19:AO21)</f>
        <v>2</v>
      </c>
      <c r="AM21" s="235">
        <f t="shared" ref="AM21:AM31" ca="1" si="6">AM20+1</f>
        <v>45673</v>
      </c>
      <c r="AN21" s="166" t="str">
        <f t="shared" ca="1" si="1"/>
        <v>木</v>
      </c>
      <c r="AO21" s="166">
        <f t="shared" ref="AO21:AO32" ca="1" si="7">IF(OR(AN21="土",AN21="日",AN21="祝"),0,1)</f>
        <v>1</v>
      </c>
      <c r="AS21" s="166">
        <v>3</v>
      </c>
      <c r="AT21" s="166" t="str">
        <f t="shared" si="3"/>
        <v>2026/2/11</v>
      </c>
      <c r="AU21" s="166" t="str">
        <f t="shared" si="2"/>
        <v>2027/2/11</v>
      </c>
      <c r="AV21" s="166" t="str">
        <f t="shared" si="2"/>
        <v>2028/2/11</v>
      </c>
      <c r="AW21" s="166" t="str">
        <f t="shared" si="2"/>
        <v>2029/2/11</v>
      </c>
      <c r="AX21" s="166" t="str">
        <f t="shared" si="2"/>
        <v>2030/2/11</v>
      </c>
    </row>
    <row r="22" spans="2:50" ht="16.5" customHeight="1" thickBot="1" x14ac:dyDescent="0.25">
      <c r="B22" s="309"/>
      <c r="C22" s="310"/>
      <c r="D22" s="247"/>
      <c r="E22" s="341" t="s">
        <v>1615</v>
      </c>
      <c r="F22" s="342"/>
      <c r="G22" s="311" t="s">
        <v>1616</v>
      </c>
      <c r="H22" s="272"/>
      <c r="I22" s="273"/>
      <c r="J22" s="274"/>
      <c r="U22" s="168"/>
      <c r="V22" s="168"/>
      <c r="W22" s="67"/>
      <c r="X22" s="170"/>
      <c r="Y22" s="166" t="s">
        <v>1287</v>
      </c>
      <c r="Z22" s="166">
        <v>6</v>
      </c>
      <c r="AB22" s="166">
        <v>5</v>
      </c>
      <c r="AC22" s="235">
        <v>44980</v>
      </c>
      <c r="AD22" s="166" t="s">
        <v>1613</v>
      </c>
      <c r="AE22" s="166" t="s">
        <v>1551</v>
      </c>
      <c r="AG22" s="166">
        <f>SUM($AJ$19:AJ22)</f>
        <v>1</v>
      </c>
      <c r="AH22" s="235">
        <f>AH21-1</f>
        <v>45674</v>
      </c>
      <c r="AI22" s="166" t="str">
        <f t="shared" si="0"/>
        <v>金</v>
      </c>
      <c r="AJ22" s="166">
        <f t="shared" si="5"/>
        <v>1</v>
      </c>
      <c r="AL22" s="166">
        <f ca="1">SUM($AO$19:AO22)</f>
        <v>3</v>
      </c>
      <c r="AM22" s="235">
        <f ca="1">AM21+1</f>
        <v>45674</v>
      </c>
      <c r="AN22" s="166" t="str">
        <f t="shared" ca="1" si="1"/>
        <v>金</v>
      </c>
      <c r="AO22" s="166">
        <f t="shared" ca="1" si="7"/>
        <v>1</v>
      </c>
      <c r="AS22" s="166">
        <v>4</v>
      </c>
      <c r="AT22" s="166" t="str">
        <f t="shared" si="3"/>
        <v>2026/2/23</v>
      </c>
      <c r="AU22" s="166" t="str">
        <f t="shared" si="2"/>
        <v>2027/2/23</v>
      </c>
      <c r="AV22" s="166" t="str">
        <f t="shared" si="2"/>
        <v>2028/2/23</v>
      </c>
      <c r="AW22" s="166" t="str">
        <f t="shared" si="2"/>
        <v>2029/2/12</v>
      </c>
      <c r="AX22" s="166" t="str">
        <f t="shared" si="2"/>
        <v>2030/2/23</v>
      </c>
    </row>
    <row r="23" spans="2:50" ht="18" customHeight="1" thickBot="1" x14ac:dyDescent="0.25">
      <c r="B23" s="320"/>
      <c r="C23" s="320"/>
      <c r="D23" s="321"/>
      <c r="E23" s="321"/>
      <c r="F23" s="321"/>
      <c r="G23" s="321"/>
      <c r="H23" s="321"/>
      <c r="I23" s="321"/>
      <c r="J23" s="321"/>
      <c r="K23" s="228"/>
      <c r="M23" s="67"/>
      <c r="U23" s="67"/>
      <c r="V23" s="67"/>
      <c r="W23" s="67"/>
      <c r="X23" s="170"/>
      <c r="Y23" s="166" t="s">
        <v>166</v>
      </c>
      <c r="Z23" s="166">
        <v>7</v>
      </c>
      <c r="AB23" s="166">
        <v>6</v>
      </c>
      <c r="AC23" s="235">
        <v>45006</v>
      </c>
      <c r="AD23" s="166" t="s">
        <v>1552</v>
      </c>
      <c r="AE23" s="166" t="s">
        <v>1537</v>
      </c>
      <c r="AG23" s="166">
        <f>SUM($AJ$19:AJ23)</f>
        <v>2</v>
      </c>
      <c r="AH23" s="235">
        <f t="shared" si="4"/>
        <v>45673</v>
      </c>
      <c r="AI23" s="166" t="str">
        <f t="shared" si="0"/>
        <v>木</v>
      </c>
      <c r="AJ23" s="166">
        <f t="shared" si="5"/>
        <v>1</v>
      </c>
      <c r="AL23" s="166">
        <f ca="1">SUM($AO$19:AO23)</f>
        <v>3</v>
      </c>
      <c r="AM23" s="235">
        <f t="shared" ca="1" si="6"/>
        <v>45675</v>
      </c>
      <c r="AN23" s="166" t="str">
        <f t="shared" ca="1" si="1"/>
        <v>土</v>
      </c>
      <c r="AO23" s="166">
        <f t="shared" ca="1" si="7"/>
        <v>0</v>
      </c>
      <c r="AS23" s="166">
        <v>5</v>
      </c>
      <c r="AT23" s="166" t="str">
        <f t="shared" si="3"/>
        <v>2026/3/20</v>
      </c>
      <c r="AU23" s="166" t="str">
        <f t="shared" si="2"/>
        <v>2027/3/21</v>
      </c>
      <c r="AV23" s="166" t="str">
        <f t="shared" si="2"/>
        <v>2028/3/20</v>
      </c>
      <c r="AW23" s="166" t="str">
        <f t="shared" si="2"/>
        <v>2029/2/23</v>
      </c>
      <c r="AX23" s="166" t="str">
        <f t="shared" si="2"/>
        <v>2030/3/20</v>
      </c>
    </row>
    <row r="24" spans="2:50" ht="13.5" thickBot="1" x14ac:dyDescent="0.25">
      <c r="B24" s="275"/>
      <c r="C24" s="277" t="s">
        <v>1568</v>
      </c>
      <c r="D24" s="277" t="s">
        <v>1569</v>
      </c>
      <c r="E24" s="277" t="s">
        <v>1570</v>
      </c>
      <c r="F24" s="278" t="s">
        <v>1522</v>
      </c>
      <c r="G24" s="276"/>
      <c r="H24" s="276"/>
      <c r="I24" s="276"/>
      <c r="J24" s="276"/>
      <c r="K24" s="228"/>
      <c r="M24" s="67"/>
      <c r="U24" s="67"/>
      <c r="V24" s="67"/>
      <c r="W24" s="67"/>
      <c r="X24" s="170"/>
      <c r="Y24" s="166" t="s">
        <v>167</v>
      </c>
      <c r="Z24" s="166">
        <v>8</v>
      </c>
      <c r="AB24" s="166">
        <v>7</v>
      </c>
      <c r="AC24" s="235">
        <v>45045</v>
      </c>
      <c r="AD24" s="166" t="s">
        <v>1543</v>
      </c>
      <c r="AE24" s="166" t="s">
        <v>1538</v>
      </c>
      <c r="AG24" s="166">
        <f>SUM($AJ$19:AJ24)</f>
        <v>3</v>
      </c>
      <c r="AH24" s="235">
        <f t="shared" si="4"/>
        <v>45672</v>
      </c>
      <c r="AI24" s="166" t="str">
        <f t="shared" si="0"/>
        <v>水</v>
      </c>
      <c r="AJ24" s="166">
        <f t="shared" si="5"/>
        <v>1</v>
      </c>
      <c r="AL24" s="166">
        <f ca="1">SUM($AO$19:AO24)</f>
        <v>3</v>
      </c>
      <c r="AM24" s="235">
        <f t="shared" ca="1" si="6"/>
        <v>45676</v>
      </c>
      <c r="AN24" s="166" t="str">
        <f t="shared" ca="1" si="1"/>
        <v>日</v>
      </c>
      <c r="AO24" s="166">
        <f t="shared" ca="1" si="7"/>
        <v>0</v>
      </c>
      <c r="AS24" s="166">
        <v>6</v>
      </c>
      <c r="AT24" s="166" t="str">
        <f t="shared" si="3"/>
        <v>2026/4/29</v>
      </c>
      <c r="AU24" s="166" t="str">
        <f t="shared" si="2"/>
        <v>2027/3/22</v>
      </c>
      <c r="AV24" s="166" t="str">
        <f t="shared" si="2"/>
        <v>2028/4/29</v>
      </c>
      <c r="AW24" s="166" t="str">
        <f t="shared" si="2"/>
        <v>2029/3/20</v>
      </c>
      <c r="AX24" s="166" t="str">
        <f t="shared" si="2"/>
        <v>2030/4/29</v>
      </c>
    </row>
    <row r="25" spans="2:50" ht="22.5" customHeight="1" x14ac:dyDescent="0.2">
      <c r="B25" s="279" t="s">
        <v>1524</v>
      </c>
      <c r="C25" s="280"/>
      <c r="D25" s="280"/>
      <c r="E25" s="280"/>
      <c r="F25" s="307"/>
      <c r="G25" s="242"/>
      <c r="H25" s="242"/>
      <c r="I25" s="243"/>
      <c r="J25" s="243"/>
      <c r="U25" s="67"/>
      <c r="V25" s="67"/>
      <c r="W25" s="67"/>
      <c r="X25" s="170"/>
      <c r="Y25" s="166" t="s">
        <v>168</v>
      </c>
      <c r="Z25" s="166">
        <v>9</v>
      </c>
      <c r="AB25" s="166">
        <v>8</v>
      </c>
      <c r="AC25" s="235">
        <v>45049</v>
      </c>
      <c r="AD25" s="166" t="s">
        <v>1536</v>
      </c>
      <c r="AE25" s="166" t="s">
        <v>1540</v>
      </c>
      <c r="AG25" s="166">
        <f>SUM($AJ$19:AJ25)</f>
        <v>4</v>
      </c>
      <c r="AH25" s="235">
        <f t="shared" si="4"/>
        <v>45671</v>
      </c>
      <c r="AI25" s="166" t="str">
        <f t="shared" si="0"/>
        <v>火</v>
      </c>
      <c r="AJ25" s="166">
        <f t="shared" si="5"/>
        <v>1</v>
      </c>
      <c r="AL25" s="166">
        <f ca="1">SUM($AO$19:AO25)</f>
        <v>4</v>
      </c>
      <c r="AM25" s="235">
        <f t="shared" ca="1" si="6"/>
        <v>45677</v>
      </c>
      <c r="AN25" s="166" t="str">
        <f t="shared" ca="1" si="1"/>
        <v>月</v>
      </c>
      <c r="AO25" s="166">
        <f t="shared" ca="1" si="7"/>
        <v>1</v>
      </c>
      <c r="AS25" s="166">
        <v>7</v>
      </c>
      <c r="AT25" s="166" t="str">
        <f t="shared" si="3"/>
        <v>2026/5/3</v>
      </c>
      <c r="AU25" s="166" t="str">
        <f t="shared" si="2"/>
        <v>2027/4/29</v>
      </c>
      <c r="AV25" s="166" t="str">
        <f t="shared" si="2"/>
        <v>2028/5/3</v>
      </c>
      <c r="AW25" s="166" t="str">
        <f t="shared" si="2"/>
        <v>2029/4/29</v>
      </c>
      <c r="AX25" s="166" t="str">
        <f t="shared" si="2"/>
        <v>2030/5/3</v>
      </c>
    </row>
    <row r="26" spans="2:50" ht="22.5" customHeight="1" thickBot="1" x14ac:dyDescent="0.25">
      <c r="B26" s="281" t="s">
        <v>1525</v>
      </c>
      <c r="C26" s="282"/>
      <c r="D26" s="282"/>
      <c r="E26" s="282"/>
      <c r="F26" s="283"/>
      <c r="G26" s="242"/>
      <c r="H26" s="242"/>
      <c r="I26" s="243"/>
      <c r="J26" s="243"/>
      <c r="M26" s="67"/>
      <c r="U26" s="67"/>
      <c r="V26" s="67"/>
      <c r="W26" s="67"/>
      <c r="X26" s="170"/>
      <c r="Y26" s="166" t="s">
        <v>169</v>
      </c>
      <c r="Z26" s="166">
        <v>10</v>
      </c>
      <c r="AB26" s="166">
        <v>9</v>
      </c>
      <c r="AC26" s="235">
        <v>45050</v>
      </c>
      <c r="AD26" s="166" t="s">
        <v>1539</v>
      </c>
      <c r="AE26" s="166" t="s">
        <v>1542</v>
      </c>
      <c r="AG26" s="166">
        <f>SUM($AJ$19:AJ26)</f>
        <v>5</v>
      </c>
      <c r="AH26" s="235">
        <f t="shared" si="4"/>
        <v>45670</v>
      </c>
      <c r="AI26" s="166" t="str">
        <f t="shared" si="0"/>
        <v>月</v>
      </c>
      <c r="AJ26" s="166">
        <f t="shared" si="5"/>
        <v>1</v>
      </c>
      <c r="AL26" s="166">
        <f ca="1">SUM($AO$19:AO26)</f>
        <v>5</v>
      </c>
      <c r="AM26" s="235">
        <f t="shared" ca="1" si="6"/>
        <v>45678</v>
      </c>
      <c r="AN26" s="166" t="str">
        <f t="shared" ca="1" si="1"/>
        <v>火</v>
      </c>
      <c r="AO26" s="166">
        <f t="shared" ca="1" si="7"/>
        <v>1</v>
      </c>
      <c r="AS26" s="166">
        <v>8</v>
      </c>
      <c r="AT26" s="166" t="str">
        <f t="shared" si="3"/>
        <v>2026/5/4</v>
      </c>
      <c r="AU26" s="166" t="str">
        <f t="shared" si="2"/>
        <v>2027/5/3</v>
      </c>
      <c r="AV26" s="166" t="str">
        <f t="shared" si="2"/>
        <v>2028/5/4</v>
      </c>
      <c r="AW26" s="166" t="str">
        <f t="shared" si="2"/>
        <v>2029/4/30</v>
      </c>
      <c r="AX26" s="166" t="str">
        <f t="shared" si="2"/>
        <v>2030/5/4</v>
      </c>
    </row>
    <row r="27" spans="2:50" ht="22.5" customHeight="1" thickBot="1" x14ac:dyDescent="0.25">
      <c r="B27" s="284" t="s">
        <v>61</v>
      </c>
      <c r="C27" s="285"/>
      <c r="D27" s="286" t="s">
        <v>1523</v>
      </c>
      <c r="E27" s="248"/>
      <c r="F27" s="248"/>
      <c r="G27" s="242"/>
      <c r="H27" s="242"/>
      <c r="I27" s="243"/>
      <c r="J27" s="243"/>
      <c r="M27" s="67"/>
      <c r="U27" s="67"/>
      <c r="V27" s="67"/>
      <c r="W27" s="67"/>
      <c r="X27" s="170"/>
      <c r="Y27" s="166" t="s">
        <v>158</v>
      </c>
      <c r="Z27" s="166">
        <v>11</v>
      </c>
      <c r="AB27" s="166">
        <v>10</v>
      </c>
      <c r="AC27" s="235">
        <v>45051</v>
      </c>
      <c r="AD27" s="166" t="s">
        <v>1541</v>
      </c>
      <c r="AE27" s="166" t="s">
        <v>1544</v>
      </c>
      <c r="AG27" s="166">
        <f>SUM($AJ$19:AJ27)</f>
        <v>5</v>
      </c>
      <c r="AH27" s="235">
        <f t="shared" si="4"/>
        <v>45669</v>
      </c>
      <c r="AI27" s="166" t="str">
        <f t="shared" si="0"/>
        <v>日</v>
      </c>
      <c r="AJ27" s="166">
        <f t="shared" si="5"/>
        <v>0</v>
      </c>
      <c r="AL27" s="166">
        <f ca="1">SUM($AO$19:AO27)</f>
        <v>6</v>
      </c>
      <c r="AM27" s="235">
        <f t="shared" ca="1" si="6"/>
        <v>45679</v>
      </c>
      <c r="AN27" s="166" t="str">
        <f t="shared" ca="1" si="1"/>
        <v>水</v>
      </c>
      <c r="AO27" s="166">
        <f t="shared" ca="1" si="7"/>
        <v>1</v>
      </c>
      <c r="AS27" s="166">
        <v>9</v>
      </c>
      <c r="AT27" s="166" t="str">
        <f t="shared" si="3"/>
        <v>2026/5/5</v>
      </c>
      <c r="AU27" s="166" t="str">
        <f t="shared" si="2"/>
        <v>2027/5/4</v>
      </c>
      <c r="AV27" s="166" t="str">
        <f t="shared" si="2"/>
        <v>2028/5/5</v>
      </c>
      <c r="AW27" s="166" t="str">
        <f t="shared" si="2"/>
        <v>2029/5/3</v>
      </c>
      <c r="AX27" s="166" t="str">
        <f t="shared" si="2"/>
        <v>2030/5/5</v>
      </c>
    </row>
    <row r="28" spans="2:50" ht="24.75" customHeight="1" x14ac:dyDescent="0.2">
      <c r="B28" s="300" t="str">
        <f>IF(COUNTA(C26:E26)=3,IF(AL36="前日",AP37,IF(AL37="ない","",IF(AL38="ない",AP39,""))),"")</f>
        <v/>
      </c>
      <c r="C28" s="287"/>
      <c r="D28" s="287"/>
      <c r="E28" s="248"/>
      <c r="F28" s="248"/>
      <c r="G28" s="242"/>
      <c r="H28" s="242"/>
      <c r="I28" s="243"/>
      <c r="J28" s="243"/>
      <c r="U28" s="67"/>
      <c r="V28" s="67"/>
      <c r="W28" s="67"/>
      <c r="X28" s="170"/>
      <c r="Y28" s="166" t="s">
        <v>159</v>
      </c>
      <c r="Z28" s="166">
        <v>12</v>
      </c>
      <c r="AB28" s="166">
        <v>11</v>
      </c>
      <c r="AC28" s="235">
        <v>45124</v>
      </c>
      <c r="AD28" s="166" t="s">
        <v>1530</v>
      </c>
      <c r="AE28" s="166" t="s">
        <v>1545</v>
      </c>
      <c r="AG28" s="166">
        <f>SUM($AJ$19:AJ28)</f>
        <v>5</v>
      </c>
      <c r="AH28" s="235">
        <f t="shared" si="4"/>
        <v>45668</v>
      </c>
      <c r="AI28" s="166" t="str">
        <f t="shared" si="0"/>
        <v>土</v>
      </c>
      <c r="AJ28" s="166">
        <f t="shared" si="5"/>
        <v>0</v>
      </c>
      <c r="AL28" s="166">
        <f ca="1">SUM($AO$19:AO28)</f>
        <v>7</v>
      </c>
      <c r="AM28" s="235">
        <f t="shared" ca="1" si="6"/>
        <v>45680</v>
      </c>
      <c r="AN28" s="166" t="str">
        <f t="shared" ca="1" si="1"/>
        <v>木</v>
      </c>
      <c r="AO28" s="166">
        <f t="shared" ca="1" si="7"/>
        <v>1</v>
      </c>
      <c r="AS28" s="166">
        <v>10</v>
      </c>
      <c r="AT28" s="166" t="str">
        <f t="shared" si="3"/>
        <v>2026/5/6</v>
      </c>
      <c r="AU28" s="166" t="str">
        <f t="shared" si="2"/>
        <v>2027/5/5</v>
      </c>
      <c r="AV28" s="166" t="str">
        <f t="shared" si="2"/>
        <v>2028/7/17</v>
      </c>
      <c r="AW28" s="166" t="str">
        <f t="shared" si="2"/>
        <v>2029/5/4</v>
      </c>
      <c r="AX28" s="166" t="str">
        <f t="shared" si="2"/>
        <v>2030/5/6</v>
      </c>
    </row>
    <row r="29" spans="2:50" x14ac:dyDescent="0.2">
      <c r="B29" s="288"/>
      <c r="C29" s="287"/>
      <c r="D29" s="287"/>
      <c r="E29" s="248"/>
      <c r="F29" s="248"/>
      <c r="G29" s="242"/>
      <c r="H29" s="242"/>
      <c r="I29" s="243"/>
      <c r="J29" s="243"/>
      <c r="U29" s="67"/>
      <c r="V29" s="67"/>
      <c r="W29" s="67"/>
      <c r="X29" s="170"/>
      <c r="Y29" s="166" t="s">
        <v>170</v>
      </c>
      <c r="Z29" s="166">
        <v>13</v>
      </c>
      <c r="AB29" s="166">
        <v>12</v>
      </c>
      <c r="AC29" s="235">
        <v>45149</v>
      </c>
      <c r="AD29" s="166" t="s">
        <v>1541</v>
      </c>
      <c r="AE29" s="166" t="s">
        <v>1546</v>
      </c>
      <c r="AG29" s="166">
        <f>SUM($AJ$19:AJ29)</f>
        <v>6</v>
      </c>
      <c r="AH29" s="235">
        <f t="shared" si="4"/>
        <v>45667</v>
      </c>
      <c r="AI29" s="166" t="str">
        <f t="shared" si="0"/>
        <v>金</v>
      </c>
      <c r="AJ29" s="166">
        <f t="shared" si="5"/>
        <v>1</v>
      </c>
      <c r="AL29" s="166">
        <f ca="1">SUM($AO$19:AO29)</f>
        <v>8</v>
      </c>
      <c r="AM29" s="235">
        <f t="shared" ca="1" si="6"/>
        <v>45681</v>
      </c>
      <c r="AN29" s="166" t="str">
        <f t="shared" ca="1" si="1"/>
        <v>金</v>
      </c>
      <c r="AO29" s="166">
        <f t="shared" ca="1" si="7"/>
        <v>1</v>
      </c>
      <c r="AS29" s="166">
        <v>11</v>
      </c>
      <c r="AT29" s="166" t="str">
        <f t="shared" si="3"/>
        <v>2026/7/20</v>
      </c>
      <c r="AU29" s="166" t="str">
        <f t="shared" si="2"/>
        <v>2027/7/19</v>
      </c>
      <c r="AV29" s="166" t="str">
        <f t="shared" si="2"/>
        <v>2028/8/11</v>
      </c>
      <c r="AW29" s="166" t="str">
        <f t="shared" si="2"/>
        <v>2029/5/5</v>
      </c>
      <c r="AX29" s="166" t="str">
        <f t="shared" si="2"/>
        <v>2030/7/15</v>
      </c>
    </row>
    <row r="30" spans="2:50" x14ac:dyDescent="0.2">
      <c r="B30" s="289" t="s">
        <v>18</v>
      </c>
      <c r="C30" s="242"/>
      <c r="D30" s="242"/>
      <c r="E30" s="242"/>
      <c r="F30" s="242"/>
      <c r="G30" s="242"/>
      <c r="H30" s="242"/>
      <c r="I30" s="243"/>
      <c r="J30" s="243"/>
      <c r="U30" s="67"/>
      <c r="V30" s="67"/>
      <c r="W30" s="67"/>
      <c r="X30" s="170"/>
      <c r="Y30" s="166" t="s">
        <v>171</v>
      </c>
      <c r="Z30" s="166">
        <v>14</v>
      </c>
      <c r="AB30" s="166">
        <v>13</v>
      </c>
      <c r="AC30" s="235">
        <v>45187</v>
      </c>
      <c r="AD30" s="166" t="s">
        <v>1530</v>
      </c>
      <c r="AE30" s="166" t="s">
        <v>170</v>
      </c>
      <c r="AG30" s="166">
        <f>SUM($AJ$19:AJ30)</f>
        <v>7</v>
      </c>
      <c r="AH30" s="235">
        <f t="shared" si="4"/>
        <v>45666</v>
      </c>
      <c r="AI30" s="166" t="str">
        <f t="shared" si="0"/>
        <v>木</v>
      </c>
      <c r="AJ30" s="166">
        <f t="shared" si="5"/>
        <v>1</v>
      </c>
      <c r="AL30" s="166">
        <f ca="1">SUM($AO$19:AO30)</f>
        <v>8</v>
      </c>
      <c r="AM30" s="235">
        <f t="shared" ca="1" si="6"/>
        <v>45682</v>
      </c>
      <c r="AN30" s="166" t="str">
        <f t="shared" ca="1" si="1"/>
        <v>土</v>
      </c>
      <c r="AO30" s="166">
        <f t="shared" ca="1" si="7"/>
        <v>0</v>
      </c>
      <c r="AS30" s="166">
        <v>12</v>
      </c>
      <c r="AT30" s="166" t="str">
        <f t="shared" si="3"/>
        <v>2026/8/11</v>
      </c>
      <c r="AU30" s="166" t="str">
        <f t="shared" si="2"/>
        <v>2027/8/11</v>
      </c>
      <c r="AV30" s="166" t="str">
        <f t="shared" si="2"/>
        <v>2028/9/18</v>
      </c>
      <c r="AW30" s="166" t="str">
        <f t="shared" si="2"/>
        <v>2029/7/16</v>
      </c>
      <c r="AX30" s="166" t="str">
        <f t="shared" si="2"/>
        <v>2030/8/11</v>
      </c>
    </row>
    <row r="31" spans="2:50" x14ac:dyDescent="0.2">
      <c r="B31" s="242" t="s">
        <v>90</v>
      </c>
      <c r="C31" s="242"/>
      <c r="D31" s="242"/>
      <c r="E31" s="242"/>
      <c r="F31" s="242"/>
      <c r="G31" s="242"/>
      <c r="H31" s="242"/>
      <c r="I31" s="243"/>
      <c r="J31" s="243"/>
      <c r="U31" s="67"/>
      <c r="V31" s="67"/>
      <c r="W31" s="67"/>
      <c r="X31" s="170"/>
      <c r="Y31" s="166" t="s">
        <v>172</v>
      </c>
      <c r="Z31" s="166">
        <v>15</v>
      </c>
      <c r="AB31" s="166">
        <v>14</v>
      </c>
      <c r="AC31" s="235">
        <v>45192</v>
      </c>
      <c r="AD31" s="166" t="s">
        <v>1543</v>
      </c>
      <c r="AE31" s="166" t="s">
        <v>1547</v>
      </c>
      <c r="AG31" s="166">
        <f>SUM($AJ$19:AJ31)</f>
        <v>8</v>
      </c>
      <c r="AH31" s="235">
        <f>AH30-1</f>
        <v>45665</v>
      </c>
      <c r="AI31" s="166" t="str">
        <f t="shared" si="0"/>
        <v>水</v>
      </c>
      <c r="AJ31" s="166">
        <f t="shared" si="5"/>
        <v>1</v>
      </c>
      <c r="AL31" s="166">
        <f ca="1">SUM($AO$19:AO31)</f>
        <v>8</v>
      </c>
      <c r="AM31" s="235">
        <f t="shared" ca="1" si="6"/>
        <v>45683</v>
      </c>
      <c r="AN31" s="166" t="str">
        <f t="shared" ca="1" si="1"/>
        <v>日</v>
      </c>
      <c r="AO31" s="166">
        <f t="shared" ca="1" si="7"/>
        <v>0</v>
      </c>
      <c r="AS31" s="166">
        <v>13</v>
      </c>
      <c r="AT31" s="166" t="str">
        <f t="shared" si="3"/>
        <v>2026/9/21</v>
      </c>
      <c r="AU31" s="166" t="str">
        <f t="shared" si="2"/>
        <v>2027/9/20</v>
      </c>
      <c r="AV31" s="166" t="str">
        <f t="shared" si="2"/>
        <v>2028/9/22</v>
      </c>
      <c r="AW31" s="166" t="str">
        <f t="shared" si="2"/>
        <v>2029/8/11</v>
      </c>
      <c r="AX31" s="166" t="str">
        <f t="shared" si="2"/>
        <v>2030/8/12</v>
      </c>
    </row>
    <row r="32" spans="2:50" ht="13.5" thickBot="1" x14ac:dyDescent="0.25">
      <c r="B32" s="242" t="s">
        <v>1292</v>
      </c>
      <c r="C32" s="242"/>
      <c r="D32" s="242"/>
      <c r="E32" s="242"/>
      <c r="F32" s="242"/>
      <c r="G32" s="242"/>
      <c r="H32" s="242"/>
      <c r="I32" s="243"/>
      <c r="J32" s="243"/>
      <c r="U32" s="67"/>
      <c r="V32" s="67"/>
      <c r="W32" s="67"/>
      <c r="X32" s="170"/>
      <c r="Y32" s="166" t="s">
        <v>173</v>
      </c>
      <c r="Z32" s="166">
        <v>16</v>
      </c>
      <c r="AB32" s="166">
        <v>15</v>
      </c>
      <c r="AC32" s="235">
        <v>45208</v>
      </c>
      <c r="AD32" s="166" t="s">
        <v>1530</v>
      </c>
      <c r="AE32" s="166" t="s">
        <v>1548</v>
      </c>
      <c r="AG32" s="166">
        <f>SUM($AJ$19:AJ32)</f>
        <v>9</v>
      </c>
      <c r="AH32" s="235">
        <f>AH31-1</f>
        <v>45664</v>
      </c>
      <c r="AI32" s="166" t="str">
        <f t="shared" si="0"/>
        <v>火</v>
      </c>
      <c r="AJ32" s="166">
        <f t="shared" si="5"/>
        <v>1</v>
      </c>
      <c r="AL32" s="166">
        <f ca="1">SUM($AO$19:AO32)</f>
        <v>9</v>
      </c>
      <c r="AM32" s="235">
        <f ca="1">AM31+1</f>
        <v>45684</v>
      </c>
      <c r="AN32" s="166" t="str">
        <f t="shared" ca="1" si="1"/>
        <v>月</v>
      </c>
      <c r="AO32" s="166">
        <f t="shared" ca="1" si="7"/>
        <v>1</v>
      </c>
      <c r="AS32" s="166">
        <v>14</v>
      </c>
      <c r="AT32" s="166" t="str">
        <f t="shared" si="3"/>
        <v>2026/9/22</v>
      </c>
      <c r="AU32" s="166" t="str">
        <f t="shared" si="2"/>
        <v>2027/9/23</v>
      </c>
      <c r="AV32" s="166" t="str">
        <f t="shared" si="2"/>
        <v>2028/10/9</v>
      </c>
      <c r="AW32" s="166" t="str">
        <f t="shared" si="2"/>
        <v>2029/9/17</v>
      </c>
      <c r="AX32" s="166" t="str">
        <f t="shared" si="2"/>
        <v>2030/9/16</v>
      </c>
    </row>
    <row r="33" spans="1:50" ht="16.5" customHeight="1" x14ac:dyDescent="0.2">
      <c r="B33" s="290" t="s">
        <v>81</v>
      </c>
      <c r="C33" s="291"/>
      <c r="D33" s="291"/>
      <c r="E33" s="292" t="s">
        <v>1599</v>
      </c>
      <c r="F33" s="293"/>
      <c r="G33" s="242"/>
      <c r="H33" s="242"/>
      <c r="I33" s="243"/>
      <c r="J33" s="243"/>
      <c r="U33" s="67"/>
      <c r="V33" s="67"/>
      <c r="W33" s="67"/>
      <c r="X33" s="170"/>
      <c r="Y33" s="166" t="s">
        <v>174</v>
      </c>
      <c r="Z33" s="166">
        <v>98</v>
      </c>
      <c r="AB33" s="166">
        <v>16</v>
      </c>
      <c r="AC33" s="235">
        <v>45233</v>
      </c>
      <c r="AD33" s="166" t="s">
        <v>1541</v>
      </c>
      <c r="AE33" s="166" t="s">
        <v>1549</v>
      </c>
      <c r="AS33" s="166">
        <v>15</v>
      </c>
      <c r="AT33" s="166" t="str">
        <f t="shared" si="3"/>
        <v>2026/9/23</v>
      </c>
      <c r="AU33" s="166" t="str">
        <f t="shared" si="2"/>
        <v>2027/10/11</v>
      </c>
      <c r="AV33" s="166" t="str">
        <f t="shared" si="2"/>
        <v>2028/11/3</v>
      </c>
      <c r="AW33" s="166" t="str">
        <f t="shared" si="2"/>
        <v>2029/9/23</v>
      </c>
      <c r="AX33" s="166" t="str">
        <f t="shared" si="2"/>
        <v>2030/9/23</v>
      </c>
    </row>
    <row r="34" spans="1:50" ht="16.5" customHeight="1" thickBot="1" x14ac:dyDescent="0.25">
      <c r="B34" s="294" t="s">
        <v>82</v>
      </c>
      <c r="C34" s="295"/>
      <c r="D34" s="295"/>
      <c r="E34" s="296"/>
      <c r="F34" s="293"/>
      <c r="G34" s="242"/>
      <c r="H34" s="242"/>
      <c r="I34" s="243"/>
      <c r="J34" s="243"/>
      <c r="AB34" s="166">
        <v>17</v>
      </c>
      <c r="AC34" s="235">
        <v>45253</v>
      </c>
      <c r="AD34" s="166" t="s">
        <v>1539</v>
      </c>
      <c r="AE34" s="166" t="s">
        <v>1550</v>
      </c>
      <c r="AS34" s="166">
        <v>16</v>
      </c>
      <c r="AT34" s="166" t="str">
        <f t="shared" si="3"/>
        <v>2026/10/12</v>
      </c>
      <c r="AU34" s="166" t="str">
        <f t="shared" si="2"/>
        <v>2027/11/3</v>
      </c>
      <c r="AV34" s="166" t="str">
        <f t="shared" si="2"/>
        <v>2028/11/23</v>
      </c>
      <c r="AW34" s="166" t="str">
        <f t="shared" si="2"/>
        <v>2029/9/24</v>
      </c>
      <c r="AX34" s="166" t="str">
        <f t="shared" si="2"/>
        <v>2030/10/14</v>
      </c>
    </row>
    <row r="35" spans="1:50" x14ac:dyDescent="0.2">
      <c r="A35" s="69"/>
      <c r="B35" s="243"/>
      <c r="C35" s="242"/>
      <c r="D35" s="242"/>
      <c r="E35" s="242"/>
      <c r="F35" s="242"/>
      <c r="G35" s="242"/>
      <c r="H35" s="242"/>
      <c r="I35" s="243"/>
      <c r="J35" s="243"/>
      <c r="AB35" s="63" t="s">
        <v>1617</v>
      </c>
      <c r="AS35" s="166">
        <v>17</v>
      </c>
      <c r="AT35" s="166" t="str">
        <f t="shared" si="3"/>
        <v>2026/11/3</v>
      </c>
      <c r="AU35" s="166" t="str">
        <f t="shared" si="3"/>
        <v>2027/11/23</v>
      </c>
      <c r="AV35" s="166" t="str">
        <f t="shared" si="3"/>
        <v>0</v>
      </c>
      <c r="AW35" s="166" t="str">
        <f t="shared" si="3"/>
        <v>2029/10/8</v>
      </c>
      <c r="AX35" s="166" t="str">
        <f t="shared" si="3"/>
        <v>2030/11/3</v>
      </c>
    </row>
    <row r="36" spans="1:50" x14ac:dyDescent="0.2">
      <c r="AB36" s="166" t="s">
        <v>1527</v>
      </c>
      <c r="AC36" s="166" t="s">
        <v>1528</v>
      </c>
      <c r="AD36" s="166" t="s">
        <v>1553</v>
      </c>
      <c r="AE36" s="166" t="s">
        <v>1529</v>
      </c>
      <c r="AL36" s="235" t="e">
        <f ca="1">IF(DATE(C26,D26,E26)&gt;=TODAY(),"後日","前日")</f>
        <v>#NUM!</v>
      </c>
      <c r="AM36" s="63" t="s">
        <v>1573</v>
      </c>
      <c r="AP36" s="166" t="s">
        <v>1575</v>
      </c>
      <c r="AS36" s="166">
        <v>18</v>
      </c>
      <c r="AT36" s="166" t="str">
        <f t="shared" si="3"/>
        <v>2026/11/23</v>
      </c>
      <c r="AU36" s="166" t="str">
        <f t="shared" si="3"/>
        <v>0</v>
      </c>
      <c r="AV36" s="166" t="str">
        <f t="shared" si="3"/>
        <v>0</v>
      </c>
      <c r="AW36" s="166" t="str">
        <f t="shared" si="3"/>
        <v>2029/11/3</v>
      </c>
      <c r="AX36" s="166" t="str">
        <f t="shared" si="3"/>
        <v>2030/11/4</v>
      </c>
    </row>
    <row r="37" spans="1:50" x14ac:dyDescent="0.2">
      <c r="J37" s="144"/>
      <c r="K37" s="144"/>
      <c r="L37" s="144"/>
      <c r="AB37" s="166">
        <v>1</v>
      </c>
      <c r="AC37" s="312">
        <v>44927</v>
      </c>
      <c r="AD37" s="166" t="s">
        <v>1618</v>
      </c>
      <c r="AE37" s="166" t="s">
        <v>1531</v>
      </c>
      <c r="AL37" s="166" t="str">
        <f>IF(ISERROR(VLOOKUP(DATE(C26,D26,E26),$AM$19:$AM$32,1,0)),"ない","ある")</f>
        <v>ない</v>
      </c>
      <c r="AM37" s="63" t="s">
        <v>1574</v>
      </c>
      <c r="AP37" s="166" t="s">
        <v>1576</v>
      </c>
      <c r="AS37" s="166">
        <v>19</v>
      </c>
      <c r="AT37" s="166" t="str">
        <f t="shared" si="3"/>
        <v>0</v>
      </c>
      <c r="AU37" s="166" t="str">
        <f t="shared" si="3"/>
        <v>0</v>
      </c>
      <c r="AV37" s="166" t="str">
        <f t="shared" si="3"/>
        <v>0</v>
      </c>
      <c r="AW37" s="166" t="str">
        <f t="shared" si="3"/>
        <v>2029/11/23</v>
      </c>
      <c r="AX37" s="166" t="str">
        <f t="shared" si="3"/>
        <v>2030/11/23</v>
      </c>
    </row>
    <row r="38" spans="1:50" x14ac:dyDescent="0.2">
      <c r="AB38" s="166">
        <v>2</v>
      </c>
      <c r="AC38" s="312">
        <v>44934</v>
      </c>
      <c r="AD38" s="166" t="s">
        <v>1618</v>
      </c>
      <c r="AE38" s="166" t="s">
        <v>1532</v>
      </c>
      <c r="AL38" s="166" t="e">
        <f ca="1">IF(SUM(OFFSET(AO19,0,0,MATCH(DATE(C26,D26,E26),AM19:AM32,0),1))&gt;=3,"ある","ない")</f>
        <v>#NUM!</v>
      </c>
      <c r="AM38" s="63" t="s">
        <v>1572</v>
      </c>
      <c r="AP38" s="166"/>
      <c r="AS38" s="166">
        <v>20</v>
      </c>
      <c r="AT38" s="166" t="str">
        <f t="shared" si="3"/>
        <v>0</v>
      </c>
      <c r="AU38" s="166" t="str">
        <f t="shared" si="3"/>
        <v>0</v>
      </c>
      <c r="AV38" s="166" t="str">
        <f t="shared" si="3"/>
        <v>0</v>
      </c>
      <c r="AW38" s="166" t="str">
        <f t="shared" si="3"/>
        <v>0</v>
      </c>
      <c r="AX38" s="166" t="str">
        <f t="shared" si="3"/>
        <v>0</v>
      </c>
    </row>
    <row r="39" spans="1:50" x14ac:dyDescent="0.2">
      <c r="AB39" s="166">
        <v>3</v>
      </c>
      <c r="AC39" s="312">
        <v>44968</v>
      </c>
      <c r="AD39" s="166" t="s">
        <v>1619</v>
      </c>
      <c r="AE39" s="166" t="s">
        <v>1534</v>
      </c>
      <c r="AP39" s="166" t="s">
        <v>1579</v>
      </c>
      <c r="AS39" s="166">
        <v>21</v>
      </c>
      <c r="AT39" s="166" t="str">
        <f t="shared" si="3"/>
        <v>0</v>
      </c>
      <c r="AU39" s="166" t="str">
        <f t="shared" si="3"/>
        <v>0</v>
      </c>
      <c r="AV39" s="166" t="str">
        <f t="shared" si="3"/>
        <v>0</v>
      </c>
      <c r="AW39" s="166" t="str">
        <f t="shared" si="3"/>
        <v>0</v>
      </c>
      <c r="AX39" s="166" t="str">
        <f t="shared" si="3"/>
        <v>0</v>
      </c>
    </row>
    <row r="40" spans="1:50" x14ac:dyDescent="0.2">
      <c r="B40" s="69"/>
      <c r="C40" s="69"/>
      <c r="D40" s="69"/>
      <c r="E40" s="69"/>
      <c r="AB40" s="166">
        <v>4</v>
      </c>
      <c r="AC40" s="312">
        <v>44969</v>
      </c>
      <c r="AD40" s="166" t="s">
        <v>1618</v>
      </c>
      <c r="AE40" s="166" t="s">
        <v>1535</v>
      </c>
      <c r="AS40" s="166">
        <v>22</v>
      </c>
      <c r="AT40" s="166" t="str">
        <f t="shared" si="3"/>
        <v>0</v>
      </c>
      <c r="AU40" s="166" t="str">
        <f t="shared" si="3"/>
        <v>0</v>
      </c>
      <c r="AV40" s="166" t="str">
        <f t="shared" si="3"/>
        <v>0</v>
      </c>
      <c r="AW40" s="166" t="str">
        <f t="shared" si="3"/>
        <v>0</v>
      </c>
      <c r="AX40" s="166" t="str">
        <f t="shared" si="3"/>
        <v>0</v>
      </c>
    </row>
    <row r="41" spans="1:50" x14ac:dyDescent="0.2">
      <c r="E41" s="144"/>
      <c r="AB41" s="166">
        <v>5</v>
      </c>
      <c r="AC41" s="312">
        <v>44980</v>
      </c>
      <c r="AD41" s="166" t="s">
        <v>1620</v>
      </c>
      <c r="AE41" s="166" t="s">
        <v>1551</v>
      </c>
      <c r="AS41" s="166">
        <v>23</v>
      </c>
      <c r="AT41" s="166" t="str">
        <f t="shared" si="3"/>
        <v>0</v>
      </c>
      <c r="AU41" s="166" t="str">
        <f t="shared" si="3"/>
        <v>0</v>
      </c>
      <c r="AV41" s="166" t="str">
        <f t="shared" si="3"/>
        <v>0</v>
      </c>
      <c r="AW41" s="166" t="str">
        <f t="shared" si="3"/>
        <v>0</v>
      </c>
      <c r="AX41" s="166" t="str">
        <f t="shared" si="3"/>
        <v>0</v>
      </c>
    </row>
    <row r="42" spans="1:50" x14ac:dyDescent="0.2">
      <c r="AB42" s="166">
        <v>6</v>
      </c>
      <c r="AC42" s="312">
        <v>45005</v>
      </c>
      <c r="AD42" s="166" t="s">
        <v>1621</v>
      </c>
      <c r="AE42" s="166" t="s">
        <v>1537</v>
      </c>
      <c r="AS42" s="166">
        <v>24</v>
      </c>
      <c r="AT42" s="166" t="str">
        <f t="shared" si="3"/>
        <v>0</v>
      </c>
      <c r="AU42" s="166" t="str">
        <f t="shared" si="3"/>
        <v>0</v>
      </c>
      <c r="AV42" s="166" t="str">
        <f t="shared" si="3"/>
        <v>0</v>
      </c>
      <c r="AW42" s="166" t="str">
        <f t="shared" si="3"/>
        <v>0</v>
      </c>
      <c r="AX42" s="166" t="str">
        <f t="shared" si="3"/>
        <v>0</v>
      </c>
    </row>
    <row r="43" spans="1:50" x14ac:dyDescent="0.2">
      <c r="AB43" s="166">
        <v>7</v>
      </c>
      <c r="AC43" s="312">
        <v>45045</v>
      </c>
      <c r="AD43" s="166" t="s">
        <v>1618</v>
      </c>
      <c r="AE43" s="166" t="s">
        <v>1538</v>
      </c>
      <c r="AS43" s="166">
        <v>25</v>
      </c>
      <c r="AT43" s="166" t="str">
        <f t="shared" si="3"/>
        <v>0</v>
      </c>
      <c r="AU43" s="166" t="str">
        <f t="shared" si="3"/>
        <v>0</v>
      </c>
      <c r="AV43" s="166" t="str">
        <f t="shared" si="3"/>
        <v>0</v>
      </c>
      <c r="AW43" s="166" t="str">
        <f t="shared" si="3"/>
        <v>0</v>
      </c>
      <c r="AX43" s="166" t="str">
        <f t="shared" si="3"/>
        <v>0</v>
      </c>
    </row>
    <row r="44" spans="1:50" x14ac:dyDescent="0.2">
      <c r="AB44" s="166">
        <v>8</v>
      </c>
      <c r="AC44" s="312">
        <v>45049</v>
      </c>
      <c r="AD44" s="166" t="s">
        <v>1620</v>
      </c>
      <c r="AE44" s="166" t="s">
        <v>1540</v>
      </c>
      <c r="AS44" s="166">
        <v>26</v>
      </c>
      <c r="AT44" s="166" t="str">
        <f t="shared" si="3"/>
        <v>0</v>
      </c>
      <c r="AU44" s="166" t="str">
        <f t="shared" si="3"/>
        <v>0</v>
      </c>
      <c r="AV44" s="166" t="str">
        <f t="shared" si="3"/>
        <v>0</v>
      </c>
      <c r="AW44" s="166" t="str">
        <f t="shared" si="3"/>
        <v>0</v>
      </c>
      <c r="AX44" s="166" t="str">
        <f t="shared" si="3"/>
        <v>0</v>
      </c>
    </row>
    <row r="45" spans="1:50" x14ac:dyDescent="0.2">
      <c r="AB45" s="166">
        <v>9</v>
      </c>
      <c r="AC45" s="312">
        <v>45050</v>
      </c>
      <c r="AD45" s="166" t="s">
        <v>1622</v>
      </c>
      <c r="AE45" s="166" t="s">
        <v>1542</v>
      </c>
      <c r="AS45" s="166">
        <v>27</v>
      </c>
      <c r="AT45" s="166" t="str">
        <f t="shared" si="3"/>
        <v>0</v>
      </c>
      <c r="AU45" s="166" t="str">
        <f t="shared" si="3"/>
        <v>0</v>
      </c>
      <c r="AV45" s="166" t="str">
        <f t="shared" si="3"/>
        <v>0</v>
      </c>
      <c r="AW45" s="166" t="str">
        <f t="shared" si="3"/>
        <v>0</v>
      </c>
      <c r="AX45" s="166" t="str">
        <f t="shared" si="3"/>
        <v>0</v>
      </c>
    </row>
    <row r="46" spans="1:50" x14ac:dyDescent="0.2">
      <c r="AB46" s="166">
        <v>10</v>
      </c>
      <c r="AC46" s="312">
        <v>45051</v>
      </c>
      <c r="AD46" s="166" t="s">
        <v>1619</v>
      </c>
      <c r="AE46" s="166" t="s">
        <v>1544</v>
      </c>
    </row>
    <row r="47" spans="1:50" x14ac:dyDescent="0.2">
      <c r="AB47" s="166">
        <v>11</v>
      </c>
      <c r="AC47" s="312">
        <v>45052</v>
      </c>
      <c r="AD47" s="166" t="s">
        <v>1618</v>
      </c>
      <c r="AE47" s="166" t="s">
        <v>1535</v>
      </c>
    </row>
    <row r="48" spans="1:50" x14ac:dyDescent="0.2">
      <c r="AB48" s="166">
        <v>12</v>
      </c>
      <c r="AC48" s="312">
        <v>45122</v>
      </c>
      <c r="AD48" s="166" t="s">
        <v>1618</v>
      </c>
      <c r="AE48" s="166" t="s">
        <v>1545</v>
      </c>
    </row>
    <row r="49" spans="28:34" x14ac:dyDescent="0.2">
      <c r="AB49" s="166">
        <v>13</v>
      </c>
      <c r="AC49" s="312">
        <v>45149</v>
      </c>
      <c r="AD49" s="166" t="s">
        <v>1619</v>
      </c>
      <c r="AE49" s="166" t="s">
        <v>1546</v>
      </c>
    </row>
    <row r="50" spans="28:34" x14ac:dyDescent="0.2">
      <c r="AB50" s="166">
        <v>14</v>
      </c>
      <c r="AC50" s="312">
        <v>45150</v>
      </c>
      <c r="AD50" s="166" t="s">
        <v>1618</v>
      </c>
      <c r="AE50" s="166" t="s">
        <v>1535</v>
      </c>
    </row>
    <row r="51" spans="28:34" x14ac:dyDescent="0.2">
      <c r="AB51" s="166">
        <v>15</v>
      </c>
      <c r="AC51" s="312">
        <v>45185</v>
      </c>
      <c r="AD51" s="166" t="s">
        <v>1618</v>
      </c>
      <c r="AE51" s="166" t="s">
        <v>170</v>
      </c>
    </row>
    <row r="52" spans="28:34" x14ac:dyDescent="0.2">
      <c r="AB52" s="166">
        <v>16</v>
      </c>
      <c r="AC52" s="312">
        <v>45191</v>
      </c>
      <c r="AD52" s="166" t="s">
        <v>1619</v>
      </c>
      <c r="AE52" s="166" t="s">
        <v>1547</v>
      </c>
    </row>
    <row r="53" spans="28:34" x14ac:dyDescent="0.2">
      <c r="AB53" s="166">
        <v>17</v>
      </c>
      <c r="AC53" s="312">
        <v>45192</v>
      </c>
      <c r="AD53" s="166" t="s">
        <v>1618</v>
      </c>
      <c r="AE53" s="166" t="s">
        <v>1535</v>
      </c>
    </row>
    <row r="54" spans="28:34" x14ac:dyDescent="0.2">
      <c r="AB54" s="166">
        <v>18</v>
      </c>
      <c r="AC54" s="312">
        <v>45213</v>
      </c>
      <c r="AD54" s="166" t="s">
        <v>1618</v>
      </c>
      <c r="AE54" s="166" t="s">
        <v>1623</v>
      </c>
    </row>
    <row r="55" spans="28:34" x14ac:dyDescent="0.2">
      <c r="AB55" s="166">
        <v>19</v>
      </c>
      <c r="AC55" s="312">
        <v>45233</v>
      </c>
      <c r="AD55" s="166" t="s">
        <v>1619</v>
      </c>
      <c r="AE55" s="166" t="s">
        <v>1549</v>
      </c>
    </row>
    <row r="56" spans="28:34" x14ac:dyDescent="0.2">
      <c r="AB56" s="166">
        <v>20</v>
      </c>
      <c r="AC56" s="312">
        <v>45234</v>
      </c>
      <c r="AD56" s="166" t="s">
        <v>1618</v>
      </c>
      <c r="AE56" s="166" t="s">
        <v>1535</v>
      </c>
    </row>
    <row r="57" spans="28:34" x14ac:dyDescent="0.2">
      <c r="AB57" s="166">
        <v>21</v>
      </c>
      <c r="AC57" s="312">
        <v>45253</v>
      </c>
      <c r="AD57" s="166" t="s">
        <v>1622</v>
      </c>
      <c r="AE57" s="166" t="s">
        <v>1550</v>
      </c>
    </row>
    <row r="58" spans="28:34" x14ac:dyDescent="0.2">
      <c r="AB58" s="63" t="s">
        <v>1624</v>
      </c>
    </row>
    <row r="59" spans="28:34" x14ac:dyDescent="0.2">
      <c r="AB59" s="166" t="s">
        <v>1527</v>
      </c>
      <c r="AC59" s="166" t="s">
        <v>1528</v>
      </c>
      <c r="AD59" s="166" t="s">
        <v>1553</v>
      </c>
      <c r="AE59" s="166" t="s">
        <v>1529</v>
      </c>
    </row>
    <row r="60" spans="28:34" x14ac:dyDescent="0.2">
      <c r="AB60" s="166">
        <v>1</v>
      </c>
      <c r="AC60" s="312">
        <v>44927</v>
      </c>
      <c r="AD60" s="166" t="s">
        <v>1621</v>
      </c>
      <c r="AE60" s="166" t="s">
        <v>1531</v>
      </c>
    </row>
    <row r="61" spans="28:34" x14ac:dyDescent="0.2">
      <c r="AB61" s="166">
        <v>2</v>
      </c>
      <c r="AC61" s="312">
        <v>44939</v>
      </c>
      <c r="AD61" s="166" t="s">
        <v>1618</v>
      </c>
      <c r="AE61" s="166" t="s">
        <v>1532</v>
      </c>
    </row>
    <row r="62" spans="28:34" x14ac:dyDescent="0.2">
      <c r="AB62" s="166">
        <v>3</v>
      </c>
      <c r="AC62" s="312">
        <v>44968</v>
      </c>
      <c r="AD62" s="166" t="s">
        <v>1625</v>
      </c>
      <c r="AE62" s="166" t="s">
        <v>1534</v>
      </c>
    </row>
    <row r="63" spans="28:34" x14ac:dyDescent="0.2">
      <c r="AB63" s="166">
        <v>4</v>
      </c>
      <c r="AC63" s="312">
        <v>44980</v>
      </c>
      <c r="AD63" s="166" t="s">
        <v>1619</v>
      </c>
      <c r="AE63" s="166" t="s">
        <v>1551</v>
      </c>
    </row>
    <row r="64" spans="28:34" x14ac:dyDescent="0.2">
      <c r="AB64" s="166">
        <v>5</v>
      </c>
      <c r="AC64" s="312">
        <v>44981</v>
      </c>
      <c r="AD64" s="166" t="s">
        <v>1618</v>
      </c>
      <c r="AE64" s="166" t="s">
        <v>1535</v>
      </c>
      <c r="AH64" s="306"/>
    </row>
    <row r="65" spans="28:34" x14ac:dyDescent="0.2">
      <c r="AB65" s="166">
        <v>6</v>
      </c>
      <c r="AC65" s="312">
        <v>45005</v>
      </c>
      <c r="AD65" s="166" t="s">
        <v>1626</v>
      </c>
      <c r="AE65" s="166" t="s">
        <v>1537</v>
      </c>
      <c r="AH65" s="306"/>
    </row>
    <row r="66" spans="28:34" x14ac:dyDescent="0.2">
      <c r="AB66" s="166">
        <v>7</v>
      </c>
      <c r="AC66" s="312">
        <v>45045</v>
      </c>
      <c r="AD66" s="166" t="s">
        <v>1625</v>
      </c>
      <c r="AE66" s="166" t="s">
        <v>1538</v>
      </c>
      <c r="AH66" s="306"/>
    </row>
    <row r="67" spans="28:34" x14ac:dyDescent="0.2">
      <c r="AB67" s="166">
        <v>8</v>
      </c>
      <c r="AC67" s="312">
        <v>45049</v>
      </c>
      <c r="AD67" s="166" t="s">
        <v>1622</v>
      </c>
      <c r="AE67" s="166" t="s">
        <v>1540</v>
      </c>
      <c r="AH67" s="306"/>
    </row>
    <row r="68" spans="28:34" x14ac:dyDescent="0.2">
      <c r="AB68" s="166">
        <v>9</v>
      </c>
      <c r="AC68" s="312">
        <v>45050</v>
      </c>
      <c r="AD68" s="166" t="s">
        <v>1619</v>
      </c>
      <c r="AE68" s="166" t="s">
        <v>1542</v>
      </c>
      <c r="AH68" s="306"/>
    </row>
    <row r="69" spans="28:34" x14ac:dyDescent="0.2">
      <c r="AB69" s="166">
        <v>10</v>
      </c>
      <c r="AC69" s="312">
        <v>45051</v>
      </c>
      <c r="AD69" s="166" t="s">
        <v>1618</v>
      </c>
      <c r="AE69" s="166" t="s">
        <v>1544</v>
      </c>
      <c r="AH69" s="306"/>
    </row>
    <row r="70" spans="28:34" x14ac:dyDescent="0.2">
      <c r="AB70" s="166">
        <v>11</v>
      </c>
      <c r="AC70" s="312">
        <v>45052</v>
      </c>
      <c r="AD70" s="166" t="s">
        <v>1625</v>
      </c>
      <c r="AE70" s="166" t="s">
        <v>1535</v>
      </c>
      <c r="AH70" s="306"/>
    </row>
    <row r="71" spans="28:34" x14ac:dyDescent="0.2">
      <c r="AB71" s="166">
        <v>12</v>
      </c>
      <c r="AC71" s="312">
        <v>45128</v>
      </c>
      <c r="AD71" s="166" t="s">
        <v>1618</v>
      </c>
      <c r="AE71" s="166" t="s">
        <v>1545</v>
      </c>
      <c r="AH71" s="306"/>
    </row>
    <row r="72" spans="28:34" x14ac:dyDescent="0.2">
      <c r="AB72" s="166">
        <v>13</v>
      </c>
      <c r="AC72" s="312">
        <v>45149</v>
      </c>
      <c r="AD72" s="166" t="s">
        <v>1618</v>
      </c>
      <c r="AE72" s="166" t="s">
        <v>1546</v>
      </c>
      <c r="AH72" s="306"/>
    </row>
    <row r="73" spans="28:34" x14ac:dyDescent="0.2">
      <c r="AB73" s="166">
        <v>14</v>
      </c>
      <c r="AC73" s="312">
        <v>45184</v>
      </c>
      <c r="AD73" s="166" t="s">
        <v>1618</v>
      </c>
      <c r="AE73" s="166" t="s">
        <v>170</v>
      </c>
      <c r="AH73" s="306"/>
    </row>
    <row r="74" spans="28:34" x14ac:dyDescent="0.2">
      <c r="AB74" s="166">
        <v>15</v>
      </c>
      <c r="AC74" s="312">
        <v>45192</v>
      </c>
      <c r="AD74" s="166" t="s">
        <v>1625</v>
      </c>
      <c r="AE74" s="166" t="s">
        <v>1547</v>
      </c>
      <c r="AH74" s="306"/>
    </row>
    <row r="75" spans="28:34" x14ac:dyDescent="0.2">
      <c r="AB75" s="166">
        <v>16</v>
      </c>
      <c r="AC75" s="312">
        <v>45212</v>
      </c>
      <c r="AD75" s="166" t="s">
        <v>1618</v>
      </c>
      <c r="AE75" s="166" t="s">
        <v>1623</v>
      </c>
      <c r="AH75" s="306"/>
    </row>
    <row r="76" spans="28:34" x14ac:dyDescent="0.2">
      <c r="AB76" s="166">
        <v>17</v>
      </c>
      <c r="AC76" s="312">
        <v>45233</v>
      </c>
      <c r="AD76" s="166" t="s">
        <v>1618</v>
      </c>
      <c r="AE76" s="166" t="s">
        <v>1549</v>
      </c>
      <c r="AH76" s="306"/>
    </row>
    <row r="77" spans="28:34" x14ac:dyDescent="0.2">
      <c r="AB77" s="166">
        <v>18</v>
      </c>
      <c r="AC77" s="312">
        <v>45253</v>
      </c>
      <c r="AD77" s="166" t="s">
        <v>1619</v>
      </c>
      <c r="AE77" s="166" t="s">
        <v>1550</v>
      </c>
      <c r="AH77" s="306"/>
    </row>
    <row r="78" spans="28:34" x14ac:dyDescent="0.2">
      <c r="AB78" s="166">
        <v>19</v>
      </c>
      <c r="AC78" s="312">
        <v>45254</v>
      </c>
      <c r="AD78" s="166" t="s">
        <v>1618</v>
      </c>
      <c r="AE78" s="166" t="s">
        <v>1535</v>
      </c>
      <c r="AH78" s="306"/>
    </row>
    <row r="79" spans="28:34" x14ac:dyDescent="0.2">
      <c r="AB79" s="63" t="s">
        <v>1628</v>
      </c>
      <c r="AH79" s="306"/>
    </row>
    <row r="80" spans="28:34" x14ac:dyDescent="0.2">
      <c r="AB80" s="166" t="s">
        <v>1527</v>
      </c>
      <c r="AC80" s="166" t="s">
        <v>1528</v>
      </c>
      <c r="AD80" s="166" t="s">
        <v>1553</v>
      </c>
      <c r="AE80" s="166" t="s">
        <v>1529</v>
      </c>
      <c r="AH80" s="306"/>
    </row>
    <row r="81" spans="28:34" x14ac:dyDescent="0.2">
      <c r="AB81" s="166">
        <v>1</v>
      </c>
      <c r="AC81" s="313" t="s">
        <v>1629</v>
      </c>
      <c r="AD81" s="166" t="str">
        <f>TEXT(AC81,"(aaa)")</f>
        <v>(木)</v>
      </c>
      <c r="AE81" s="166" t="str">
        <f>_xlfn.WEBSERVICE("http://api.excelapi.org/datetime/holiday?date="&amp;AC81)</f>
        <v>元日</v>
      </c>
      <c r="AH81" s="306"/>
    </row>
    <row r="82" spans="28:34" x14ac:dyDescent="0.2">
      <c r="AB82" s="166">
        <v>2</v>
      </c>
      <c r="AC82" s="312" t="s">
        <v>1630</v>
      </c>
      <c r="AD82" s="166" t="str">
        <f t="shared" ref="AD82:AD98" si="8">TEXT(AC82,"(aaa)")</f>
        <v>(月)</v>
      </c>
      <c r="AE82" s="166" t="str">
        <f t="shared" ref="AE82:AE98" si="9">_xlfn.WEBSERVICE("http://api.excelapi.org/datetime/holiday?date="&amp;AC82)</f>
        <v>成人の日</v>
      </c>
    </row>
    <row r="83" spans="28:34" x14ac:dyDescent="0.2">
      <c r="AB83" s="166">
        <v>3</v>
      </c>
      <c r="AC83" s="312" t="s">
        <v>1631</v>
      </c>
      <c r="AD83" s="166" t="str">
        <f t="shared" si="8"/>
        <v>(水)</v>
      </c>
      <c r="AE83" s="166" t="str">
        <f t="shared" si="9"/>
        <v>建国記念の日</v>
      </c>
    </row>
    <row r="84" spans="28:34" x14ac:dyDescent="0.2">
      <c r="AB84" s="166">
        <v>4</v>
      </c>
      <c r="AC84" s="312" t="s">
        <v>1632</v>
      </c>
      <c r="AD84" s="166" t="str">
        <f t="shared" si="8"/>
        <v>(月)</v>
      </c>
      <c r="AE84" s="166" t="str">
        <f t="shared" si="9"/>
        <v>天皇誕生日</v>
      </c>
      <c r="AH84" s="306"/>
    </row>
    <row r="85" spans="28:34" x14ac:dyDescent="0.2">
      <c r="AB85" s="166">
        <v>5</v>
      </c>
      <c r="AC85" s="312" t="s">
        <v>1633</v>
      </c>
      <c r="AD85" s="166" t="str">
        <f t="shared" si="8"/>
        <v>(金)</v>
      </c>
      <c r="AE85" s="166" t="str">
        <f t="shared" si="9"/>
        <v>春分の日</v>
      </c>
      <c r="AH85" s="306"/>
    </row>
    <row r="86" spans="28:34" x14ac:dyDescent="0.2">
      <c r="AB86" s="166">
        <v>6</v>
      </c>
      <c r="AC86" s="312" t="s">
        <v>1634</v>
      </c>
      <c r="AD86" s="166" t="str">
        <f t="shared" si="8"/>
        <v>(水)</v>
      </c>
      <c r="AE86" s="166" t="str">
        <f t="shared" si="9"/>
        <v>昭和の日</v>
      </c>
      <c r="AH86" s="306"/>
    </row>
    <row r="87" spans="28:34" x14ac:dyDescent="0.2">
      <c r="AB87" s="166">
        <v>7</v>
      </c>
      <c r="AC87" s="312" t="s">
        <v>1635</v>
      </c>
      <c r="AD87" s="166" t="str">
        <f t="shared" si="8"/>
        <v>(日)</v>
      </c>
      <c r="AE87" s="166" t="str">
        <f t="shared" si="9"/>
        <v>憲法記念日</v>
      </c>
      <c r="AH87" s="306"/>
    </row>
    <row r="88" spans="28:34" x14ac:dyDescent="0.2">
      <c r="AB88" s="166">
        <v>8</v>
      </c>
      <c r="AC88" s="312" t="s">
        <v>1636</v>
      </c>
      <c r="AD88" s="166" t="str">
        <f t="shared" si="8"/>
        <v>(月)</v>
      </c>
      <c r="AE88" s="166" t="str">
        <f t="shared" si="9"/>
        <v>みどりの日</v>
      </c>
      <c r="AH88" s="306"/>
    </row>
    <row r="89" spans="28:34" x14ac:dyDescent="0.2">
      <c r="AB89" s="166">
        <v>9</v>
      </c>
      <c r="AC89" s="312" t="s">
        <v>1637</v>
      </c>
      <c r="AD89" s="166" t="str">
        <f t="shared" si="8"/>
        <v>(火)</v>
      </c>
      <c r="AE89" s="166" t="str">
        <f t="shared" si="9"/>
        <v>こどもの日</v>
      </c>
      <c r="AH89" s="306"/>
    </row>
    <row r="90" spans="28:34" x14ac:dyDescent="0.2">
      <c r="AB90" s="166">
        <v>10</v>
      </c>
      <c r="AC90" s="312" t="s">
        <v>1638</v>
      </c>
      <c r="AD90" s="166" t="str">
        <f t="shared" si="8"/>
        <v>(水)</v>
      </c>
      <c r="AE90" s="166" t="str">
        <f t="shared" si="9"/>
        <v>振替休日</v>
      </c>
      <c r="AH90" s="306"/>
    </row>
    <row r="91" spans="28:34" x14ac:dyDescent="0.2">
      <c r="AB91" s="166">
        <v>11</v>
      </c>
      <c r="AC91" s="312" t="s">
        <v>1639</v>
      </c>
      <c r="AD91" s="166" t="str">
        <f t="shared" si="8"/>
        <v>(月)</v>
      </c>
      <c r="AE91" s="166" t="str">
        <f t="shared" si="9"/>
        <v>海の日</v>
      </c>
      <c r="AH91" s="306"/>
    </row>
    <row r="92" spans="28:34" x14ac:dyDescent="0.2">
      <c r="AB92" s="166">
        <v>12</v>
      </c>
      <c r="AC92" s="312" t="s">
        <v>1640</v>
      </c>
      <c r="AD92" s="166" t="str">
        <f t="shared" si="8"/>
        <v>(火)</v>
      </c>
      <c r="AE92" s="166" t="str">
        <f t="shared" si="9"/>
        <v>山の日</v>
      </c>
      <c r="AH92" s="306"/>
    </row>
    <row r="93" spans="28:34" x14ac:dyDescent="0.2">
      <c r="AB93" s="166">
        <v>13</v>
      </c>
      <c r="AC93" s="312" t="s">
        <v>1641</v>
      </c>
      <c r="AD93" s="166" t="str">
        <f t="shared" si="8"/>
        <v>(月)</v>
      </c>
      <c r="AE93" s="166" t="str">
        <f t="shared" si="9"/>
        <v>敬老の日</v>
      </c>
      <c r="AH93" s="306"/>
    </row>
    <row r="94" spans="28:34" x14ac:dyDescent="0.2">
      <c r="AB94" s="166">
        <v>14</v>
      </c>
      <c r="AC94" s="312" t="s">
        <v>1642</v>
      </c>
      <c r="AD94" s="166" t="str">
        <f t="shared" si="8"/>
        <v>(火)</v>
      </c>
      <c r="AE94" s="166" t="str">
        <f t="shared" si="9"/>
        <v>国民の休日</v>
      </c>
      <c r="AH94" s="306"/>
    </row>
    <row r="95" spans="28:34" x14ac:dyDescent="0.2">
      <c r="AB95" s="166">
        <v>15</v>
      </c>
      <c r="AC95" s="312" t="s">
        <v>1643</v>
      </c>
      <c r="AD95" s="166" t="str">
        <f t="shared" si="8"/>
        <v>(水)</v>
      </c>
      <c r="AE95" s="166" t="str">
        <f t="shared" si="9"/>
        <v>秋分の日</v>
      </c>
      <c r="AH95" s="306"/>
    </row>
    <row r="96" spans="28:34" x14ac:dyDescent="0.2">
      <c r="AB96" s="166">
        <v>16</v>
      </c>
      <c r="AC96" s="312" t="s">
        <v>1644</v>
      </c>
      <c r="AD96" s="166" t="str">
        <f t="shared" si="8"/>
        <v>(月)</v>
      </c>
      <c r="AE96" s="166" t="str">
        <f t="shared" si="9"/>
        <v>スポーツの日</v>
      </c>
      <c r="AH96" s="306"/>
    </row>
    <row r="97" spans="28:34" x14ac:dyDescent="0.2">
      <c r="AB97" s="166">
        <v>17</v>
      </c>
      <c r="AC97" s="312" t="s">
        <v>1645</v>
      </c>
      <c r="AD97" s="166" t="str">
        <f t="shared" si="8"/>
        <v>(火)</v>
      </c>
      <c r="AE97" s="166" t="str">
        <f t="shared" si="9"/>
        <v>文化の日</v>
      </c>
      <c r="AH97" s="306"/>
    </row>
    <row r="98" spans="28:34" x14ac:dyDescent="0.2">
      <c r="AB98" s="166">
        <v>18</v>
      </c>
      <c r="AC98" s="312" t="s">
        <v>1646</v>
      </c>
      <c r="AD98" s="166" t="str">
        <f t="shared" si="8"/>
        <v>(月)</v>
      </c>
      <c r="AE98" s="166" t="str">
        <f t="shared" si="9"/>
        <v>勤労感謝の日</v>
      </c>
      <c r="AH98" s="306"/>
    </row>
    <row r="99" spans="28:34" x14ac:dyDescent="0.2">
      <c r="AB99" s="63" t="s">
        <v>1665</v>
      </c>
      <c r="AH99" s="306"/>
    </row>
    <row r="100" spans="28:34" x14ac:dyDescent="0.2">
      <c r="AB100" s="166" t="s">
        <v>1527</v>
      </c>
      <c r="AC100" s="166" t="s">
        <v>1528</v>
      </c>
      <c r="AD100" s="166" t="s">
        <v>1553</v>
      </c>
      <c r="AE100" s="166" t="s">
        <v>1529</v>
      </c>
    </row>
    <row r="101" spans="28:34" x14ac:dyDescent="0.2">
      <c r="AB101" s="166">
        <v>1</v>
      </c>
      <c r="AC101" s="312" t="s">
        <v>1648</v>
      </c>
      <c r="AD101" s="166" t="str">
        <f>TEXT(AC101,"(aaa)")</f>
        <v>(金)</v>
      </c>
      <c r="AE101" s="166" t="str">
        <f>_xlfn.WEBSERVICE("http://api.excelapi.org/datetime/holiday?date="&amp;AC101)</f>
        <v>元日</v>
      </c>
    </row>
    <row r="102" spans="28:34" x14ac:dyDescent="0.2">
      <c r="AB102" s="166">
        <v>2</v>
      </c>
      <c r="AC102" s="312" t="s">
        <v>1649</v>
      </c>
      <c r="AD102" s="166" t="str">
        <f t="shared" ref="AD102:AD117" si="10">TEXT(AC102,"(aaa)")</f>
        <v>(月)</v>
      </c>
      <c r="AE102" s="166" t="str">
        <f t="shared" ref="AE102:AE117" si="11">_xlfn.WEBSERVICE("http://api.excelapi.org/datetime/holiday?date="&amp;AC102)</f>
        <v>成人の日</v>
      </c>
      <c r="AH102" s="306"/>
    </row>
    <row r="103" spans="28:34" x14ac:dyDescent="0.2">
      <c r="AB103" s="166">
        <v>3</v>
      </c>
      <c r="AC103" s="312" t="s">
        <v>1650</v>
      </c>
      <c r="AD103" s="166" t="str">
        <f t="shared" si="10"/>
        <v>(木)</v>
      </c>
      <c r="AE103" s="166" t="str">
        <f t="shared" si="11"/>
        <v>建国記念の日</v>
      </c>
      <c r="AH103" s="306"/>
    </row>
    <row r="104" spans="28:34" x14ac:dyDescent="0.2">
      <c r="AB104" s="166">
        <v>4</v>
      </c>
      <c r="AC104" s="312" t="s">
        <v>1651</v>
      </c>
      <c r="AD104" s="166" t="str">
        <f t="shared" si="10"/>
        <v>(火)</v>
      </c>
      <c r="AE104" s="166" t="str">
        <f t="shared" si="11"/>
        <v>天皇誕生日</v>
      </c>
      <c r="AH104" s="306"/>
    </row>
    <row r="105" spans="28:34" x14ac:dyDescent="0.2">
      <c r="AB105" s="166">
        <v>5</v>
      </c>
      <c r="AC105" s="312" t="s">
        <v>1652</v>
      </c>
      <c r="AD105" s="166" t="str">
        <f t="shared" si="10"/>
        <v>(日)</v>
      </c>
      <c r="AE105" s="166" t="str">
        <f t="shared" si="11"/>
        <v>春分の日</v>
      </c>
      <c r="AH105" s="306"/>
    </row>
    <row r="106" spans="28:34" x14ac:dyDescent="0.2">
      <c r="AB106" s="166">
        <v>6</v>
      </c>
      <c r="AC106" s="312" t="s">
        <v>1653</v>
      </c>
      <c r="AD106" s="166" t="str">
        <f t="shared" si="10"/>
        <v>(月)</v>
      </c>
      <c r="AE106" s="166" t="str">
        <f t="shared" si="11"/>
        <v>振替休日</v>
      </c>
      <c r="AH106" s="306"/>
    </row>
    <row r="107" spans="28:34" x14ac:dyDescent="0.2">
      <c r="AB107" s="166">
        <v>7</v>
      </c>
      <c r="AC107" s="312" t="s">
        <v>1654</v>
      </c>
      <c r="AD107" s="166" t="str">
        <f t="shared" si="10"/>
        <v>(木)</v>
      </c>
      <c r="AE107" s="166" t="str">
        <f t="shared" si="11"/>
        <v>昭和の日</v>
      </c>
      <c r="AH107" s="306"/>
    </row>
    <row r="108" spans="28:34" x14ac:dyDescent="0.2">
      <c r="AB108" s="166">
        <v>8</v>
      </c>
      <c r="AC108" s="312" t="s">
        <v>1655</v>
      </c>
      <c r="AD108" s="166" t="str">
        <f t="shared" si="10"/>
        <v>(月)</v>
      </c>
      <c r="AE108" s="166" t="str">
        <f t="shared" si="11"/>
        <v>憲法記念日</v>
      </c>
      <c r="AH108" s="306"/>
    </row>
    <row r="109" spans="28:34" x14ac:dyDescent="0.2">
      <c r="AB109" s="166">
        <v>9</v>
      </c>
      <c r="AC109" s="312" t="s">
        <v>1656</v>
      </c>
      <c r="AD109" s="166" t="str">
        <f t="shared" si="10"/>
        <v>(火)</v>
      </c>
      <c r="AE109" s="166" t="str">
        <f t="shared" si="11"/>
        <v>みどりの日</v>
      </c>
      <c r="AH109" s="306"/>
    </row>
    <row r="110" spans="28:34" x14ac:dyDescent="0.2">
      <c r="AB110" s="166">
        <v>10</v>
      </c>
      <c r="AC110" s="312" t="s">
        <v>1657</v>
      </c>
      <c r="AD110" s="166" t="str">
        <f t="shared" si="10"/>
        <v>(水)</v>
      </c>
      <c r="AE110" s="166" t="str">
        <f t="shared" si="11"/>
        <v>こどもの日</v>
      </c>
      <c r="AH110" s="306"/>
    </row>
    <row r="111" spans="28:34" x14ac:dyDescent="0.2">
      <c r="AB111" s="166">
        <v>11</v>
      </c>
      <c r="AC111" s="312" t="s">
        <v>1658</v>
      </c>
      <c r="AD111" s="166" t="str">
        <f t="shared" si="10"/>
        <v>(月)</v>
      </c>
      <c r="AE111" s="166" t="str">
        <f t="shared" si="11"/>
        <v>海の日</v>
      </c>
      <c r="AH111" s="306"/>
    </row>
    <row r="112" spans="28:34" x14ac:dyDescent="0.2">
      <c r="AB112" s="166">
        <v>12</v>
      </c>
      <c r="AC112" s="312" t="s">
        <v>1659</v>
      </c>
      <c r="AD112" s="166" t="str">
        <f t="shared" si="10"/>
        <v>(水)</v>
      </c>
      <c r="AE112" s="166" t="str">
        <f t="shared" si="11"/>
        <v>山の日</v>
      </c>
      <c r="AH112" s="306"/>
    </row>
    <row r="113" spans="28:34" x14ac:dyDescent="0.2">
      <c r="AB113" s="166">
        <v>13</v>
      </c>
      <c r="AC113" s="312" t="s">
        <v>1660</v>
      </c>
      <c r="AD113" s="166" t="str">
        <f t="shared" si="10"/>
        <v>(月)</v>
      </c>
      <c r="AE113" s="166" t="str">
        <f t="shared" si="11"/>
        <v>敬老の日</v>
      </c>
      <c r="AH113" s="306"/>
    </row>
    <row r="114" spans="28:34" x14ac:dyDescent="0.2">
      <c r="AB114" s="166">
        <v>14</v>
      </c>
      <c r="AC114" s="312" t="s">
        <v>1661</v>
      </c>
      <c r="AD114" s="166" t="str">
        <f t="shared" si="10"/>
        <v>(木)</v>
      </c>
      <c r="AE114" s="166" t="str">
        <f t="shared" si="11"/>
        <v>秋分の日</v>
      </c>
      <c r="AH114" s="306"/>
    </row>
    <row r="115" spans="28:34" x14ac:dyDescent="0.2">
      <c r="AB115" s="166">
        <v>15</v>
      </c>
      <c r="AC115" s="312" t="s">
        <v>1662</v>
      </c>
      <c r="AD115" s="166" t="str">
        <f t="shared" si="10"/>
        <v>(月)</v>
      </c>
      <c r="AE115" s="166" t="str">
        <f t="shared" si="11"/>
        <v>スポーツの日</v>
      </c>
      <c r="AH115" s="306"/>
    </row>
    <row r="116" spans="28:34" x14ac:dyDescent="0.2">
      <c r="AB116" s="166">
        <v>16</v>
      </c>
      <c r="AC116" s="312" t="s">
        <v>1663</v>
      </c>
      <c r="AD116" s="166" t="str">
        <f t="shared" si="10"/>
        <v>(水)</v>
      </c>
      <c r="AE116" s="166" t="str">
        <f t="shared" si="11"/>
        <v>文化の日</v>
      </c>
      <c r="AH116" s="306"/>
    </row>
    <row r="117" spans="28:34" x14ac:dyDescent="0.2">
      <c r="AB117" s="166">
        <v>17</v>
      </c>
      <c r="AC117" s="312" t="s">
        <v>1664</v>
      </c>
      <c r="AD117" s="166" t="str">
        <f t="shared" si="10"/>
        <v>(火)</v>
      </c>
      <c r="AE117" s="166" t="str">
        <f t="shared" si="11"/>
        <v>勤労感謝の日</v>
      </c>
      <c r="AH117" s="306"/>
    </row>
    <row r="118" spans="28:34" x14ac:dyDescent="0.2">
      <c r="AB118" s="63" t="s">
        <v>1682</v>
      </c>
    </row>
    <row r="119" spans="28:34" x14ac:dyDescent="0.2">
      <c r="AB119" s="166" t="s">
        <v>1527</v>
      </c>
      <c r="AC119" s="166" t="s">
        <v>1528</v>
      </c>
      <c r="AD119" s="166" t="s">
        <v>1553</v>
      </c>
      <c r="AE119" s="166" t="s">
        <v>1529</v>
      </c>
    </row>
    <row r="120" spans="28:34" x14ac:dyDescent="0.2">
      <c r="AB120" s="166">
        <v>1</v>
      </c>
      <c r="AC120" s="312" t="s">
        <v>1666</v>
      </c>
      <c r="AD120" s="166" t="str">
        <f>TEXT(AC120,"(aaa)")</f>
        <v>(土)</v>
      </c>
      <c r="AE120" s="166" t="str">
        <f>_xlfn.WEBSERVICE("http://api.excelapi.org/datetime/holiday?date="&amp;AC120)</f>
        <v>元日</v>
      </c>
      <c r="AH120" s="306"/>
    </row>
    <row r="121" spans="28:34" x14ac:dyDescent="0.2">
      <c r="AB121" s="166">
        <v>2</v>
      </c>
      <c r="AC121" s="312" t="s">
        <v>1667</v>
      </c>
      <c r="AD121" s="166" t="str">
        <f t="shared" ref="AD121:AD135" si="12">TEXT(AC121,"(aaa)")</f>
        <v>(月)</v>
      </c>
      <c r="AE121" s="166" t="str">
        <f t="shared" ref="AE121:AE135" si="13">_xlfn.WEBSERVICE("http://api.excelapi.org/datetime/holiday?date="&amp;AC121)</f>
        <v>成人の日</v>
      </c>
      <c r="AH121" s="306"/>
    </row>
    <row r="122" spans="28:34" x14ac:dyDescent="0.2">
      <c r="AB122" s="166">
        <v>3</v>
      </c>
      <c r="AC122" s="312" t="s">
        <v>1668</v>
      </c>
      <c r="AD122" s="166" t="str">
        <f t="shared" si="12"/>
        <v>(金)</v>
      </c>
      <c r="AE122" s="166" t="str">
        <f t="shared" si="13"/>
        <v>建国記念の日</v>
      </c>
      <c r="AH122" s="306"/>
    </row>
    <row r="123" spans="28:34" x14ac:dyDescent="0.2">
      <c r="AB123" s="166">
        <v>4</v>
      </c>
      <c r="AC123" s="312" t="s">
        <v>1669</v>
      </c>
      <c r="AD123" s="166" t="str">
        <f t="shared" si="12"/>
        <v>(水)</v>
      </c>
      <c r="AE123" s="166" t="str">
        <f t="shared" si="13"/>
        <v>天皇誕生日</v>
      </c>
      <c r="AH123" s="306"/>
    </row>
    <row r="124" spans="28:34" x14ac:dyDescent="0.2">
      <c r="AB124" s="166">
        <v>5</v>
      </c>
      <c r="AC124" s="312" t="s">
        <v>1670</v>
      </c>
      <c r="AD124" s="166" t="str">
        <f t="shared" si="12"/>
        <v>(月)</v>
      </c>
      <c r="AE124" s="166" t="str">
        <f t="shared" si="13"/>
        <v>春分の日</v>
      </c>
      <c r="AH124" s="306"/>
    </row>
    <row r="125" spans="28:34" x14ac:dyDescent="0.2">
      <c r="AB125" s="166">
        <v>6</v>
      </c>
      <c r="AC125" s="312" t="s">
        <v>1671</v>
      </c>
      <c r="AD125" s="166" t="str">
        <f t="shared" si="12"/>
        <v>(土)</v>
      </c>
      <c r="AE125" s="166" t="str">
        <f t="shared" si="13"/>
        <v>昭和の日</v>
      </c>
      <c r="AH125" s="306"/>
    </row>
    <row r="126" spans="28:34" x14ac:dyDescent="0.2">
      <c r="AB126" s="166">
        <v>7</v>
      </c>
      <c r="AC126" s="312" t="s">
        <v>1672</v>
      </c>
      <c r="AD126" s="166" t="str">
        <f t="shared" si="12"/>
        <v>(水)</v>
      </c>
      <c r="AE126" s="166" t="str">
        <f t="shared" si="13"/>
        <v>憲法記念日</v>
      </c>
      <c r="AH126" s="306"/>
    </row>
    <row r="127" spans="28:34" x14ac:dyDescent="0.2">
      <c r="AB127" s="166">
        <v>8</v>
      </c>
      <c r="AC127" s="312" t="s">
        <v>1673</v>
      </c>
      <c r="AD127" s="166" t="str">
        <f t="shared" si="12"/>
        <v>(木)</v>
      </c>
      <c r="AE127" s="166" t="str">
        <f t="shared" si="13"/>
        <v>みどりの日</v>
      </c>
      <c r="AH127" s="306"/>
    </row>
    <row r="128" spans="28:34" x14ac:dyDescent="0.2">
      <c r="AB128" s="166">
        <v>9</v>
      </c>
      <c r="AC128" s="312" t="s">
        <v>1674</v>
      </c>
      <c r="AD128" s="166" t="str">
        <f t="shared" si="12"/>
        <v>(金)</v>
      </c>
      <c r="AE128" s="166" t="str">
        <f t="shared" si="13"/>
        <v>こどもの日</v>
      </c>
      <c r="AH128" s="306"/>
    </row>
    <row r="129" spans="28:34" x14ac:dyDescent="0.2">
      <c r="AB129" s="166">
        <v>10</v>
      </c>
      <c r="AC129" s="312" t="s">
        <v>1675</v>
      </c>
      <c r="AD129" s="166" t="str">
        <f t="shared" si="12"/>
        <v>(月)</v>
      </c>
      <c r="AE129" s="166" t="str">
        <f t="shared" si="13"/>
        <v>海の日</v>
      </c>
      <c r="AH129" s="306"/>
    </row>
    <row r="130" spans="28:34" x14ac:dyDescent="0.2">
      <c r="AB130" s="166">
        <v>11</v>
      </c>
      <c r="AC130" s="312" t="s">
        <v>1676</v>
      </c>
      <c r="AD130" s="166" t="str">
        <f t="shared" si="12"/>
        <v>(金)</v>
      </c>
      <c r="AE130" s="166" t="str">
        <f t="shared" si="13"/>
        <v>山の日</v>
      </c>
      <c r="AH130" s="306"/>
    </row>
    <row r="131" spans="28:34" x14ac:dyDescent="0.2">
      <c r="AB131" s="166">
        <v>12</v>
      </c>
      <c r="AC131" s="312" t="s">
        <v>1677</v>
      </c>
      <c r="AD131" s="166" t="str">
        <f t="shared" si="12"/>
        <v>(月)</v>
      </c>
      <c r="AE131" s="166" t="str">
        <f t="shared" si="13"/>
        <v>敬老の日</v>
      </c>
      <c r="AH131" s="306"/>
    </row>
    <row r="132" spans="28:34" x14ac:dyDescent="0.2">
      <c r="AB132" s="166">
        <v>13</v>
      </c>
      <c r="AC132" s="312" t="s">
        <v>1678</v>
      </c>
      <c r="AD132" s="166" t="str">
        <f t="shared" si="12"/>
        <v>(金)</v>
      </c>
      <c r="AE132" s="166" t="str">
        <f t="shared" si="13"/>
        <v>秋分の日</v>
      </c>
      <c r="AH132" s="306"/>
    </row>
    <row r="133" spans="28:34" x14ac:dyDescent="0.2">
      <c r="AB133" s="166">
        <v>14</v>
      </c>
      <c r="AC133" s="312" t="s">
        <v>1679</v>
      </c>
      <c r="AD133" s="166" t="str">
        <f t="shared" si="12"/>
        <v>(月)</v>
      </c>
      <c r="AE133" s="166" t="str">
        <f t="shared" si="13"/>
        <v>スポーツの日</v>
      </c>
      <c r="AH133" s="306"/>
    </row>
    <row r="134" spans="28:34" x14ac:dyDescent="0.2">
      <c r="AB134" s="166">
        <v>15</v>
      </c>
      <c r="AC134" s="312" t="s">
        <v>1680</v>
      </c>
      <c r="AD134" s="166" t="str">
        <f t="shared" si="12"/>
        <v>(金)</v>
      </c>
      <c r="AE134" s="166" t="str">
        <f t="shared" si="13"/>
        <v>文化の日</v>
      </c>
      <c r="AH134" s="306"/>
    </row>
    <row r="135" spans="28:34" x14ac:dyDescent="0.2">
      <c r="AB135" s="166">
        <v>16</v>
      </c>
      <c r="AC135" s="312" t="s">
        <v>1681</v>
      </c>
      <c r="AD135" s="166" t="str">
        <f t="shared" si="12"/>
        <v>(木)</v>
      </c>
      <c r="AE135" s="166" t="str">
        <f t="shared" si="13"/>
        <v>勤労感謝の日</v>
      </c>
      <c r="AH135" s="306"/>
    </row>
    <row r="136" spans="28:34" x14ac:dyDescent="0.2">
      <c r="AB136" s="63" t="s">
        <v>1683</v>
      </c>
      <c r="AH136" s="306"/>
    </row>
    <row r="137" spans="28:34" x14ac:dyDescent="0.2">
      <c r="AB137" s="166" t="s">
        <v>1527</v>
      </c>
      <c r="AC137" s="166" t="s">
        <v>1528</v>
      </c>
      <c r="AD137" s="166" t="s">
        <v>1553</v>
      </c>
      <c r="AE137" s="166" t="s">
        <v>1529</v>
      </c>
    </row>
    <row r="138" spans="28:34" x14ac:dyDescent="0.2">
      <c r="AB138" s="166">
        <v>1</v>
      </c>
      <c r="AC138" s="313" t="s">
        <v>1684</v>
      </c>
      <c r="AD138" s="166" t="str">
        <f>TEXT(AC138,"(aaa)")</f>
        <v>(月)</v>
      </c>
      <c r="AE138" s="166" t="str">
        <f>_xlfn.WEBSERVICE("http://api.excelapi.org/datetime/holiday?date="&amp;AC138)</f>
        <v>元日</v>
      </c>
    </row>
    <row r="139" spans="28:34" x14ac:dyDescent="0.2">
      <c r="AB139" s="166">
        <v>2</v>
      </c>
      <c r="AC139" s="312" t="s">
        <v>1685</v>
      </c>
      <c r="AD139" s="166" t="str">
        <f t="shared" ref="AD139:AD155" si="14">TEXT(AC139,"(aaa)")</f>
        <v>(月)</v>
      </c>
      <c r="AE139" s="166" t="str">
        <f t="shared" ref="AE139:AE155" si="15">_xlfn.WEBSERVICE("http://api.excelapi.org/datetime/holiday?date="&amp;AC139)</f>
        <v>成人の日</v>
      </c>
    </row>
    <row r="140" spans="28:34" x14ac:dyDescent="0.2">
      <c r="AB140" s="166">
        <v>3</v>
      </c>
      <c r="AC140" s="312" t="s">
        <v>1686</v>
      </c>
      <c r="AD140" s="166" t="str">
        <f t="shared" si="14"/>
        <v>(日)</v>
      </c>
      <c r="AE140" s="166" t="str">
        <f t="shared" si="15"/>
        <v>建国記念の日</v>
      </c>
    </row>
    <row r="141" spans="28:34" x14ac:dyDescent="0.2">
      <c r="AB141" s="166">
        <v>4</v>
      </c>
      <c r="AC141" s="312" t="s">
        <v>1687</v>
      </c>
      <c r="AD141" s="166" t="str">
        <f t="shared" si="14"/>
        <v>(月)</v>
      </c>
      <c r="AE141" s="166" t="str">
        <f t="shared" si="15"/>
        <v>振替休日</v>
      </c>
    </row>
    <row r="142" spans="28:34" x14ac:dyDescent="0.2">
      <c r="AB142" s="166">
        <v>5</v>
      </c>
      <c r="AC142" s="312" t="s">
        <v>1688</v>
      </c>
      <c r="AD142" s="166" t="str">
        <f t="shared" si="14"/>
        <v>(金)</v>
      </c>
      <c r="AE142" s="166" t="str">
        <f t="shared" si="15"/>
        <v>天皇誕生日</v>
      </c>
    </row>
    <row r="143" spans="28:34" x14ac:dyDescent="0.2">
      <c r="AB143" s="166">
        <v>6</v>
      </c>
      <c r="AC143" s="312" t="s">
        <v>1689</v>
      </c>
      <c r="AD143" s="166" t="str">
        <f t="shared" si="14"/>
        <v>(火)</v>
      </c>
      <c r="AE143" s="166" t="str">
        <f t="shared" si="15"/>
        <v>春分の日</v>
      </c>
    </row>
    <row r="144" spans="28:34" x14ac:dyDescent="0.2">
      <c r="AB144" s="166">
        <v>7</v>
      </c>
      <c r="AC144" s="312" t="s">
        <v>1690</v>
      </c>
      <c r="AD144" s="166" t="str">
        <f t="shared" si="14"/>
        <v>(日)</v>
      </c>
      <c r="AE144" s="166" t="str">
        <f t="shared" si="15"/>
        <v>昭和の日</v>
      </c>
    </row>
    <row r="145" spans="28:31" x14ac:dyDescent="0.2">
      <c r="AB145" s="166">
        <v>8</v>
      </c>
      <c r="AC145" s="312" t="s">
        <v>1691</v>
      </c>
      <c r="AD145" s="166" t="str">
        <f t="shared" si="14"/>
        <v>(月)</v>
      </c>
      <c r="AE145" s="166" t="str">
        <f t="shared" si="15"/>
        <v>振替休日</v>
      </c>
    </row>
    <row r="146" spans="28:31" x14ac:dyDescent="0.2">
      <c r="AB146" s="166">
        <v>9</v>
      </c>
      <c r="AC146" s="312" t="s">
        <v>1692</v>
      </c>
      <c r="AD146" s="166" t="str">
        <f t="shared" si="14"/>
        <v>(木)</v>
      </c>
      <c r="AE146" s="166" t="str">
        <f t="shared" si="15"/>
        <v>憲法記念日</v>
      </c>
    </row>
    <row r="147" spans="28:31" x14ac:dyDescent="0.2">
      <c r="AB147" s="166">
        <v>10</v>
      </c>
      <c r="AC147" s="312" t="s">
        <v>1693</v>
      </c>
      <c r="AD147" s="166" t="str">
        <f t="shared" si="14"/>
        <v>(金)</v>
      </c>
      <c r="AE147" s="166" t="str">
        <f t="shared" si="15"/>
        <v>みどりの日</v>
      </c>
    </row>
    <row r="148" spans="28:31" x14ac:dyDescent="0.2">
      <c r="AB148" s="166">
        <v>11</v>
      </c>
      <c r="AC148" s="312" t="s">
        <v>1694</v>
      </c>
      <c r="AD148" s="166" t="str">
        <f t="shared" si="14"/>
        <v>(土)</v>
      </c>
      <c r="AE148" s="166" t="str">
        <f t="shared" si="15"/>
        <v>こどもの日</v>
      </c>
    </row>
    <row r="149" spans="28:31" x14ac:dyDescent="0.2">
      <c r="AB149" s="166">
        <v>12</v>
      </c>
      <c r="AC149" s="312" t="s">
        <v>1695</v>
      </c>
      <c r="AD149" s="166" t="str">
        <f t="shared" si="14"/>
        <v>(月)</v>
      </c>
      <c r="AE149" s="166" t="str">
        <f t="shared" si="15"/>
        <v>海の日</v>
      </c>
    </row>
    <row r="150" spans="28:31" x14ac:dyDescent="0.2">
      <c r="AB150" s="166">
        <v>13</v>
      </c>
      <c r="AC150" s="312" t="s">
        <v>1696</v>
      </c>
      <c r="AD150" s="166" t="str">
        <f t="shared" si="14"/>
        <v>(土)</v>
      </c>
      <c r="AE150" s="166" t="str">
        <f t="shared" si="15"/>
        <v>山の日</v>
      </c>
    </row>
    <row r="151" spans="28:31" x14ac:dyDescent="0.2">
      <c r="AB151" s="166">
        <v>14</v>
      </c>
      <c r="AC151" s="312" t="s">
        <v>1697</v>
      </c>
      <c r="AD151" s="166" t="str">
        <f t="shared" si="14"/>
        <v>(月)</v>
      </c>
      <c r="AE151" s="166" t="str">
        <f t="shared" si="15"/>
        <v>敬老の日</v>
      </c>
    </row>
    <row r="152" spans="28:31" x14ac:dyDescent="0.2">
      <c r="AB152" s="166">
        <v>15</v>
      </c>
      <c r="AC152" s="312" t="s">
        <v>1698</v>
      </c>
      <c r="AD152" s="166" t="str">
        <f t="shared" si="14"/>
        <v>(日)</v>
      </c>
      <c r="AE152" s="166" t="str">
        <f t="shared" si="15"/>
        <v>秋分の日</v>
      </c>
    </row>
    <row r="153" spans="28:31" x14ac:dyDescent="0.2">
      <c r="AB153" s="166">
        <v>16</v>
      </c>
      <c r="AC153" s="312" t="s">
        <v>1699</v>
      </c>
      <c r="AD153" s="166" t="str">
        <f t="shared" si="14"/>
        <v>(月)</v>
      </c>
      <c r="AE153" s="166" t="str">
        <f t="shared" si="15"/>
        <v>振替休日</v>
      </c>
    </row>
    <row r="154" spans="28:31" x14ac:dyDescent="0.2">
      <c r="AB154" s="166">
        <v>17</v>
      </c>
      <c r="AC154" s="312" t="s">
        <v>1700</v>
      </c>
      <c r="AD154" s="166" t="str">
        <f t="shared" si="14"/>
        <v>(月)</v>
      </c>
      <c r="AE154" s="166" t="str">
        <f t="shared" si="15"/>
        <v>スポーツの日</v>
      </c>
    </row>
    <row r="155" spans="28:31" x14ac:dyDescent="0.2">
      <c r="AB155" s="166">
        <v>18</v>
      </c>
      <c r="AC155" s="312" t="s">
        <v>1701</v>
      </c>
      <c r="AD155" s="166" t="str">
        <f t="shared" si="14"/>
        <v>(土)</v>
      </c>
      <c r="AE155" s="166" t="str">
        <f t="shared" si="15"/>
        <v>文化の日</v>
      </c>
    </row>
    <row r="156" spans="28:31" x14ac:dyDescent="0.2">
      <c r="AB156" s="166">
        <v>19</v>
      </c>
      <c r="AC156" s="312" t="s">
        <v>1702</v>
      </c>
      <c r="AD156" s="166" t="str">
        <f t="shared" ref="AD156" si="16">TEXT(AC156,"(aaa)")</f>
        <v>(金)</v>
      </c>
      <c r="AE156" s="166" t="str">
        <f t="shared" ref="AE156" si="17">_xlfn.WEBSERVICE("http://api.excelapi.org/datetime/holiday?date="&amp;AC156)</f>
        <v>勤労感謝の日</v>
      </c>
    </row>
    <row r="157" spans="28:31" x14ac:dyDescent="0.2">
      <c r="AB157" s="63" t="s">
        <v>1703</v>
      </c>
    </row>
    <row r="158" spans="28:31" x14ac:dyDescent="0.2">
      <c r="AB158" s="166" t="s">
        <v>1527</v>
      </c>
      <c r="AC158" s="166" t="s">
        <v>1528</v>
      </c>
      <c r="AD158" s="166" t="s">
        <v>1553</v>
      </c>
      <c r="AE158" s="166" t="s">
        <v>1529</v>
      </c>
    </row>
    <row r="159" spans="28:31" x14ac:dyDescent="0.2">
      <c r="AB159" s="166">
        <v>1</v>
      </c>
      <c r="AC159" s="313" t="s">
        <v>1704</v>
      </c>
      <c r="AD159" s="166" t="str">
        <f>TEXT(AC159,"(aaa)")</f>
        <v>(火)</v>
      </c>
      <c r="AE159" s="166" t="str">
        <f>_xlfn.WEBSERVICE("http://api.excelapi.org/datetime/holiday?date="&amp;AC159)</f>
        <v>元日</v>
      </c>
    </row>
    <row r="160" spans="28:31" x14ac:dyDescent="0.2">
      <c r="AB160" s="166">
        <v>2</v>
      </c>
      <c r="AC160" s="312" t="s">
        <v>1705</v>
      </c>
      <c r="AD160" s="166" t="str">
        <f t="shared" ref="AD160:AD177" si="18">TEXT(AC160,"(aaa)")</f>
        <v>(月)</v>
      </c>
      <c r="AE160" s="166" t="str">
        <f t="shared" ref="AE160:AE177" si="19">_xlfn.WEBSERVICE("http://api.excelapi.org/datetime/holiday?date="&amp;AC160)</f>
        <v>成人の日</v>
      </c>
    </row>
    <row r="161" spans="28:31" x14ac:dyDescent="0.2">
      <c r="AB161" s="166">
        <v>3</v>
      </c>
      <c r="AC161" s="312" t="s">
        <v>1706</v>
      </c>
      <c r="AD161" s="166" t="str">
        <f t="shared" si="18"/>
        <v>(月)</v>
      </c>
      <c r="AE161" s="166" t="str">
        <f t="shared" si="19"/>
        <v>建国記念の日</v>
      </c>
    </row>
    <row r="162" spans="28:31" x14ac:dyDescent="0.2">
      <c r="AB162" s="166">
        <v>4</v>
      </c>
      <c r="AC162" s="312" t="s">
        <v>1707</v>
      </c>
      <c r="AD162" s="166" t="str">
        <f t="shared" si="18"/>
        <v>(土)</v>
      </c>
      <c r="AE162" s="166" t="str">
        <f t="shared" si="19"/>
        <v>天皇誕生日</v>
      </c>
    </row>
    <row r="163" spans="28:31" x14ac:dyDescent="0.2">
      <c r="AB163" s="166">
        <v>5</v>
      </c>
      <c r="AC163" s="312" t="s">
        <v>1708</v>
      </c>
      <c r="AD163" s="166" t="str">
        <f t="shared" si="18"/>
        <v>(水)</v>
      </c>
      <c r="AE163" s="166" t="str">
        <f t="shared" si="19"/>
        <v>春分の日</v>
      </c>
    </row>
    <row r="164" spans="28:31" x14ac:dyDescent="0.2">
      <c r="AB164" s="166">
        <v>6</v>
      </c>
      <c r="AC164" s="312" t="s">
        <v>1709</v>
      </c>
      <c r="AD164" s="166" t="str">
        <f t="shared" si="18"/>
        <v>(月)</v>
      </c>
      <c r="AE164" s="166" t="str">
        <f t="shared" si="19"/>
        <v>昭和の日</v>
      </c>
    </row>
    <row r="165" spans="28:31" x14ac:dyDescent="0.2">
      <c r="AB165" s="166">
        <v>7</v>
      </c>
      <c r="AC165" s="312" t="s">
        <v>1710</v>
      </c>
      <c r="AD165" s="166" t="str">
        <f t="shared" si="18"/>
        <v>(金)</v>
      </c>
      <c r="AE165" s="166" t="str">
        <f t="shared" si="19"/>
        <v>憲法記念日</v>
      </c>
    </row>
    <row r="166" spans="28:31" x14ac:dyDescent="0.2">
      <c r="AB166" s="166">
        <v>8</v>
      </c>
      <c r="AC166" s="312" t="s">
        <v>1711</v>
      </c>
      <c r="AD166" s="166" t="str">
        <f t="shared" si="18"/>
        <v>(土)</v>
      </c>
      <c r="AE166" s="166" t="str">
        <f t="shared" si="19"/>
        <v>みどりの日</v>
      </c>
    </row>
    <row r="167" spans="28:31" x14ac:dyDescent="0.2">
      <c r="AB167" s="166">
        <v>9</v>
      </c>
      <c r="AC167" s="312" t="s">
        <v>1712</v>
      </c>
      <c r="AD167" s="166" t="str">
        <f t="shared" si="18"/>
        <v>(日)</v>
      </c>
      <c r="AE167" s="166" t="str">
        <f t="shared" si="19"/>
        <v>こどもの日</v>
      </c>
    </row>
    <row r="168" spans="28:31" x14ac:dyDescent="0.2">
      <c r="AB168" s="166">
        <v>10</v>
      </c>
      <c r="AC168" s="312" t="s">
        <v>1713</v>
      </c>
      <c r="AD168" s="166" t="str">
        <f t="shared" si="18"/>
        <v>(月)</v>
      </c>
      <c r="AE168" s="166" t="str">
        <f t="shared" si="19"/>
        <v>振替休日</v>
      </c>
    </row>
    <row r="169" spans="28:31" x14ac:dyDescent="0.2">
      <c r="AB169" s="166">
        <v>11</v>
      </c>
      <c r="AC169" s="312" t="s">
        <v>1714</v>
      </c>
      <c r="AD169" s="166" t="str">
        <f t="shared" si="18"/>
        <v>(月)</v>
      </c>
      <c r="AE169" s="166" t="str">
        <f t="shared" si="19"/>
        <v>海の日</v>
      </c>
    </row>
    <row r="170" spans="28:31" x14ac:dyDescent="0.2">
      <c r="AB170" s="166">
        <v>12</v>
      </c>
      <c r="AC170" s="312" t="s">
        <v>1715</v>
      </c>
      <c r="AD170" s="166" t="str">
        <f t="shared" si="18"/>
        <v>(日)</v>
      </c>
      <c r="AE170" s="166" t="str">
        <f t="shared" si="19"/>
        <v>山の日</v>
      </c>
    </row>
    <row r="171" spans="28:31" x14ac:dyDescent="0.2">
      <c r="AB171" s="166">
        <v>13</v>
      </c>
      <c r="AC171" s="312" t="s">
        <v>1716</v>
      </c>
      <c r="AD171" s="166" t="str">
        <f t="shared" si="18"/>
        <v>(月)</v>
      </c>
      <c r="AE171" s="166" t="str">
        <f t="shared" si="19"/>
        <v>振替休日</v>
      </c>
    </row>
    <row r="172" spans="28:31" x14ac:dyDescent="0.2">
      <c r="AB172" s="166">
        <v>14</v>
      </c>
      <c r="AC172" s="312" t="s">
        <v>1717</v>
      </c>
      <c r="AD172" s="166" t="str">
        <f t="shared" si="18"/>
        <v>(月)</v>
      </c>
      <c r="AE172" s="166" t="str">
        <f t="shared" si="19"/>
        <v>敬老の日</v>
      </c>
    </row>
    <row r="173" spans="28:31" x14ac:dyDescent="0.2">
      <c r="AB173" s="166">
        <v>15</v>
      </c>
      <c r="AC173" s="312" t="s">
        <v>1718</v>
      </c>
      <c r="AD173" s="166" t="str">
        <f t="shared" si="18"/>
        <v>(月)</v>
      </c>
      <c r="AE173" s="166" t="str">
        <f t="shared" si="19"/>
        <v>秋分の日</v>
      </c>
    </row>
    <row r="174" spans="28:31" x14ac:dyDescent="0.2">
      <c r="AB174" s="166">
        <v>16</v>
      </c>
      <c r="AC174" s="312" t="s">
        <v>1719</v>
      </c>
      <c r="AD174" s="166" t="str">
        <f t="shared" si="18"/>
        <v>(月)</v>
      </c>
      <c r="AE174" s="166" t="str">
        <f t="shared" si="19"/>
        <v>スポーツの日</v>
      </c>
    </row>
    <row r="175" spans="28:31" x14ac:dyDescent="0.2">
      <c r="AB175" s="166">
        <v>17</v>
      </c>
      <c r="AC175" s="312" t="s">
        <v>1720</v>
      </c>
      <c r="AD175" s="166" t="str">
        <f t="shared" si="18"/>
        <v>(日)</v>
      </c>
      <c r="AE175" s="166" t="str">
        <f t="shared" si="19"/>
        <v>文化の日</v>
      </c>
    </row>
    <row r="176" spans="28:31" x14ac:dyDescent="0.2">
      <c r="AB176" s="166">
        <v>18</v>
      </c>
      <c r="AC176" s="312" t="s">
        <v>1721</v>
      </c>
      <c r="AD176" s="166" t="str">
        <f t="shared" si="18"/>
        <v>(月)</v>
      </c>
      <c r="AE176" s="166" t="str">
        <f t="shared" si="19"/>
        <v>振替休日</v>
      </c>
    </row>
    <row r="177" spans="28:31" x14ac:dyDescent="0.2">
      <c r="AB177" s="166">
        <v>19</v>
      </c>
      <c r="AC177" s="312" t="s">
        <v>1722</v>
      </c>
      <c r="AD177" s="166" t="str">
        <f t="shared" si="18"/>
        <v>(土)</v>
      </c>
      <c r="AE177" s="166" t="str">
        <f t="shared" si="19"/>
        <v>勤労感謝の日</v>
      </c>
    </row>
  </sheetData>
  <sheetProtection algorithmName="SHA-512" hashValue="lTcBSIy3KGsL5Cr3LDTDbbBulqfIMG1hcDQZ/iJd+uqfzHpI+CYoco26Edqbi/TF923JQXyahRVrPrcQ4RHrNw==" saltValue="onDdEzT4PBEAUxlKk7KhNw==" spinCount="100000" sheet="1" objects="1" scenarios="1"/>
  <mergeCells count="14">
    <mergeCell ref="B23:J23"/>
    <mergeCell ref="E21:F21"/>
    <mergeCell ref="C5:F5"/>
    <mergeCell ref="C7:F7"/>
    <mergeCell ref="C12:F12"/>
    <mergeCell ref="C13:F13"/>
    <mergeCell ref="C14:F14"/>
    <mergeCell ref="C6:F6"/>
    <mergeCell ref="E22:F22"/>
    <mergeCell ref="M12:O12"/>
    <mergeCell ref="L17:R17"/>
    <mergeCell ref="E18:F18"/>
    <mergeCell ref="E19:F19"/>
    <mergeCell ref="E20:F20"/>
  </mergeCells>
  <phoneticPr fontId="3"/>
  <conditionalFormatting sqref="B25:F25">
    <cfRule type="expression" dxfId="34" priority="1" stopIfTrue="1">
      <formula>$C$21="式典なし"</formula>
    </cfRule>
  </conditionalFormatting>
  <dataValidations xWindow="286" yWindow="578" count="16">
    <dataValidation type="list" allowBlank="1" showInputMessage="1" showErrorMessage="1" sqref="C18" xr:uid="{00000000-0002-0000-0100-000000000000}">
      <formula1>"横書き,縦書き"</formula1>
    </dataValidation>
    <dataValidation type="list" allowBlank="1" showInputMessage="1" showErrorMessage="1" sqref="C19" xr:uid="{00000000-0002-0000-0100-000001000000}">
      <formula1>"明朝体,ゴシック体,丸ゴシック,毛筆体,楷書体"</formula1>
    </dataValidation>
    <dataValidation type="list" allowBlank="1" showInputMessage="1" showErrorMessage="1" promptTitle="用途" prompt="該当が無い場合は_x000a_「その他」をご選択ください。" sqref="C20" xr:uid="{00000000-0002-0000-0100-000002000000}">
      <formula1>"結婚,出産,誕生日,人事・就任,式典・開催祝,開店・新築・移転,受賞・叙勲・褒章,卒業,入学,選挙,記念日,母の日,敬老の日,クリスマス,成人式,お見舞い,その他"</formula1>
    </dataValidation>
    <dataValidation type="list" allowBlank="1" showInputMessage="1" showErrorMessage="1" promptTitle="式典有無" prompt="式典がある場合、「式典あり」へ変更してください。" sqref="C21:C22" xr:uid="{00000000-0002-0000-0100-000003000000}">
      <formula1>"式典あり,式典なし"</formula1>
    </dataValidation>
    <dataValidation imeMode="disabled" allowBlank="1" showInputMessage="1" showErrorMessage="1" sqref="C8:D9" xr:uid="{00000000-0002-0000-0100-000004000000}"/>
    <dataValidation type="list" allowBlank="1" showInputMessage="1" showErrorMessage="1" sqref="C17" xr:uid="{00000000-0002-0000-0100-000005000000}">
      <formula1>"C01,C05,C06,C07,C08,C13,C14,C23,C24,C25,C30,C31,C32,V01,V03,V05,V09,V11,V13,VHK1,MA01,ADO1,SIS1,OSI1,SIS3,OSI3,GU11,GU13,GU17,GV51,RBH1,RBW2,POP1,POP2,POP3,POP4,POP5,AC05,BC05,CC05,DC05,AC06,BC06,CC06,DC06,AV01,BV01,CV01,DV01,AV13,BV13,CV13,DV13"</formula1>
    </dataValidation>
    <dataValidation type="list" allowBlank="1" showInputMessage="1" showErrorMessage="1" promptTitle="お届け時間" prompt="選択した時間までのお届けとなります。" sqref="F26" xr:uid="{00000000-0002-0000-0100-000006000000}">
      <formula1>"午前中,その日中,10:00まで,10:30まで,11:00まで,11:30まで,12:00まで,12:30まで,13:00まで,13:30まで,14:00まで,14:30まで,15:00まで,15:30まで,16:00まで,16:30まで,17:00まで,17:30まで,18:00まで,18:30まで,19:00まで"</formula1>
    </dataValidation>
    <dataValidation type="list" allowBlank="1" showInputMessage="1" showErrorMessage="1" sqref="E33:E34" xr:uid="{00000000-0002-0000-0100-000007000000}">
      <formula1>"○"</formula1>
    </dataValidation>
    <dataValidation type="list" allowBlank="1" showInputMessage="1" showErrorMessage="1" sqref="F25" xr:uid="{00000000-0002-0000-0100-000008000000}">
      <formula1>"9:00,9:30,10:00,10:30,11:00,11:30,12:00,12:30,13:00,13:30,14:00,14:30,15:00,15:30,16:00,16:30,17:00,17:30,18:00,18:30,19:00,不明"</formula1>
    </dataValidation>
    <dataValidation type="list" allowBlank="1" showInputMessage="1" showErrorMessage="1" sqref="M14" xr:uid="{00000000-0002-0000-0100-000009000000}">
      <formula1>"2024,2025,2026,2027,2028,2029,2030"</formula1>
    </dataValidation>
    <dataValidation type="list" allowBlank="1" showInputMessage="1" showErrorMessage="1" sqref="N14" xr:uid="{00000000-0002-0000-0100-00000A000000}">
      <formula1>"1,2,3,4,5,6,7,8,9,10,11,12"</formula1>
    </dataValidation>
    <dataValidation type="list" allowBlank="1" showInputMessage="1" showErrorMessage="1" sqref="O14" xr:uid="{00000000-0002-0000-0100-00000B000000}">
      <formula1>"1,2,3,4,5,6,7,8,9,10,11,12,13,14,15,16,17,18,19,20,21,22,23,24,25,26,27,28,29,30,31"</formula1>
    </dataValidation>
    <dataValidation type="whole" allowBlank="1" showInputMessage="1" showErrorMessage="1" sqref="C26" xr:uid="{00000000-0002-0000-0100-00000C000000}">
      <formula1>2018</formula1>
      <formula2>9999</formula2>
    </dataValidation>
    <dataValidation type="whole" allowBlank="1" showInputMessage="1" showErrorMessage="1" sqref="D25:D26" xr:uid="{00000000-0002-0000-0100-00000D000000}">
      <formula1>1</formula1>
      <formula2>12</formula2>
    </dataValidation>
    <dataValidation type="whole" allowBlank="1" showInputMessage="1" showErrorMessage="1" sqref="E25:E26" xr:uid="{00000000-0002-0000-0100-00000E000000}">
      <formula1>1</formula1>
      <formula2>31</formula2>
    </dataValidation>
    <dataValidation type="whole" allowBlank="1" showInputMessage="1" showErrorMessage="1" promptTitle="式典開始日時" prompt="式典がある場合、_x000a_式典有無を「式典あり」へ変更してください。" sqref="C25" xr:uid="{00000000-0002-0000-0100-00000F000000}">
      <formula1>2018</formula1>
      <formula2>9999</formula2>
    </dataValidation>
  </dataValidations>
  <hyperlinks>
    <hyperlink ref="G20" r:id="rId1" xr:uid="{00000000-0004-0000-0100-000000000000}"/>
    <hyperlink ref="G21" r:id="rId2" xr:uid="{00000000-0004-0000-0100-000001000000}"/>
    <hyperlink ref="AB15" r:id="rId3" xr:uid="{00000000-0004-0000-0100-000002000000}"/>
    <hyperlink ref="G22" r:id="rId4" xr:uid="{4E391B33-0359-4CA0-9954-C007CEAF990E}"/>
  </hyperlinks>
  <pageMargins left="0.56999999999999995" right="0.31" top="1" bottom="1" header="0.51200000000000001" footer="0.51200000000000001"/>
  <pageSetup paperSize="9" orientation="portrait" r:id="rId5"/>
  <headerFooter alignWithMargins="0"/>
  <drawing r:id="rId6"/>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B2:E30"/>
  <sheetViews>
    <sheetView zoomScale="120" zoomScaleNormal="120" workbookViewId="0"/>
  </sheetViews>
  <sheetFormatPr defaultColWidth="12" defaultRowHeight="13" x14ac:dyDescent="0.2"/>
  <cols>
    <col min="1" max="1" width="5.109375" style="69" customWidth="1"/>
    <col min="2" max="2" width="28.33203125" style="69" customWidth="1"/>
    <col min="3" max="3" width="68.44140625" style="69" customWidth="1"/>
    <col min="4" max="4" width="13.44140625" style="69" bestFit="1" customWidth="1"/>
    <col min="5" max="5" width="37.77734375" style="69" bestFit="1" customWidth="1"/>
    <col min="6" max="16384" width="12" style="69"/>
  </cols>
  <sheetData>
    <row r="2" spans="2:5" x14ac:dyDescent="0.2">
      <c r="B2" s="203" t="s">
        <v>1338</v>
      </c>
    </row>
    <row r="3" spans="2:5" x14ac:dyDescent="0.2">
      <c r="B3" s="204" t="s">
        <v>1325</v>
      </c>
    </row>
    <row r="4" spans="2:5" x14ac:dyDescent="0.2">
      <c r="B4" s="204" t="s">
        <v>45</v>
      </c>
      <c r="D4" s="183"/>
    </row>
    <row r="5" spans="2:5" ht="10" customHeight="1" x14ac:dyDescent="0.2">
      <c r="B5" s="70"/>
      <c r="D5" s="183"/>
    </row>
    <row r="6" spans="2:5" x14ac:dyDescent="0.2">
      <c r="B6" s="205" t="s">
        <v>1293</v>
      </c>
      <c r="D6" s="183"/>
    </row>
    <row r="7" spans="2:5" x14ac:dyDescent="0.2">
      <c r="B7" s="206"/>
      <c r="D7" s="183"/>
    </row>
    <row r="8" spans="2:5" x14ac:dyDescent="0.2">
      <c r="B8" s="205" t="s">
        <v>1326</v>
      </c>
      <c r="D8" s="183"/>
    </row>
    <row r="9" spans="2:5" x14ac:dyDescent="0.2">
      <c r="B9" s="206" t="str">
        <f>IF($B$7="","",VLOOKUP($B$7,文例集!B:M,2,0))</f>
        <v/>
      </c>
      <c r="C9" s="202"/>
      <c r="D9" s="183"/>
    </row>
    <row r="10" spans="2:5" x14ac:dyDescent="0.2">
      <c r="B10" s="201" t="s">
        <v>1327</v>
      </c>
      <c r="D10" s="74"/>
      <c r="E10" s="74"/>
    </row>
    <row r="11" spans="2:5" ht="10" customHeight="1" x14ac:dyDescent="0.2"/>
    <row r="12" spans="2:5" x14ac:dyDescent="0.2">
      <c r="B12" s="71" t="s">
        <v>27</v>
      </c>
      <c r="C12" s="69" t="s">
        <v>157</v>
      </c>
    </row>
    <row r="13" spans="2:5" x14ac:dyDescent="0.2">
      <c r="B13" s="78"/>
      <c r="C13" s="79" t="s">
        <v>28</v>
      </c>
      <c r="D13" s="79" t="s">
        <v>29</v>
      </c>
    </row>
    <row r="14" spans="2:5" x14ac:dyDescent="0.2">
      <c r="B14" s="78" t="s">
        <v>30</v>
      </c>
      <c r="C14" s="177" t="str">
        <f>IF($B$7="","",VLOOKUP($B$7,文例集!B:M,ROW(C14)-11,0))</f>
        <v/>
      </c>
      <c r="D14" s="72">
        <f t="shared" ref="D14:D22" si="0">IF(C14="",0,LEN(C14))</f>
        <v>0</v>
      </c>
    </row>
    <row r="15" spans="2:5" x14ac:dyDescent="0.2">
      <c r="B15" s="78" t="s">
        <v>31</v>
      </c>
      <c r="C15" s="177" t="str">
        <f>IF($B$7="","",VLOOKUP($B$7,文例集!B:M,ROW(C15)-11,0))</f>
        <v/>
      </c>
      <c r="D15" s="72">
        <f t="shared" si="0"/>
        <v>0</v>
      </c>
    </row>
    <row r="16" spans="2:5" x14ac:dyDescent="0.2">
      <c r="B16" s="78" t="s">
        <v>32</v>
      </c>
      <c r="C16" s="177" t="str">
        <f>IF($B$7="","",VLOOKUP($B$7,文例集!B:M,ROW(C16)-11,0))</f>
        <v/>
      </c>
      <c r="D16" s="72">
        <f t="shared" si="0"/>
        <v>0</v>
      </c>
    </row>
    <row r="17" spans="2:4" x14ac:dyDescent="0.2">
      <c r="B17" s="78" t="s">
        <v>33</v>
      </c>
      <c r="C17" s="177" t="str">
        <f>IF($B$7="","",VLOOKUP($B$7,文例集!B:M,ROW(C17)-11,0))</f>
        <v/>
      </c>
      <c r="D17" s="72">
        <f t="shared" si="0"/>
        <v>0</v>
      </c>
    </row>
    <row r="18" spans="2:4" x14ac:dyDescent="0.2">
      <c r="B18" s="78" t="s">
        <v>34</v>
      </c>
      <c r="C18" s="177" t="str">
        <f>IF($B$7="","",VLOOKUP($B$7,文例集!B:M,ROW(C18)-11,0))</f>
        <v/>
      </c>
      <c r="D18" s="72">
        <f t="shared" si="0"/>
        <v>0</v>
      </c>
    </row>
    <row r="19" spans="2:4" x14ac:dyDescent="0.2">
      <c r="B19" s="78" t="s">
        <v>35</v>
      </c>
      <c r="C19" s="177" t="str">
        <f>IF($B$7="","",VLOOKUP($B$7,文例集!B:M,ROW(C19)-11,0))</f>
        <v/>
      </c>
      <c r="D19" s="72">
        <f t="shared" si="0"/>
        <v>0</v>
      </c>
    </row>
    <row r="20" spans="2:4" x14ac:dyDescent="0.2">
      <c r="B20" s="78" t="s">
        <v>36</v>
      </c>
      <c r="C20" s="177" t="str">
        <f>IF($B$7="","",VLOOKUP($B$7,文例集!B:M,ROW(C20)-11,0))</f>
        <v/>
      </c>
      <c r="D20" s="72">
        <f t="shared" si="0"/>
        <v>0</v>
      </c>
    </row>
    <row r="21" spans="2:4" x14ac:dyDescent="0.2">
      <c r="B21" s="78" t="s">
        <v>37</v>
      </c>
      <c r="C21" s="177" t="str">
        <f>IF($B$7="","",VLOOKUP($B$7,文例集!B:M,ROW(C21)-11,0))</f>
        <v/>
      </c>
      <c r="D21" s="72">
        <f t="shared" si="0"/>
        <v>0</v>
      </c>
    </row>
    <row r="22" spans="2:4" x14ac:dyDescent="0.2">
      <c r="B22" s="78" t="s">
        <v>38</v>
      </c>
      <c r="C22" s="177" t="str">
        <f>IF($B$7="","",VLOOKUP($B$7,文例集!B:M,ROW(C22)-11,0))</f>
        <v/>
      </c>
      <c r="D22" s="72">
        <f t="shared" si="0"/>
        <v>0</v>
      </c>
    </row>
    <row r="23" spans="2:4" x14ac:dyDescent="0.2">
      <c r="B23" s="78" t="s">
        <v>39</v>
      </c>
      <c r="C23" s="177" t="str">
        <f>IF($B$7="","",VLOOKUP($B$7,文例集!B:M,ROW(C23)-11,0))</f>
        <v/>
      </c>
      <c r="D23" s="72">
        <f>IF(C23="",0,LEN(C23))</f>
        <v>0</v>
      </c>
    </row>
    <row r="24" spans="2:4" x14ac:dyDescent="0.2">
      <c r="B24" s="74"/>
      <c r="C24" s="75"/>
      <c r="D24" s="76"/>
    </row>
    <row r="25" spans="2:4" x14ac:dyDescent="0.2">
      <c r="B25" s="77" t="s">
        <v>40</v>
      </c>
      <c r="C25" s="69" t="s">
        <v>1340</v>
      </c>
      <c r="D25" s="76"/>
    </row>
    <row r="26" spans="2:4" x14ac:dyDescent="0.2">
      <c r="B26" s="78"/>
      <c r="C26" s="79" t="s">
        <v>41</v>
      </c>
      <c r="D26" s="80" t="s">
        <v>29</v>
      </c>
    </row>
    <row r="27" spans="2:4" x14ac:dyDescent="0.2">
      <c r="B27" s="78" t="s">
        <v>42</v>
      </c>
      <c r="C27" s="73"/>
      <c r="D27" s="72">
        <f>IF(C27="",0,LEN(C27))</f>
        <v>0</v>
      </c>
    </row>
    <row r="28" spans="2:4" x14ac:dyDescent="0.2">
      <c r="B28" s="78" t="s">
        <v>43</v>
      </c>
      <c r="C28" s="73"/>
      <c r="D28" s="72">
        <f>IF(C28="",0,LEN(C28))</f>
        <v>0</v>
      </c>
    </row>
    <row r="29" spans="2:4" x14ac:dyDescent="0.2">
      <c r="B29" s="78" t="s">
        <v>44</v>
      </c>
      <c r="C29" s="73"/>
      <c r="D29" s="72">
        <f>IF(C29="",0,LEN(C29))</f>
        <v>0</v>
      </c>
    </row>
    <row r="30" spans="2:4" x14ac:dyDescent="0.2">
      <c r="B30" s="78" t="s">
        <v>156</v>
      </c>
      <c r="C30" s="73"/>
      <c r="D30" s="72">
        <f>IF(C30="",0,LEN(C30))</f>
        <v>0</v>
      </c>
    </row>
  </sheetData>
  <phoneticPr fontId="3"/>
  <conditionalFormatting sqref="D14:D25">
    <cfRule type="cellIs" dxfId="33" priority="3" stopIfTrue="1" operator="greaterThan">
      <formula>35</formula>
    </cfRule>
  </conditionalFormatting>
  <conditionalFormatting sqref="D27:D30">
    <cfRule type="cellIs" dxfId="32" priority="1" stopIfTrue="1" operator="greaterThan">
      <formula>35</formula>
    </cfRule>
  </conditionalFormatting>
  <pageMargins left="0.75" right="0.75" top="1" bottom="1" header="0.51200000000000001" footer="0.51200000000000001"/>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HI217"/>
  <sheetViews>
    <sheetView zoomScaleNormal="100" workbookViewId="0"/>
  </sheetViews>
  <sheetFormatPr defaultColWidth="9.33203125" defaultRowHeight="11" x14ac:dyDescent="0.2"/>
  <cols>
    <col min="1" max="1" width="6.44140625" style="2" customWidth="1"/>
    <col min="2" max="2" width="14.44140625" style="2" hidden="1" customWidth="1"/>
    <col min="3" max="3" width="10.44140625" style="1" customWidth="1"/>
    <col min="4" max="4" width="13.109375" style="1" customWidth="1"/>
    <col min="5" max="5" width="23.44140625" style="1" customWidth="1"/>
    <col min="6" max="6" width="17.33203125" style="1" customWidth="1"/>
    <col min="7" max="7" width="13.33203125" style="1" bestFit="1" customWidth="1"/>
    <col min="8" max="8" width="30.44140625" style="1" bestFit="1" customWidth="1"/>
    <col min="9" max="9" width="33" style="1" bestFit="1" customWidth="1"/>
    <col min="10" max="10" width="35" style="1" customWidth="1"/>
    <col min="11" max="11" width="9.44140625" style="1" customWidth="1"/>
    <col min="12" max="12" width="19.44140625" style="1" bestFit="1" customWidth="1"/>
    <col min="13" max="13" width="6.33203125" style="1" customWidth="1"/>
    <col min="14" max="14" width="12.109375" style="1" bestFit="1" customWidth="1"/>
    <col min="15" max="15" width="10.109375" style="1" customWidth="1"/>
    <col min="16" max="16" width="13" style="1" customWidth="1"/>
    <col min="17" max="17" width="10.77734375" style="1" customWidth="1"/>
    <col min="18" max="18" width="9" style="1" customWidth="1"/>
    <col min="19" max="19" width="12.109375" style="1" customWidth="1"/>
    <col min="20" max="20" width="11.6640625" style="1" customWidth="1"/>
    <col min="21" max="21" width="12.109375" style="1" customWidth="1"/>
    <col min="22" max="22" width="10" style="1" customWidth="1"/>
    <col min="23" max="23" width="74.109375" style="1" bestFit="1" customWidth="1"/>
    <col min="24" max="24" width="7" style="1" customWidth="1"/>
    <col min="25" max="25" width="74.109375" style="1" bestFit="1" customWidth="1"/>
    <col min="26" max="26" width="7" style="1" customWidth="1"/>
    <col min="27" max="27" width="74.109375" style="1" bestFit="1" customWidth="1"/>
    <col min="28" max="28" width="7" style="1" bestFit="1" customWidth="1"/>
    <col min="29" max="29" width="20.109375" style="1" customWidth="1"/>
    <col min="30" max="30" width="7" style="99" customWidth="1"/>
    <col min="31" max="31" width="52.6640625" style="1" bestFit="1" customWidth="1"/>
    <col min="32" max="32" width="56.6640625" style="1" bestFit="1" customWidth="1"/>
    <col min="33" max="40" width="16.77734375" style="1" customWidth="1"/>
    <col min="41" max="42" width="24.77734375" style="1" bestFit="1" customWidth="1"/>
    <col min="43" max="43" width="24.77734375" style="1" customWidth="1"/>
    <col min="44" max="44" width="24.77734375" style="1" bestFit="1" customWidth="1"/>
    <col min="45" max="45" width="13.33203125" style="2" bestFit="1" customWidth="1"/>
    <col min="46" max="46" width="9.6640625" style="2" hidden="1" customWidth="1"/>
    <col min="47" max="47" width="16.77734375" style="2" hidden="1" customWidth="1"/>
    <col min="48" max="48" width="27.33203125" style="2" hidden="1" customWidth="1"/>
    <col min="49" max="49" width="25.44140625" style="2" hidden="1" customWidth="1"/>
    <col min="50" max="50" width="16" style="2" hidden="1" customWidth="1"/>
    <col min="51" max="53" width="17.44140625" style="2" hidden="1" customWidth="1"/>
    <col min="54" max="54" width="18.77734375" style="2" hidden="1" customWidth="1"/>
    <col min="55" max="55" width="17.44140625" style="2" hidden="1" customWidth="1"/>
    <col min="56" max="63" width="19.77734375" style="2" hidden="1" customWidth="1"/>
    <col min="64" max="64" width="21" style="2" hidden="1" customWidth="1"/>
    <col min="65" max="68" width="18.6640625" style="2" hidden="1" customWidth="1"/>
    <col min="69" max="88" width="9.33203125" style="2" hidden="1" customWidth="1"/>
    <col min="89" max="16384" width="9.33203125" style="2"/>
  </cols>
  <sheetData>
    <row r="1" spans="1:217" x14ac:dyDescent="0.2">
      <c r="AO1" s="2"/>
      <c r="AP1" s="2"/>
      <c r="AQ1" s="2"/>
      <c r="AR1" s="2"/>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row>
    <row r="2" spans="1:217" ht="13" hidden="1" x14ac:dyDescent="0.2">
      <c r="B2" s="34" t="s">
        <v>71</v>
      </c>
      <c r="C2" s="22" t="s">
        <v>68</v>
      </c>
      <c r="D2" s="30" t="s">
        <v>70</v>
      </c>
      <c r="E2" s="30" t="s">
        <v>56</v>
      </c>
      <c r="F2" s="30" t="s">
        <v>111</v>
      </c>
      <c r="G2" s="32" t="s">
        <v>48</v>
      </c>
      <c r="H2" s="32" t="s">
        <v>53</v>
      </c>
      <c r="I2" s="32" t="s">
        <v>69</v>
      </c>
      <c r="J2" s="32" t="s">
        <v>0</v>
      </c>
      <c r="AD2" s="1"/>
      <c r="AE2" s="99"/>
      <c r="AK2" s="2"/>
      <c r="AL2" s="2"/>
      <c r="AM2" s="2"/>
      <c r="AN2" s="2"/>
      <c r="AO2" s="2"/>
      <c r="AP2" s="2"/>
      <c r="AQ2" s="2"/>
      <c r="AR2" s="2"/>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row>
    <row r="3" spans="1:217" ht="13" hidden="1" x14ac:dyDescent="0.2">
      <c r="B3" s="35">
        <v>0</v>
      </c>
      <c r="C3" s="31" t="str">
        <f>ASC(IF(①基本情報!C8="","",①基本情報!C8))</f>
        <v/>
      </c>
      <c r="D3" s="31" t="str">
        <f>ASC(IF(①基本情報!C9="","",①基本情報!C9))</f>
        <v/>
      </c>
      <c r="E3" s="33" t="str">
        <f>IF(①基本情報!C5="","",①基本情報!C5)</f>
        <v/>
      </c>
      <c r="F3" s="33" t="str">
        <f>IF(①基本情報!C6="","",①基本情報!C6)</f>
        <v/>
      </c>
      <c r="G3" s="33" t="str">
        <f>IF(①基本情報!C7="","",①基本情報!C7)</f>
        <v/>
      </c>
      <c r="H3" s="29" t="str">
        <f>IF(①基本情報!C12="","",①基本情報!C12)</f>
        <v/>
      </c>
      <c r="I3" s="29" t="str">
        <f>IF(①基本情報!C14="","",①基本情報!C14)</f>
        <v/>
      </c>
      <c r="J3" s="29" t="str">
        <f>IF(①基本情報!C13="","",①基本情報!U13)</f>
        <v/>
      </c>
      <c r="AD3" s="1"/>
      <c r="AE3" s="99"/>
      <c r="AK3" s="2"/>
      <c r="AL3" s="2"/>
      <c r="AM3" s="2"/>
      <c r="AN3" s="2"/>
      <c r="AO3" s="2"/>
      <c r="AP3" s="2"/>
      <c r="AQ3" s="2"/>
      <c r="AR3" s="2"/>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row>
    <row r="4" spans="1:217" s="39" customFormat="1" ht="13" x14ac:dyDescent="0.2">
      <c r="B4" s="40"/>
      <c r="C4" s="41"/>
      <c r="D4" s="41"/>
      <c r="E4" s="42"/>
      <c r="F4" s="42"/>
      <c r="G4" s="43"/>
      <c r="H4" s="43"/>
      <c r="I4" s="43"/>
      <c r="J4" s="44"/>
      <c r="K4" s="1"/>
      <c r="L4" s="1"/>
      <c r="M4" s="1"/>
      <c r="N4" s="44"/>
      <c r="O4" s="44"/>
      <c r="P4" s="44"/>
      <c r="Q4" s="44"/>
      <c r="R4" s="44"/>
      <c r="S4" s="44"/>
      <c r="T4" s="44"/>
      <c r="U4" s="44"/>
      <c r="V4" s="44"/>
      <c r="W4" s="44"/>
      <c r="X4" s="44"/>
      <c r="Y4" s="44"/>
      <c r="Z4" s="44"/>
      <c r="AA4" s="44"/>
      <c r="AB4" s="44"/>
      <c r="AC4" s="44"/>
      <c r="AD4" s="100"/>
      <c r="AE4" s="44"/>
      <c r="AF4" s="44"/>
      <c r="AG4" s="44"/>
      <c r="AH4" s="44"/>
      <c r="AI4" s="44"/>
    </row>
    <row r="5" spans="1:217" s="37" customFormat="1" x14ac:dyDescent="0.2">
      <c r="A5" s="36" t="s">
        <v>1607</v>
      </c>
      <c r="C5" s="2"/>
      <c r="D5" s="2"/>
      <c r="E5" s="38"/>
      <c r="F5" s="38"/>
      <c r="G5" s="38"/>
      <c r="H5" s="38"/>
      <c r="I5" s="38"/>
      <c r="J5" s="38"/>
      <c r="K5" s="38"/>
      <c r="L5" s="38"/>
      <c r="M5" s="38"/>
      <c r="N5" s="38"/>
      <c r="O5" s="38"/>
      <c r="P5" s="38"/>
      <c r="Q5" s="38"/>
      <c r="R5" s="38"/>
      <c r="S5" s="38"/>
      <c r="T5" s="38"/>
      <c r="U5" s="38"/>
      <c r="V5" s="38"/>
      <c r="W5" s="38"/>
      <c r="X5" s="38"/>
      <c r="Y5" s="38"/>
      <c r="Z5" s="38"/>
      <c r="AA5" s="38"/>
      <c r="AB5" s="38"/>
      <c r="AC5" s="38"/>
      <c r="AD5" s="101"/>
      <c r="AE5" s="38"/>
      <c r="AF5" s="38"/>
      <c r="AG5" s="38"/>
      <c r="AH5" s="38"/>
      <c r="AI5" s="38"/>
      <c r="AJ5" s="38"/>
      <c r="AK5" s="38"/>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row>
    <row r="6" spans="1:217" s="37" customFormat="1" x14ac:dyDescent="0.2">
      <c r="A6" s="36" t="s">
        <v>1612</v>
      </c>
      <c r="C6" s="2"/>
      <c r="D6" s="2"/>
      <c r="E6" s="38"/>
      <c r="F6" s="38"/>
      <c r="G6" s="38"/>
      <c r="H6" s="38"/>
      <c r="I6" s="305" t="s">
        <v>1610</v>
      </c>
      <c r="J6" s="38"/>
      <c r="K6" s="38"/>
      <c r="L6" s="38"/>
      <c r="M6" s="38"/>
      <c r="N6" s="38"/>
      <c r="O6" s="38"/>
      <c r="P6" s="38"/>
      <c r="Q6" s="38"/>
      <c r="R6" s="38"/>
      <c r="S6" s="38"/>
      <c r="T6" s="38"/>
      <c r="U6" s="38"/>
      <c r="V6" s="38"/>
      <c r="W6" s="38"/>
      <c r="X6" s="38"/>
      <c r="Y6" s="38"/>
      <c r="Z6" s="38"/>
      <c r="AA6" s="38"/>
      <c r="AB6" s="38"/>
      <c r="AC6" s="38"/>
      <c r="AD6" s="101"/>
      <c r="AE6" s="38"/>
      <c r="AF6" s="38"/>
      <c r="AG6" s="38"/>
      <c r="AH6" s="38"/>
      <c r="AI6" s="38"/>
      <c r="AJ6" s="38"/>
      <c r="AK6" s="38"/>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row>
    <row r="7" spans="1:217" ht="14" x14ac:dyDescent="0.2">
      <c r="C7" s="2"/>
      <c r="D7" s="15" t="s">
        <v>1494</v>
      </c>
      <c r="E7" s="3"/>
      <c r="F7" s="13"/>
      <c r="G7" s="2"/>
      <c r="H7" s="2"/>
      <c r="I7" s="304" t="s">
        <v>1611</v>
      </c>
      <c r="AO7" s="2"/>
      <c r="AP7" s="2"/>
      <c r="AQ7" s="2"/>
      <c r="AR7" s="2"/>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row>
    <row r="8" spans="1:217" ht="13" x14ac:dyDescent="0.2">
      <c r="C8" s="16" t="s">
        <v>24</v>
      </c>
      <c r="D8" s="3"/>
      <c r="E8" s="12"/>
      <c r="F8" s="13"/>
      <c r="G8" s="2"/>
      <c r="H8" s="2"/>
      <c r="I8" s="2"/>
      <c r="AO8" s="2"/>
      <c r="AP8" s="2"/>
      <c r="AQ8" s="2"/>
      <c r="AR8" s="2"/>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row>
    <row r="9" spans="1:217" s="5" customFormat="1" x14ac:dyDescent="0.2">
      <c r="C9" s="6"/>
      <c r="D9" s="6"/>
      <c r="E9" s="6"/>
      <c r="F9" s="6"/>
      <c r="G9" s="6"/>
      <c r="H9" s="6"/>
      <c r="I9" s="6"/>
      <c r="J9" s="6"/>
      <c r="K9" s="6"/>
      <c r="L9" s="6"/>
      <c r="M9" s="6"/>
      <c r="N9" s="6"/>
      <c r="O9" s="6"/>
      <c r="Q9" s="6"/>
      <c r="R9" s="198" t="s">
        <v>1315</v>
      </c>
      <c r="S9" s="8"/>
      <c r="T9" s="8"/>
      <c r="U9" s="6"/>
      <c r="V9" s="6"/>
      <c r="W9" s="6"/>
      <c r="X9" s="6"/>
      <c r="Y9" s="6"/>
      <c r="Z9" s="6"/>
      <c r="AA9" s="6"/>
      <c r="AB9" s="6"/>
      <c r="AC9" s="6"/>
      <c r="AD9" s="103"/>
      <c r="AE9" s="8"/>
      <c r="AF9" s="207" t="s">
        <v>1339</v>
      </c>
      <c r="AG9" s="6"/>
      <c r="AH9" s="6"/>
      <c r="AI9" s="6"/>
      <c r="AJ9" s="6"/>
      <c r="AK9" s="6"/>
      <c r="AL9" s="6"/>
      <c r="AM9" s="6"/>
      <c r="AN9" s="6"/>
      <c r="AO9" s="6"/>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7"/>
      <c r="FZ9" s="137"/>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row>
    <row r="10" spans="1:217" s="7" customFormat="1" ht="11.25" customHeight="1" thickBot="1" x14ac:dyDescent="0.25">
      <c r="B10" s="7" t="s">
        <v>83</v>
      </c>
      <c r="C10" s="8"/>
      <c r="E10" s="8"/>
      <c r="F10" s="343"/>
      <c r="G10" s="343"/>
      <c r="H10" s="343"/>
      <c r="I10" s="114"/>
      <c r="J10" s="8"/>
      <c r="K10" s="8"/>
      <c r="L10" s="8"/>
      <c r="M10" s="8"/>
      <c r="N10" s="8"/>
      <c r="O10" s="8"/>
      <c r="P10" s="8"/>
      <c r="Q10" s="8"/>
      <c r="R10" s="8"/>
      <c r="S10" s="9"/>
      <c r="T10" s="9"/>
      <c r="U10" s="9"/>
      <c r="V10" s="8"/>
      <c r="W10" s="8"/>
      <c r="X10" s="8"/>
      <c r="Y10" s="8"/>
      <c r="Z10" s="8"/>
      <c r="AA10" s="8"/>
      <c r="AB10" s="8"/>
      <c r="AC10" s="8"/>
      <c r="AD10" s="104"/>
      <c r="AF10" s="8"/>
      <c r="AG10" s="8"/>
      <c r="AH10" s="8"/>
      <c r="AI10" s="8"/>
      <c r="AJ10" s="8"/>
      <c r="AK10" s="8"/>
      <c r="AL10" s="8"/>
      <c r="AM10" s="8"/>
      <c r="AN10" s="8"/>
      <c r="AO10" s="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8"/>
      <c r="EG10" s="138"/>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row>
    <row r="11" spans="1:217" s="47" customFormat="1" ht="59.5" thickBot="1" x14ac:dyDescent="0.25">
      <c r="A11" s="45" t="s">
        <v>23</v>
      </c>
      <c r="B11" s="46" t="s">
        <v>49</v>
      </c>
      <c r="C11" s="115" t="s">
        <v>91</v>
      </c>
      <c r="D11" s="116" t="s">
        <v>92</v>
      </c>
      <c r="E11" s="117" t="s">
        <v>121</v>
      </c>
      <c r="F11" s="116" t="s">
        <v>93</v>
      </c>
      <c r="G11" s="116" t="s">
        <v>94</v>
      </c>
      <c r="H11" s="118" t="s">
        <v>85</v>
      </c>
      <c r="I11" s="118" t="s">
        <v>84</v>
      </c>
      <c r="J11" s="116" t="s">
        <v>1597</v>
      </c>
      <c r="K11" s="116" t="s">
        <v>1289</v>
      </c>
      <c r="L11" s="118" t="s">
        <v>1596</v>
      </c>
      <c r="M11" s="118" t="s">
        <v>182</v>
      </c>
      <c r="N11" s="119" t="s">
        <v>105</v>
      </c>
      <c r="O11" s="120" t="s">
        <v>95</v>
      </c>
      <c r="P11" s="120" t="s">
        <v>1296</v>
      </c>
      <c r="Q11" s="120" t="s">
        <v>1297</v>
      </c>
      <c r="R11" s="159" t="s">
        <v>1298</v>
      </c>
      <c r="S11" s="344" t="s">
        <v>128</v>
      </c>
      <c r="T11" s="345"/>
      <c r="U11" s="346" t="s">
        <v>129</v>
      </c>
      <c r="V11" s="347"/>
      <c r="W11" s="121" t="s">
        <v>134</v>
      </c>
      <c r="X11" s="122" t="s">
        <v>11</v>
      </c>
      <c r="Y11" s="121" t="s">
        <v>135</v>
      </c>
      <c r="Z11" s="122" t="s">
        <v>12</v>
      </c>
      <c r="AA11" s="121" t="s">
        <v>136</v>
      </c>
      <c r="AB11" s="122" t="s">
        <v>142</v>
      </c>
      <c r="AC11" s="173" t="s">
        <v>184</v>
      </c>
      <c r="AD11" s="174" t="s">
        <v>181</v>
      </c>
      <c r="AE11" s="123" t="s">
        <v>137</v>
      </c>
      <c r="AF11" s="123" t="s">
        <v>1580</v>
      </c>
      <c r="AG11" s="123" t="s">
        <v>1581</v>
      </c>
      <c r="AH11" s="123" t="s">
        <v>1582</v>
      </c>
      <c r="AI11" s="123" t="s">
        <v>1583</v>
      </c>
      <c r="AJ11" s="123" t="s">
        <v>1584</v>
      </c>
      <c r="AK11" s="123" t="s">
        <v>1585</v>
      </c>
      <c r="AL11" s="123" t="s">
        <v>1586</v>
      </c>
      <c r="AM11" s="123" t="s">
        <v>1587</v>
      </c>
      <c r="AN11" s="123" t="s">
        <v>1588</v>
      </c>
      <c r="AO11" s="301" t="s">
        <v>138</v>
      </c>
      <c r="AP11" s="124" t="s">
        <v>139</v>
      </c>
      <c r="AQ11" s="156" t="s">
        <v>140</v>
      </c>
      <c r="AR11" s="125" t="s">
        <v>141</v>
      </c>
      <c r="AS11" s="139" t="s">
        <v>50</v>
      </c>
      <c r="AT11" s="218" t="s">
        <v>91</v>
      </c>
      <c r="AU11" s="219" t="s">
        <v>1589</v>
      </c>
      <c r="AV11" s="160" t="s">
        <v>1590</v>
      </c>
      <c r="AW11" s="220" t="s">
        <v>1591</v>
      </c>
      <c r="AX11" s="146" t="s">
        <v>1592</v>
      </c>
      <c r="AY11" s="161" t="s">
        <v>85</v>
      </c>
      <c r="AZ11" s="161" t="s">
        <v>84</v>
      </c>
      <c r="BA11" s="161" t="s">
        <v>183</v>
      </c>
      <c r="BB11" s="146" t="s">
        <v>1289</v>
      </c>
      <c r="BC11" s="220" t="s">
        <v>1509</v>
      </c>
      <c r="BD11" s="145" t="s">
        <v>182</v>
      </c>
      <c r="BE11" s="220" t="s">
        <v>1593</v>
      </c>
      <c r="BF11" s="221" t="s">
        <v>1594</v>
      </c>
      <c r="BG11" s="221" t="s">
        <v>1296</v>
      </c>
      <c r="BH11" s="221" t="s">
        <v>1595</v>
      </c>
      <c r="BI11" s="221" t="s">
        <v>1298</v>
      </c>
      <c r="BJ11" s="221" t="s">
        <v>128</v>
      </c>
      <c r="BK11" s="222"/>
      <c r="BL11" s="222" t="s">
        <v>1510</v>
      </c>
      <c r="BM11" s="223"/>
      <c r="BN11" s="164" t="s">
        <v>1511</v>
      </c>
      <c r="BO11" s="164" t="s">
        <v>11</v>
      </c>
      <c r="BP11" s="164" t="s">
        <v>1512</v>
      </c>
      <c r="BQ11" s="224" t="s">
        <v>12</v>
      </c>
      <c r="BR11" s="224" t="s">
        <v>1513</v>
      </c>
      <c r="BS11" s="224" t="s">
        <v>1514</v>
      </c>
      <c r="BT11" s="224" t="s">
        <v>1515</v>
      </c>
      <c r="BU11" s="224" t="s">
        <v>1516</v>
      </c>
      <c r="BV11" s="225" t="s">
        <v>1517</v>
      </c>
      <c r="BW11" s="225" t="s">
        <v>1580</v>
      </c>
      <c r="BX11" s="225" t="s">
        <v>1581</v>
      </c>
      <c r="BY11" s="225" t="s">
        <v>1582</v>
      </c>
      <c r="BZ11" s="225" t="s">
        <v>1583</v>
      </c>
      <c r="CA11" s="225" t="s">
        <v>1584</v>
      </c>
      <c r="CB11" s="225" t="s">
        <v>1585</v>
      </c>
      <c r="CC11" s="225" t="s">
        <v>1586</v>
      </c>
      <c r="CD11" s="225" t="s">
        <v>1587</v>
      </c>
      <c r="CE11" s="225" t="s">
        <v>1588</v>
      </c>
      <c r="CF11" s="224" t="s">
        <v>1518</v>
      </c>
      <c r="CG11" s="224" t="s">
        <v>1519</v>
      </c>
      <c r="CH11" s="224" t="s">
        <v>1520</v>
      </c>
      <c r="CI11" s="224" t="s">
        <v>1521</v>
      </c>
      <c r="CJ11" s="224" t="s">
        <v>50</v>
      </c>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0"/>
      <c r="FZ11" s="140"/>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row>
    <row r="12" spans="1:217" s="10" customFormat="1" ht="18" customHeight="1" thickTop="1" x14ac:dyDescent="0.2">
      <c r="A12" s="28" t="s">
        <v>1</v>
      </c>
      <c r="B12" s="25"/>
      <c r="C12" s="24" t="s">
        <v>88</v>
      </c>
      <c r="D12" s="11" t="s">
        <v>2</v>
      </c>
      <c r="E12" s="11" t="s">
        <v>3</v>
      </c>
      <c r="F12" s="11" t="s">
        <v>86</v>
      </c>
      <c r="G12" s="11" t="s">
        <v>1316</v>
      </c>
      <c r="H12" s="86" t="s">
        <v>87</v>
      </c>
      <c r="I12" s="86" t="s">
        <v>4</v>
      </c>
      <c r="J12" s="11" t="s">
        <v>5</v>
      </c>
      <c r="K12" s="107" t="s">
        <v>1288</v>
      </c>
      <c r="L12" s="11"/>
      <c r="M12" s="107" t="s">
        <v>1288</v>
      </c>
      <c r="N12" s="11" t="s">
        <v>6</v>
      </c>
      <c r="O12" s="23" t="s">
        <v>7</v>
      </c>
      <c r="P12" s="23" t="s">
        <v>160</v>
      </c>
      <c r="Q12" s="23">
        <v>1</v>
      </c>
      <c r="R12" s="23" t="s">
        <v>160</v>
      </c>
      <c r="S12" s="23" t="s">
        <v>131</v>
      </c>
      <c r="T12" s="23" t="s">
        <v>133</v>
      </c>
      <c r="U12" s="23" t="s">
        <v>132</v>
      </c>
      <c r="V12" s="23" t="s">
        <v>8</v>
      </c>
      <c r="W12" s="86"/>
      <c r="X12" s="11"/>
      <c r="Y12" s="86" t="s">
        <v>4</v>
      </c>
      <c r="Z12" s="11"/>
      <c r="AA12" s="86" t="s">
        <v>176</v>
      </c>
      <c r="AB12" s="11"/>
      <c r="AC12" s="106" t="s">
        <v>20</v>
      </c>
      <c r="AD12" s="11"/>
      <c r="AE12" s="17" t="s">
        <v>350</v>
      </c>
      <c r="AF12" s="17" t="s">
        <v>351</v>
      </c>
      <c r="AG12" s="17"/>
      <c r="AH12" s="17"/>
      <c r="AI12" s="17"/>
      <c r="AJ12" s="17"/>
      <c r="AK12" s="17"/>
      <c r="AL12" s="17"/>
      <c r="AM12" s="17"/>
      <c r="AN12" s="17"/>
      <c r="AO12" s="18" t="s">
        <v>1606</v>
      </c>
      <c r="AP12" s="19" t="s">
        <v>9</v>
      </c>
      <c r="AQ12" s="157" t="s">
        <v>130</v>
      </c>
      <c r="AR12" s="20"/>
      <c r="AS12" s="141"/>
      <c r="AT12" s="147"/>
      <c r="AU12" s="147"/>
      <c r="AV12" s="147"/>
      <c r="AW12" s="147"/>
      <c r="AX12" s="147"/>
      <c r="AY12" s="147"/>
      <c r="AZ12" s="147"/>
      <c r="BA12" s="147"/>
      <c r="BB12" s="147"/>
      <c r="BC12" s="147"/>
      <c r="BD12" s="147"/>
      <c r="BE12" s="147"/>
      <c r="BF12" s="226"/>
      <c r="BG12" s="226"/>
      <c r="BH12" s="226"/>
      <c r="BI12" s="226"/>
      <c r="BJ12" s="226"/>
      <c r="BK12" s="226"/>
      <c r="BL12" s="226"/>
      <c r="BM12" s="226"/>
      <c r="BN12" s="152"/>
      <c r="BO12" s="152"/>
      <c r="BP12" s="152"/>
      <c r="BQ12" s="152"/>
      <c r="BR12" s="152"/>
      <c r="BS12" s="152"/>
      <c r="BT12" s="152"/>
      <c r="BU12" s="152"/>
      <c r="BV12" s="225"/>
      <c r="BW12" s="225"/>
      <c r="BX12" s="225"/>
      <c r="BY12" s="225"/>
      <c r="BZ12" s="225"/>
      <c r="CA12" s="225"/>
      <c r="CB12" s="225"/>
      <c r="CC12" s="225"/>
      <c r="CD12" s="225"/>
      <c r="CE12" s="225"/>
      <c r="CF12" s="152"/>
      <c r="CG12" s="152"/>
      <c r="CH12" s="152"/>
      <c r="CI12" s="152"/>
      <c r="CJ12" s="15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2"/>
      <c r="GK12" s="142"/>
      <c r="GL12" s="142"/>
      <c r="GM12" s="142"/>
      <c r="GN12" s="142"/>
      <c r="GO12" s="142"/>
      <c r="GP12" s="142"/>
      <c r="GQ12" s="142"/>
      <c r="GR12" s="142"/>
      <c r="GS12" s="142"/>
      <c r="GT12" s="142"/>
      <c r="GU12" s="142"/>
      <c r="GV12" s="142"/>
      <c r="GW12" s="142"/>
      <c r="GX12" s="142"/>
      <c r="GY12" s="142"/>
      <c r="GZ12" s="142"/>
      <c r="HA12" s="142"/>
      <c r="HB12" s="142"/>
      <c r="HC12" s="142"/>
      <c r="HD12" s="142"/>
      <c r="HE12" s="142"/>
      <c r="HF12" s="142"/>
      <c r="HG12" s="142"/>
      <c r="HH12" s="142"/>
      <c r="HI12" s="142"/>
    </row>
    <row r="13" spans="1:217" customFormat="1" ht="17.25" customHeight="1" x14ac:dyDescent="0.2">
      <c r="A13" s="26">
        <v>1</v>
      </c>
      <c r="B13" s="27"/>
      <c r="C13" s="87"/>
      <c r="D13" s="88"/>
      <c r="E13" s="88"/>
      <c r="F13" s="88"/>
      <c r="G13" s="88"/>
      <c r="H13" s="88"/>
      <c r="I13" s="88"/>
      <c r="J13" s="88"/>
      <c r="K13" s="105" t="str">
        <f>IF(L13="",$K$12,"")</f>
        <v>様</v>
      </c>
      <c r="L13" s="88"/>
      <c r="M13" s="105" t="str">
        <f>IF(K13="",$M$12,"")</f>
        <v/>
      </c>
      <c r="N13" s="88"/>
      <c r="O13" s="89">
        <f>①基本情報!$C$17</f>
        <v>0</v>
      </c>
      <c r="P13" s="89" t="e">
        <f>VLOOKUP(①基本情報!$C$18,①基本情報!W:X,2,0)</f>
        <v>#N/A</v>
      </c>
      <c r="Q13" s="89" t="e">
        <f>VLOOKUP(①基本情報!$C$19,①基本情報!U:V,2,0)</f>
        <v>#N/A</v>
      </c>
      <c r="R13" s="89" t="e">
        <f>VLOOKUP(①基本情報!$C$20,①基本情報!Y:Z,2,0)</f>
        <v>#N/A</v>
      </c>
      <c r="S13" s="90" t="str">
        <f>IF(COUNTA(①基本情報!$C$26:$E$26)=3,DATE(①基本情報!$C$26,①基本情報!$D$26,①基本情報!$E$26),"")</f>
        <v/>
      </c>
      <c r="T13" s="91" t="str">
        <f>IF(①基本情報!$F$26="","",①基本情報!$F$26)</f>
        <v/>
      </c>
      <c r="U13" s="90" t="str">
        <f>IF(ISERROR(DATE(①基本情報!$C$25,①基本情報!$D$25,①基本情報!$E$25)),"",DATE(①基本情報!$C$25,①基本情報!$D$25,①基本情報!$E$25))</f>
        <v/>
      </c>
      <c r="V13" s="308" t="str">
        <f>IF(①基本情報!$F$25="","",①基本情報!$F$25)</f>
        <v/>
      </c>
      <c r="W13" s="88"/>
      <c r="X13" s="88"/>
      <c r="Y13" s="92"/>
      <c r="Z13" s="92"/>
      <c r="AA13" s="92"/>
      <c r="AB13" s="92"/>
      <c r="AC13" s="105" t="str">
        <f>IF(L13="",J13,L13)&amp;""</f>
        <v/>
      </c>
      <c r="AD13" s="108" t="str">
        <f>IF(K13="",M13,K13)</f>
        <v>様</v>
      </c>
      <c r="AE13" s="94" t="str">
        <f>IF(②メッセージ・差出名!$C$14="","",②メッセージ・差出名!$C$14)</f>
        <v/>
      </c>
      <c r="AF13" s="94" t="str">
        <f>IF(②メッセージ・差出名!$C$15="","",②メッセージ・差出名!$C$15)</f>
        <v/>
      </c>
      <c r="AG13" s="94" t="str">
        <f>IF(②メッセージ・差出名!$C$16="","",②メッセージ・差出名!$C$16)</f>
        <v/>
      </c>
      <c r="AH13" s="94" t="str">
        <f>IF(②メッセージ・差出名!$C$17="","",②メッセージ・差出名!$C$17)</f>
        <v/>
      </c>
      <c r="AI13" s="94" t="str">
        <f>IF(②メッセージ・差出名!$C$18="","",②メッセージ・差出名!$C$18)</f>
        <v/>
      </c>
      <c r="AJ13" s="94" t="str">
        <f>IF(②メッセージ・差出名!$C$19="","",②メッセージ・差出名!$C$19)</f>
        <v/>
      </c>
      <c r="AK13" s="94" t="str">
        <f>IF(②メッセージ・差出名!$C$20="","",②メッセージ・差出名!$C$20)</f>
        <v/>
      </c>
      <c r="AL13" s="94" t="str">
        <f>IF(②メッセージ・差出名!$C$21="","",②メッセージ・差出名!$C$21)</f>
        <v/>
      </c>
      <c r="AM13" s="94" t="str">
        <f>IF(②メッセージ・差出名!$C$22="","",②メッセージ・差出名!$C$22)</f>
        <v/>
      </c>
      <c r="AN13" s="94" t="str">
        <f>IF(②メッセージ・差出名!$C$23="","",②メッセージ・差出名!$C$23)</f>
        <v/>
      </c>
      <c r="AO13" s="302" t="str">
        <f>IF(②メッセージ・差出名!$C$27="","",②メッセージ・差出名!$C$27)</f>
        <v/>
      </c>
      <c r="AP13" s="302" t="str">
        <f>IF(②メッセージ・差出名!$C$28="","",②メッセージ・差出名!$C$28)</f>
        <v/>
      </c>
      <c r="AQ13" s="302" t="str">
        <f>IF(②メッセージ・差出名!$C$29="","",②メッセージ・差出名!$C$29)</f>
        <v/>
      </c>
      <c r="AR13" s="302" t="str">
        <f>IF(②メッセージ・差出名!$C$30="","",②メッセージ・差出名!$C$30)</f>
        <v/>
      </c>
      <c r="AS13" s="143"/>
      <c r="AT13" s="148">
        <f>LEN(C13)</f>
        <v>0</v>
      </c>
      <c r="AU13" s="148">
        <f t="shared" ref="AU13:CJ19" si="0">LEN(D13)</f>
        <v>0</v>
      </c>
      <c r="AV13" s="148">
        <f t="shared" si="0"/>
        <v>0</v>
      </c>
      <c r="AW13" s="148">
        <f t="shared" si="0"/>
        <v>0</v>
      </c>
      <c r="AX13" s="148">
        <f t="shared" si="0"/>
        <v>0</v>
      </c>
      <c r="AY13" s="148">
        <f t="shared" si="0"/>
        <v>0</v>
      </c>
      <c r="AZ13" s="148">
        <f t="shared" ref="AZ13:BE13" si="1">LEN(I13)</f>
        <v>0</v>
      </c>
      <c r="BA13" s="148">
        <f t="shared" si="1"/>
        <v>0</v>
      </c>
      <c r="BB13" s="148">
        <f t="shared" si="0"/>
        <v>1</v>
      </c>
      <c r="BC13" s="148">
        <f t="shared" si="1"/>
        <v>0</v>
      </c>
      <c r="BD13" s="148">
        <f t="shared" si="0"/>
        <v>0</v>
      </c>
      <c r="BE13" s="148">
        <f t="shared" si="1"/>
        <v>0</v>
      </c>
      <c r="BF13" s="227">
        <f t="shared" si="0"/>
        <v>1</v>
      </c>
      <c r="BG13" s="227" t="e">
        <f t="shared" si="0"/>
        <v>#N/A</v>
      </c>
      <c r="BH13" s="227" t="e">
        <f t="shared" si="0"/>
        <v>#N/A</v>
      </c>
      <c r="BI13" s="227" t="e">
        <f t="shared" si="0"/>
        <v>#N/A</v>
      </c>
      <c r="BJ13" s="227">
        <f t="shared" si="0"/>
        <v>0</v>
      </c>
      <c r="BK13" s="227">
        <f t="shared" si="0"/>
        <v>0</v>
      </c>
      <c r="BL13" s="227">
        <f t="shared" si="0"/>
        <v>0</v>
      </c>
      <c r="BM13" s="227">
        <f t="shared" si="0"/>
        <v>0</v>
      </c>
      <c r="BN13" s="153">
        <f>LEN(W13)</f>
        <v>0</v>
      </c>
      <c r="BO13" s="153">
        <f t="shared" si="0"/>
        <v>0</v>
      </c>
      <c r="BP13" s="153">
        <f t="shared" ref="BP13:BP44" si="2">LEN(Y13)</f>
        <v>0</v>
      </c>
      <c r="BQ13" s="153">
        <f t="shared" si="0"/>
        <v>0</v>
      </c>
      <c r="BR13" s="153">
        <f t="shared" ref="BR13:BR44" si="3">LEN(AA13)</f>
        <v>0</v>
      </c>
      <c r="BS13" s="153">
        <f t="shared" si="0"/>
        <v>0</v>
      </c>
      <c r="BT13" s="153">
        <f t="shared" ref="BT13:BT44" si="4">LEN(AC13)</f>
        <v>0</v>
      </c>
      <c r="BU13" s="153">
        <f t="shared" si="0"/>
        <v>1</v>
      </c>
      <c r="BV13" s="225">
        <f t="shared" si="0"/>
        <v>0</v>
      </c>
      <c r="BW13" s="225">
        <f t="shared" si="0"/>
        <v>0</v>
      </c>
      <c r="BX13" s="225">
        <f t="shared" si="0"/>
        <v>0</v>
      </c>
      <c r="BY13" s="225">
        <f t="shared" si="0"/>
        <v>0</v>
      </c>
      <c r="BZ13" s="225">
        <f t="shared" si="0"/>
        <v>0</v>
      </c>
      <c r="CA13" s="225">
        <f t="shared" si="0"/>
        <v>0</v>
      </c>
      <c r="CB13" s="225">
        <f t="shared" si="0"/>
        <v>0</v>
      </c>
      <c r="CC13" s="225">
        <f t="shared" si="0"/>
        <v>0</v>
      </c>
      <c r="CD13" s="225">
        <f t="shared" si="0"/>
        <v>0</v>
      </c>
      <c r="CE13" s="225">
        <f t="shared" si="0"/>
        <v>0</v>
      </c>
      <c r="CF13" s="153">
        <f t="shared" si="0"/>
        <v>0</v>
      </c>
      <c r="CG13" s="153">
        <f t="shared" si="0"/>
        <v>0</v>
      </c>
      <c r="CH13" s="153">
        <f t="shared" si="0"/>
        <v>0</v>
      </c>
      <c r="CI13" s="153">
        <f t="shared" si="0"/>
        <v>0</v>
      </c>
      <c r="CJ13" s="153">
        <f t="shared" si="0"/>
        <v>0</v>
      </c>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row>
    <row r="14" spans="1:217" customFormat="1" ht="17.25" customHeight="1" x14ac:dyDescent="0.2">
      <c r="A14" s="26">
        <v>2</v>
      </c>
      <c r="B14" s="27"/>
      <c r="C14" s="87"/>
      <c r="D14" s="88"/>
      <c r="E14" s="88"/>
      <c r="F14" s="88"/>
      <c r="G14" s="88"/>
      <c r="H14" s="88"/>
      <c r="I14" s="126"/>
      <c r="J14" s="88"/>
      <c r="K14" s="105" t="str">
        <f t="shared" ref="K14:K77" si="5">$K$12</f>
        <v>様</v>
      </c>
      <c r="L14" s="88"/>
      <c r="M14" s="105" t="str">
        <f t="shared" ref="M14:M77" si="6">IF(K14="",$M$12,"")</f>
        <v/>
      </c>
      <c r="N14" s="88"/>
      <c r="O14" s="89">
        <f>①基本情報!$C$17</f>
        <v>0</v>
      </c>
      <c r="P14" s="89" t="e">
        <f>VLOOKUP(①基本情報!$C$18,①基本情報!W:X,2,0)</f>
        <v>#N/A</v>
      </c>
      <c r="Q14" s="89" t="e">
        <f>VLOOKUP(①基本情報!$C$19,①基本情報!U:V,2,0)</f>
        <v>#N/A</v>
      </c>
      <c r="R14" s="89" t="e">
        <f>VLOOKUP(①基本情報!$C$20,①基本情報!Y:Z,2,0)</f>
        <v>#N/A</v>
      </c>
      <c r="S14" s="90" t="str">
        <f>IF(COUNTA(①基本情報!$C$26:$E$26)=3,DATE(①基本情報!$C$26,①基本情報!$D$26,①基本情報!$E$26),"")</f>
        <v/>
      </c>
      <c r="T14" s="91" t="str">
        <f>IF(①基本情報!$F$26="","",①基本情報!$F$26)</f>
        <v/>
      </c>
      <c r="U14" s="90" t="str">
        <f>IF(ISERROR(DATE(①基本情報!$C$25,①基本情報!$D$25,①基本情報!$E$25)),"",DATE(①基本情報!$C$25,①基本情報!$D$25,①基本情報!$E$25))</f>
        <v/>
      </c>
      <c r="V14" s="308" t="str">
        <f>IF(①基本情報!$F$25="","",①基本情報!$F$25)</f>
        <v/>
      </c>
      <c r="W14" s="88"/>
      <c r="X14" s="88"/>
      <c r="Y14" s="98"/>
      <c r="Z14" s="98"/>
      <c r="AA14" s="98"/>
      <c r="AB14" s="98"/>
      <c r="AC14" s="105" t="str">
        <f t="shared" ref="AC14:AC77" si="7">IF(L14="",J14,L14)&amp;""</f>
        <v/>
      </c>
      <c r="AD14" s="108" t="str">
        <f t="shared" ref="AD14:AD77" si="8">IF(K14="",M14,K14)</f>
        <v>様</v>
      </c>
      <c r="AE14" s="94" t="str">
        <f>IF(②メッセージ・差出名!$C$14="","",②メッセージ・差出名!$C$14)</f>
        <v/>
      </c>
      <c r="AF14" s="94" t="str">
        <f>IF(②メッセージ・差出名!$C$15="","",②メッセージ・差出名!$C$15)</f>
        <v/>
      </c>
      <c r="AG14" s="94" t="str">
        <f>IF(②メッセージ・差出名!$C$16="","",②メッセージ・差出名!$C$16)</f>
        <v/>
      </c>
      <c r="AH14" s="94" t="str">
        <f>IF(②メッセージ・差出名!$C$17="","",②メッセージ・差出名!$C$17)</f>
        <v/>
      </c>
      <c r="AI14" s="94" t="str">
        <f>IF(②メッセージ・差出名!$C$18="","",②メッセージ・差出名!$C$18)</f>
        <v/>
      </c>
      <c r="AJ14" s="94" t="str">
        <f>IF(②メッセージ・差出名!$C$19="","",②メッセージ・差出名!$C$19)</f>
        <v/>
      </c>
      <c r="AK14" s="94" t="str">
        <f>IF(②メッセージ・差出名!$C$20="","",②メッセージ・差出名!$C$20)</f>
        <v/>
      </c>
      <c r="AL14" s="94" t="str">
        <f>IF(②メッセージ・差出名!$C$21="","",②メッセージ・差出名!$C$21)</f>
        <v/>
      </c>
      <c r="AM14" s="94" t="str">
        <f>IF(②メッセージ・差出名!$C$22="","",②メッセージ・差出名!$C$22)</f>
        <v/>
      </c>
      <c r="AN14" s="94" t="str">
        <f>IF(②メッセージ・差出名!$C$23="","",②メッセージ・差出名!$C$23)</f>
        <v/>
      </c>
      <c r="AO14" s="302" t="str">
        <f>IF(②メッセージ・差出名!$C$27="","",②メッセージ・差出名!$C$27)</f>
        <v/>
      </c>
      <c r="AP14" s="302" t="str">
        <f>IF(②メッセージ・差出名!$C$28="","",②メッセージ・差出名!$C$28)</f>
        <v/>
      </c>
      <c r="AQ14" s="302" t="str">
        <f>IF(②メッセージ・差出名!$C$29="","",②メッセージ・差出名!$C$29)</f>
        <v/>
      </c>
      <c r="AR14" s="302" t="str">
        <f>IF(②メッセージ・差出名!$C$30="","",②メッセージ・差出名!$C$30)</f>
        <v/>
      </c>
      <c r="AS14" s="143"/>
      <c r="AT14" s="148">
        <f t="shared" ref="AT14:AT77" si="9">LEN(C14)</f>
        <v>0</v>
      </c>
      <c r="AU14" s="148">
        <f t="shared" si="0"/>
        <v>0</v>
      </c>
      <c r="AV14" s="148">
        <f t="shared" si="0"/>
        <v>0</v>
      </c>
      <c r="AW14" s="148">
        <f t="shared" si="0"/>
        <v>0</v>
      </c>
      <c r="AX14" s="148">
        <f t="shared" si="0"/>
        <v>0</v>
      </c>
      <c r="AY14" s="148">
        <f t="shared" ref="AY14:AY77" si="10">LEN(H14)</f>
        <v>0</v>
      </c>
      <c r="AZ14" s="148">
        <f t="shared" si="0"/>
        <v>0</v>
      </c>
      <c r="BA14" s="148">
        <f t="shared" si="0"/>
        <v>0</v>
      </c>
      <c r="BB14" s="148">
        <f t="shared" si="0"/>
        <v>1</v>
      </c>
      <c r="BC14" s="148">
        <f t="shared" si="0"/>
        <v>0</v>
      </c>
      <c r="BD14" s="148">
        <f t="shared" si="0"/>
        <v>0</v>
      </c>
      <c r="BE14" s="148">
        <f t="shared" si="0"/>
        <v>0</v>
      </c>
      <c r="BF14" s="227">
        <f t="shared" si="0"/>
        <v>1</v>
      </c>
      <c r="BG14" s="227" t="e">
        <f t="shared" si="0"/>
        <v>#N/A</v>
      </c>
      <c r="BH14" s="227" t="e">
        <f t="shared" si="0"/>
        <v>#N/A</v>
      </c>
      <c r="BI14" s="227" t="e">
        <f t="shared" si="0"/>
        <v>#N/A</v>
      </c>
      <c r="BJ14" s="227">
        <f t="shared" si="0"/>
        <v>0</v>
      </c>
      <c r="BK14" s="227">
        <f t="shared" si="0"/>
        <v>0</v>
      </c>
      <c r="BL14" s="227">
        <f t="shared" si="0"/>
        <v>0</v>
      </c>
      <c r="BM14" s="227">
        <f t="shared" si="0"/>
        <v>0</v>
      </c>
      <c r="BN14" s="153">
        <f t="shared" si="0"/>
        <v>0</v>
      </c>
      <c r="BO14" s="153">
        <f t="shared" si="0"/>
        <v>0</v>
      </c>
      <c r="BP14" s="153">
        <f t="shared" si="2"/>
        <v>0</v>
      </c>
      <c r="BQ14" s="153">
        <f t="shared" si="0"/>
        <v>0</v>
      </c>
      <c r="BR14" s="153">
        <f t="shared" si="3"/>
        <v>0</v>
      </c>
      <c r="BS14" s="153">
        <f t="shared" si="0"/>
        <v>0</v>
      </c>
      <c r="BT14" s="153">
        <f t="shared" si="4"/>
        <v>0</v>
      </c>
      <c r="BU14" s="153">
        <f t="shared" si="0"/>
        <v>1</v>
      </c>
      <c r="BV14" s="225">
        <f t="shared" si="0"/>
        <v>0</v>
      </c>
      <c r="BW14" s="225">
        <f t="shared" si="0"/>
        <v>0</v>
      </c>
      <c r="BX14" s="225">
        <f t="shared" si="0"/>
        <v>0</v>
      </c>
      <c r="BY14" s="225">
        <f t="shared" si="0"/>
        <v>0</v>
      </c>
      <c r="BZ14" s="225">
        <f t="shared" si="0"/>
        <v>0</v>
      </c>
      <c r="CA14" s="225">
        <f t="shared" si="0"/>
        <v>0</v>
      </c>
      <c r="CB14" s="225">
        <f t="shared" si="0"/>
        <v>0</v>
      </c>
      <c r="CC14" s="225">
        <f t="shared" si="0"/>
        <v>0</v>
      </c>
      <c r="CD14" s="225">
        <f t="shared" si="0"/>
        <v>0</v>
      </c>
      <c r="CE14" s="225">
        <f t="shared" si="0"/>
        <v>0</v>
      </c>
      <c r="CF14" s="153">
        <f t="shared" si="0"/>
        <v>0</v>
      </c>
      <c r="CG14" s="153">
        <f t="shared" si="0"/>
        <v>0</v>
      </c>
      <c r="CH14" s="153">
        <f t="shared" si="0"/>
        <v>0</v>
      </c>
      <c r="CI14" s="153">
        <f t="shared" si="0"/>
        <v>0</v>
      </c>
      <c r="CJ14" s="153">
        <f t="shared" si="0"/>
        <v>0</v>
      </c>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row>
    <row r="15" spans="1:217" customFormat="1" ht="17.25" customHeight="1" x14ac:dyDescent="0.2">
      <c r="A15" s="26">
        <v>3</v>
      </c>
      <c r="B15" s="27"/>
      <c r="C15" s="87"/>
      <c r="D15" s="88"/>
      <c r="E15" s="88"/>
      <c r="F15" s="88"/>
      <c r="G15" s="88"/>
      <c r="H15" s="88"/>
      <c r="I15" s="88"/>
      <c r="J15" s="88"/>
      <c r="K15" s="105" t="str">
        <f t="shared" si="5"/>
        <v>様</v>
      </c>
      <c r="L15" s="88"/>
      <c r="M15" s="105" t="str">
        <f t="shared" si="6"/>
        <v/>
      </c>
      <c r="N15" s="88"/>
      <c r="O15" s="89">
        <f>①基本情報!$C$17</f>
        <v>0</v>
      </c>
      <c r="P15" s="89" t="e">
        <f>VLOOKUP(①基本情報!$C$18,①基本情報!W:X,2,0)</f>
        <v>#N/A</v>
      </c>
      <c r="Q15" s="89" t="e">
        <f>VLOOKUP(①基本情報!$C$19,①基本情報!U:V,2,0)</f>
        <v>#N/A</v>
      </c>
      <c r="R15" s="89" t="e">
        <f>VLOOKUP(①基本情報!$C$20,①基本情報!Y:Z,2,0)</f>
        <v>#N/A</v>
      </c>
      <c r="S15" s="90" t="str">
        <f>IF(COUNTA(①基本情報!$C$26:$E$26)=3,DATE(①基本情報!$C$26,①基本情報!$D$26,①基本情報!$E$26),"")</f>
        <v/>
      </c>
      <c r="T15" s="91" t="str">
        <f>IF(①基本情報!$F$26="","",①基本情報!$F$26)</f>
        <v/>
      </c>
      <c r="U15" s="90" t="str">
        <f>IF(ISERROR(DATE(①基本情報!$C$25,①基本情報!$D$25,①基本情報!$E$25)),"",DATE(①基本情報!$C$25,①基本情報!$D$25,①基本情報!$E$25))</f>
        <v/>
      </c>
      <c r="V15" s="308" t="str">
        <f>IF(①基本情報!$F$25="","",①基本情報!$F$25)</f>
        <v/>
      </c>
      <c r="W15" s="88"/>
      <c r="X15" s="88"/>
      <c r="Y15" s="88"/>
      <c r="Z15" s="88"/>
      <c r="AA15" s="88"/>
      <c r="AB15" s="88"/>
      <c r="AC15" s="105" t="str">
        <f t="shared" si="7"/>
        <v/>
      </c>
      <c r="AD15" s="108" t="str">
        <f t="shared" si="8"/>
        <v>様</v>
      </c>
      <c r="AE15" s="94" t="str">
        <f>IF(②メッセージ・差出名!$C$14="","",②メッセージ・差出名!$C$14)</f>
        <v/>
      </c>
      <c r="AF15" s="94" t="str">
        <f>IF(②メッセージ・差出名!$C$15="","",②メッセージ・差出名!$C$15)</f>
        <v/>
      </c>
      <c r="AG15" s="94" t="str">
        <f>IF(②メッセージ・差出名!$C$16="","",②メッセージ・差出名!$C$16)</f>
        <v/>
      </c>
      <c r="AH15" s="94" t="str">
        <f>IF(②メッセージ・差出名!$C$17="","",②メッセージ・差出名!$C$17)</f>
        <v/>
      </c>
      <c r="AI15" s="94" t="str">
        <f>IF(②メッセージ・差出名!$C$18="","",②メッセージ・差出名!$C$18)</f>
        <v/>
      </c>
      <c r="AJ15" s="94" t="str">
        <f>IF(②メッセージ・差出名!$C$19="","",②メッセージ・差出名!$C$19)</f>
        <v/>
      </c>
      <c r="AK15" s="94" t="str">
        <f>IF(②メッセージ・差出名!$C$20="","",②メッセージ・差出名!$C$20)</f>
        <v/>
      </c>
      <c r="AL15" s="94" t="str">
        <f>IF(②メッセージ・差出名!$C$21="","",②メッセージ・差出名!$C$21)</f>
        <v/>
      </c>
      <c r="AM15" s="94" t="str">
        <f>IF(②メッセージ・差出名!$C$22="","",②メッセージ・差出名!$C$22)</f>
        <v/>
      </c>
      <c r="AN15" s="94" t="str">
        <f>IF(②メッセージ・差出名!$C$23="","",②メッセージ・差出名!$C$23)</f>
        <v/>
      </c>
      <c r="AO15" s="302" t="str">
        <f>IF(②メッセージ・差出名!$C$27="","",②メッセージ・差出名!$C$27)</f>
        <v/>
      </c>
      <c r="AP15" s="302" t="str">
        <f>IF(②メッセージ・差出名!$C$28="","",②メッセージ・差出名!$C$28)</f>
        <v/>
      </c>
      <c r="AQ15" s="302" t="str">
        <f>IF(②メッセージ・差出名!$C$29="","",②メッセージ・差出名!$C$29)</f>
        <v/>
      </c>
      <c r="AR15" s="302" t="str">
        <f>IF(②メッセージ・差出名!$C$30="","",②メッセージ・差出名!$C$30)</f>
        <v/>
      </c>
      <c r="AS15" s="143"/>
      <c r="AT15" s="148">
        <f t="shared" si="9"/>
        <v>0</v>
      </c>
      <c r="AU15" s="148">
        <f t="shared" si="0"/>
        <v>0</v>
      </c>
      <c r="AV15" s="148">
        <f t="shared" si="0"/>
        <v>0</v>
      </c>
      <c r="AW15" s="148">
        <f t="shared" si="0"/>
        <v>0</v>
      </c>
      <c r="AX15" s="148">
        <f t="shared" si="0"/>
        <v>0</v>
      </c>
      <c r="AY15" s="148">
        <f t="shared" si="10"/>
        <v>0</v>
      </c>
      <c r="AZ15" s="148">
        <f t="shared" si="0"/>
        <v>0</v>
      </c>
      <c r="BA15" s="148">
        <f t="shared" si="0"/>
        <v>0</v>
      </c>
      <c r="BB15" s="148">
        <f t="shared" si="0"/>
        <v>1</v>
      </c>
      <c r="BC15" s="148">
        <f t="shared" si="0"/>
        <v>0</v>
      </c>
      <c r="BD15" s="148">
        <f t="shared" si="0"/>
        <v>0</v>
      </c>
      <c r="BE15" s="148">
        <f t="shared" si="0"/>
        <v>0</v>
      </c>
      <c r="BF15" s="227">
        <f t="shared" si="0"/>
        <v>1</v>
      </c>
      <c r="BG15" s="227" t="e">
        <f t="shared" si="0"/>
        <v>#N/A</v>
      </c>
      <c r="BH15" s="227" t="e">
        <f t="shared" si="0"/>
        <v>#N/A</v>
      </c>
      <c r="BI15" s="227" t="e">
        <f t="shared" si="0"/>
        <v>#N/A</v>
      </c>
      <c r="BJ15" s="227">
        <f t="shared" si="0"/>
        <v>0</v>
      </c>
      <c r="BK15" s="227">
        <f t="shared" si="0"/>
        <v>0</v>
      </c>
      <c r="BL15" s="227">
        <f t="shared" si="0"/>
        <v>0</v>
      </c>
      <c r="BM15" s="227">
        <f t="shared" si="0"/>
        <v>0</v>
      </c>
      <c r="BN15" s="153">
        <f t="shared" si="0"/>
        <v>0</v>
      </c>
      <c r="BO15" s="153">
        <f t="shared" si="0"/>
        <v>0</v>
      </c>
      <c r="BP15" s="153">
        <f t="shared" si="2"/>
        <v>0</v>
      </c>
      <c r="BQ15" s="153">
        <f t="shared" si="0"/>
        <v>0</v>
      </c>
      <c r="BR15" s="153">
        <f t="shared" si="3"/>
        <v>0</v>
      </c>
      <c r="BS15" s="153">
        <f t="shared" si="0"/>
        <v>0</v>
      </c>
      <c r="BT15" s="153">
        <f t="shared" si="4"/>
        <v>0</v>
      </c>
      <c r="BU15" s="153">
        <f t="shared" si="0"/>
        <v>1</v>
      </c>
      <c r="BV15" s="225">
        <f t="shared" si="0"/>
        <v>0</v>
      </c>
      <c r="BW15" s="225">
        <f t="shared" si="0"/>
        <v>0</v>
      </c>
      <c r="BX15" s="225">
        <f t="shared" si="0"/>
        <v>0</v>
      </c>
      <c r="BY15" s="225">
        <f t="shared" si="0"/>
        <v>0</v>
      </c>
      <c r="BZ15" s="225">
        <f t="shared" si="0"/>
        <v>0</v>
      </c>
      <c r="CA15" s="225">
        <f t="shared" si="0"/>
        <v>0</v>
      </c>
      <c r="CB15" s="225">
        <f t="shared" si="0"/>
        <v>0</v>
      </c>
      <c r="CC15" s="225">
        <f t="shared" si="0"/>
        <v>0</v>
      </c>
      <c r="CD15" s="225">
        <f t="shared" si="0"/>
        <v>0</v>
      </c>
      <c r="CE15" s="225">
        <f t="shared" si="0"/>
        <v>0</v>
      </c>
      <c r="CF15" s="153">
        <f t="shared" si="0"/>
        <v>0</v>
      </c>
      <c r="CG15" s="153">
        <f t="shared" si="0"/>
        <v>0</v>
      </c>
      <c r="CH15" s="153">
        <f t="shared" si="0"/>
        <v>0</v>
      </c>
      <c r="CI15" s="153">
        <f t="shared" si="0"/>
        <v>0</v>
      </c>
      <c r="CJ15" s="153">
        <f t="shared" si="0"/>
        <v>0</v>
      </c>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row>
    <row r="16" spans="1:217" customFormat="1" ht="17.25" customHeight="1" x14ac:dyDescent="0.2">
      <c r="A16" s="26">
        <v>4</v>
      </c>
      <c r="B16" s="27"/>
      <c r="C16" s="87"/>
      <c r="D16" s="88"/>
      <c r="E16" s="88"/>
      <c r="F16" s="88"/>
      <c r="G16" s="88"/>
      <c r="H16" s="88"/>
      <c r="I16" s="88"/>
      <c r="J16" s="88"/>
      <c r="K16" s="105" t="str">
        <f t="shared" si="5"/>
        <v>様</v>
      </c>
      <c r="L16" s="88"/>
      <c r="M16" s="105" t="str">
        <f t="shared" si="6"/>
        <v/>
      </c>
      <c r="N16" s="88"/>
      <c r="O16" s="89">
        <f>①基本情報!$C$17</f>
        <v>0</v>
      </c>
      <c r="P16" s="89" t="e">
        <f>VLOOKUP(①基本情報!$C$18,①基本情報!W:X,2,0)</f>
        <v>#N/A</v>
      </c>
      <c r="Q16" s="89" t="e">
        <f>VLOOKUP(①基本情報!$C$19,①基本情報!U:V,2,0)</f>
        <v>#N/A</v>
      </c>
      <c r="R16" s="89" t="e">
        <f>VLOOKUP(①基本情報!$C$20,①基本情報!Y:Z,2,0)</f>
        <v>#N/A</v>
      </c>
      <c r="S16" s="90" t="str">
        <f>IF(COUNTA(①基本情報!$C$26:$E$26)=3,DATE(①基本情報!$C$26,①基本情報!$D$26,①基本情報!$E$26),"")</f>
        <v/>
      </c>
      <c r="T16" s="91" t="str">
        <f>IF(①基本情報!$F$26="","",①基本情報!$F$26)</f>
        <v/>
      </c>
      <c r="U16" s="90" t="str">
        <f>IF(ISERROR(DATE(①基本情報!$C$25,①基本情報!$D$25,①基本情報!$E$25)),"",DATE(①基本情報!$C$25,①基本情報!$D$25,①基本情報!$E$25))</f>
        <v/>
      </c>
      <c r="V16" s="308" t="str">
        <f>IF(①基本情報!$F$25="","",①基本情報!$F$25)</f>
        <v/>
      </c>
      <c r="W16" s="88"/>
      <c r="X16" s="88"/>
      <c r="Y16" s="88"/>
      <c r="Z16" s="88"/>
      <c r="AA16" s="88"/>
      <c r="AB16" s="88"/>
      <c r="AC16" s="105" t="str">
        <f t="shared" si="7"/>
        <v/>
      </c>
      <c r="AD16" s="108" t="str">
        <f t="shared" si="8"/>
        <v>様</v>
      </c>
      <c r="AE16" s="94" t="str">
        <f>IF(②メッセージ・差出名!$C$14="","",②メッセージ・差出名!$C$14)</f>
        <v/>
      </c>
      <c r="AF16" s="94" t="str">
        <f>IF(②メッセージ・差出名!$C$15="","",②メッセージ・差出名!$C$15)</f>
        <v/>
      </c>
      <c r="AG16" s="94" t="str">
        <f>IF(②メッセージ・差出名!$C$16="","",②メッセージ・差出名!$C$16)</f>
        <v/>
      </c>
      <c r="AH16" s="94" t="str">
        <f>IF(②メッセージ・差出名!$C$17="","",②メッセージ・差出名!$C$17)</f>
        <v/>
      </c>
      <c r="AI16" s="94" t="str">
        <f>IF(②メッセージ・差出名!$C$18="","",②メッセージ・差出名!$C$18)</f>
        <v/>
      </c>
      <c r="AJ16" s="94" t="str">
        <f>IF(②メッセージ・差出名!$C$19="","",②メッセージ・差出名!$C$19)</f>
        <v/>
      </c>
      <c r="AK16" s="94" t="str">
        <f>IF(②メッセージ・差出名!$C$20="","",②メッセージ・差出名!$C$20)</f>
        <v/>
      </c>
      <c r="AL16" s="94" t="str">
        <f>IF(②メッセージ・差出名!$C$21="","",②メッセージ・差出名!$C$21)</f>
        <v/>
      </c>
      <c r="AM16" s="94" t="str">
        <f>IF(②メッセージ・差出名!$C$22="","",②メッセージ・差出名!$C$22)</f>
        <v/>
      </c>
      <c r="AN16" s="94" t="str">
        <f>IF(②メッセージ・差出名!$C$23="","",②メッセージ・差出名!$C$23)</f>
        <v/>
      </c>
      <c r="AO16" s="302" t="str">
        <f>IF(②メッセージ・差出名!$C$27="","",②メッセージ・差出名!$C$27)</f>
        <v/>
      </c>
      <c r="AP16" s="302" t="str">
        <f>IF(②メッセージ・差出名!$C$28="","",②メッセージ・差出名!$C$28)</f>
        <v/>
      </c>
      <c r="AQ16" s="302" t="str">
        <f>IF(②メッセージ・差出名!$C$29="","",②メッセージ・差出名!$C$29)</f>
        <v/>
      </c>
      <c r="AR16" s="302" t="str">
        <f>IF(②メッセージ・差出名!$C$30="","",②メッセージ・差出名!$C$30)</f>
        <v/>
      </c>
      <c r="AS16" s="143"/>
      <c r="AT16" s="148">
        <f t="shared" si="9"/>
        <v>0</v>
      </c>
      <c r="AU16" s="148">
        <f t="shared" si="0"/>
        <v>0</v>
      </c>
      <c r="AV16" s="148">
        <f t="shared" si="0"/>
        <v>0</v>
      </c>
      <c r="AW16" s="148">
        <f t="shared" si="0"/>
        <v>0</v>
      </c>
      <c r="AX16" s="148">
        <f t="shared" si="0"/>
        <v>0</v>
      </c>
      <c r="AY16" s="148">
        <f t="shared" si="10"/>
        <v>0</v>
      </c>
      <c r="AZ16" s="148">
        <f t="shared" si="0"/>
        <v>0</v>
      </c>
      <c r="BA16" s="148">
        <f t="shared" si="0"/>
        <v>0</v>
      </c>
      <c r="BB16" s="148">
        <f t="shared" si="0"/>
        <v>1</v>
      </c>
      <c r="BC16" s="148">
        <f t="shared" si="0"/>
        <v>0</v>
      </c>
      <c r="BD16" s="148">
        <f t="shared" si="0"/>
        <v>0</v>
      </c>
      <c r="BE16" s="148">
        <f t="shared" si="0"/>
        <v>0</v>
      </c>
      <c r="BF16" s="227">
        <f t="shared" si="0"/>
        <v>1</v>
      </c>
      <c r="BG16" s="227" t="e">
        <f t="shared" si="0"/>
        <v>#N/A</v>
      </c>
      <c r="BH16" s="227" t="e">
        <f t="shared" si="0"/>
        <v>#N/A</v>
      </c>
      <c r="BI16" s="227" t="e">
        <f t="shared" si="0"/>
        <v>#N/A</v>
      </c>
      <c r="BJ16" s="227">
        <f t="shared" si="0"/>
        <v>0</v>
      </c>
      <c r="BK16" s="227">
        <f t="shared" si="0"/>
        <v>0</v>
      </c>
      <c r="BL16" s="227">
        <f t="shared" si="0"/>
        <v>0</v>
      </c>
      <c r="BM16" s="227">
        <f t="shared" si="0"/>
        <v>0</v>
      </c>
      <c r="BN16" s="153">
        <f t="shared" si="0"/>
        <v>0</v>
      </c>
      <c r="BO16" s="153">
        <f t="shared" si="0"/>
        <v>0</v>
      </c>
      <c r="BP16" s="153">
        <f t="shared" si="2"/>
        <v>0</v>
      </c>
      <c r="BQ16" s="153">
        <f t="shared" si="0"/>
        <v>0</v>
      </c>
      <c r="BR16" s="153">
        <f t="shared" si="3"/>
        <v>0</v>
      </c>
      <c r="BS16" s="153">
        <f t="shared" si="0"/>
        <v>0</v>
      </c>
      <c r="BT16" s="153">
        <f t="shared" si="4"/>
        <v>0</v>
      </c>
      <c r="BU16" s="153">
        <f t="shared" si="0"/>
        <v>1</v>
      </c>
      <c r="BV16" s="225">
        <f t="shared" si="0"/>
        <v>0</v>
      </c>
      <c r="BW16" s="225">
        <f t="shared" si="0"/>
        <v>0</v>
      </c>
      <c r="BX16" s="225">
        <f t="shared" si="0"/>
        <v>0</v>
      </c>
      <c r="BY16" s="225">
        <f t="shared" si="0"/>
        <v>0</v>
      </c>
      <c r="BZ16" s="225">
        <f t="shared" si="0"/>
        <v>0</v>
      </c>
      <c r="CA16" s="225">
        <f t="shared" si="0"/>
        <v>0</v>
      </c>
      <c r="CB16" s="225">
        <f t="shared" si="0"/>
        <v>0</v>
      </c>
      <c r="CC16" s="225">
        <f t="shared" si="0"/>
        <v>0</v>
      </c>
      <c r="CD16" s="225">
        <f t="shared" si="0"/>
        <v>0</v>
      </c>
      <c r="CE16" s="225">
        <f t="shared" si="0"/>
        <v>0</v>
      </c>
      <c r="CF16" s="153">
        <f t="shared" si="0"/>
        <v>0</v>
      </c>
      <c r="CG16" s="153">
        <f t="shared" si="0"/>
        <v>0</v>
      </c>
      <c r="CH16" s="153">
        <f t="shared" si="0"/>
        <v>0</v>
      </c>
      <c r="CI16" s="153">
        <f t="shared" si="0"/>
        <v>0</v>
      </c>
      <c r="CJ16" s="153">
        <f t="shared" si="0"/>
        <v>0</v>
      </c>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row>
    <row r="17" spans="1:217" s="14" customFormat="1" ht="17.25" customHeight="1" x14ac:dyDescent="0.2">
      <c r="A17" s="26">
        <v>5</v>
      </c>
      <c r="B17" s="27"/>
      <c r="C17" s="87"/>
      <c r="D17" s="88"/>
      <c r="E17" s="88"/>
      <c r="F17" s="88"/>
      <c r="G17" s="88"/>
      <c r="H17" s="88"/>
      <c r="I17" s="88"/>
      <c r="J17" s="88"/>
      <c r="K17" s="105" t="str">
        <f t="shared" si="5"/>
        <v>様</v>
      </c>
      <c r="L17" s="88"/>
      <c r="M17" s="105" t="str">
        <f t="shared" si="6"/>
        <v/>
      </c>
      <c r="N17" s="88"/>
      <c r="O17" s="89">
        <f>①基本情報!$C$17</f>
        <v>0</v>
      </c>
      <c r="P17" s="89" t="e">
        <f>VLOOKUP(①基本情報!$C$18,①基本情報!W:X,2,0)</f>
        <v>#N/A</v>
      </c>
      <c r="Q17" s="89" t="e">
        <f>VLOOKUP(①基本情報!$C$19,①基本情報!U:V,2,0)</f>
        <v>#N/A</v>
      </c>
      <c r="R17" s="89" t="e">
        <f>VLOOKUP(①基本情報!$C$20,①基本情報!Y:Z,2,0)</f>
        <v>#N/A</v>
      </c>
      <c r="S17" s="90" t="str">
        <f>IF(COUNTA(①基本情報!$C$26:$E$26)=3,DATE(①基本情報!$C$26,①基本情報!$D$26,①基本情報!$E$26),"")</f>
        <v/>
      </c>
      <c r="T17" s="91" t="str">
        <f>IF(①基本情報!$F$26="","",①基本情報!$F$26)</f>
        <v/>
      </c>
      <c r="U17" s="90" t="str">
        <f>IF(ISERROR(DATE(①基本情報!$C$25,①基本情報!$D$25,①基本情報!$E$25)),"",DATE(①基本情報!$C$25,①基本情報!$D$25,①基本情報!$E$25))</f>
        <v/>
      </c>
      <c r="V17" s="308" t="str">
        <f>IF(①基本情報!$F$25="","",①基本情報!$F$25)</f>
        <v/>
      </c>
      <c r="W17" s="88"/>
      <c r="X17" s="88"/>
      <c r="Y17" s="88"/>
      <c r="Z17" s="88"/>
      <c r="AA17" s="88"/>
      <c r="AB17" s="88"/>
      <c r="AC17" s="105" t="str">
        <f t="shared" si="7"/>
        <v/>
      </c>
      <c r="AD17" s="108" t="str">
        <f t="shared" si="8"/>
        <v>様</v>
      </c>
      <c r="AE17" s="94" t="str">
        <f>IF(②メッセージ・差出名!$C$14="","",②メッセージ・差出名!$C$14)</f>
        <v/>
      </c>
      <c r="AF17" s="94" t="str">
        <f>IF(②メッセージ・差出名!$C$15="","",②メッセージ・差出名!$C$15)</f>
        <v/>
      </c>
      <c r="AG17" s="94" t="str">
        <f>IF(②メッセージ・差出名!$C$16="","",②メッセージ・差出名!$C$16)</f>
        <v/>
      </c>
      <c r="AH17" s="94" t="str">
        <f>IF(②メッセージ・差出名!$C$17="","",②メッセージ・差出名!$C$17)</f>
        <v/>
      </c>
      <c r="AI17" s="94" t="str">
        <f>IF(②メッセージ・差出名!$C$18="","",②メッセージ・差出名!$C$18)</f>
        <v/>
      </c>
      <c r="AJ17" s="94" t="str">
        <f>IF(②メッセージ・差出名!$C$19="","",②メッセージ・差出名!$C$19)</f>
        <v/>
      </c>
      <c r="AK17" s="94" t="str">
        <f>IF(②メッセージ・差出名!$C$20="","",②メッセージ・差出名!$C$20)</f>
        <v/>
      </c>
      <c r="AL17" s="94" t="str">
        <f>IF(②メッセージ・差出名!$C$21="","",②メッセージ・差出名!$C$21)</f>
        <v/>
      </c>
      <c r="AM17" s="94" t="str">
        <f>IF(②メッセージ・差出名!$C$22="","",②メッセージ・差出名!$C$22)</f>
        <v/>
      </c>
      <c r="AN17" s="94" t="str">
        <f>IF(②メッセージ・差出名!$C$23="","",②メッセージ・差出名!$C$23)</f>
        <v/>
      </c>
      <c r="AO17" s="302" t="str">
        <f>IF(②メッセージ・差出名!$C$27="","",②メッセージ・差出名!$C$27)</f>
        <v/>
      </c>
      <c r="AP17" s="302" t="str">
        <f>IF(②メッセージ・差出名!$C$28="","",②メッセージ・差出名!$C$28)</f>
        <v/>
      </c>
      <c r="AQ17" s="302" t="str">
        <f>IF(②メッセージ・差出名!$C$29="","",②メッセージ・差出名!$C$29)</f>
        <v/>
      </c>
      <c r="AR17" s="302" t="str">
        <f>IF(②メッセージ・差出名!$C$30="","",②メッセージ・差出名!$C$30)</f>
        <v/>
      </c>
      <c r="AS17" s="143"/>
      <c r="AT17" s="148">
        <f t="shared" si="9"/>
        <v>0</v>
      </c>
      <c r="AU17" s="148">
        <f t="shared" si="0"/>
        <v>0</v>
      </c>
      <c r="AV17" s="148">
        <f t="shared" si="0"/>
        <v>0</v>
      </c>
      <c r="AW17" s="148">
        <f t="shared" si="0"/>
        <v>0</v>
      </c>
      <c r="AX17" s="148">
        <f t="shared" si="0"/>
        <v>0</v>
      </c>
      <c r="AY17" s="148">
        <f t="shared" si="10"/>
        <v>0</v>
      </c>
      <c r="AZ17" s="148">
        <f t="shared" si="0"/>
        <v>0</v>
      </c>
      <c r="BA17" s="148">
        <f t="shared" si="0"/>
        <v>0</v>
      </c>
      <c r="BB17" s="148">
        <f t="shared" si="0"/>
        <v>1</v>
      </c>
      <c r="BC17" s="148">
        <f t="shared" si="0"/>
        <v>0</v>
      </c>
      <c r="BD17" s="148">
        <f t="shared" si="0"/>
        <v>0</v>
      </c>
      <c r="BE17" s="148">
        <f t="shared" si="0"/>
        <v>0</v>
      </c>
      <c r="BF17" s="227">
        <f t="shared" si="0"/>
        <v>1</v>
      </c>
      <c r="BG17" s="227" t="e">
        <f t="shared" si="0"/>
        <v>#N/A</v>
      </c>
      <c r="BH17" s="227" t="e">
        <f t="shared" si="0"/>
        <v>#N/A</v>
      </c>
      <c r="BI17" s="227" t="e">
        <f t="shared" si="0"/>
        <v>#N/A</v>
      </c>
      <c r="BJ17" s="227">
        <f t="shared" si="0"/>
        <v>0</v>
      </c>
      <c r="BK17" s="227">
        <f t="shared" si="0"/>
        <v>0</v>
      </c>
      <c r="BL17" s="227">
        <f t="shared" si="0"/>
        <v>0</v>
      </c>
      <c r="BM17" s="227">
        <f t="shared" si="0"/>
        <v>0</v>
      </c>
      <c r="BN17" s="153">
        <f t="shared" si="0"/>
        <v>0</v>
      </c>
      <c r="BO17" s="153">
        <f t="shared" si="0"/>
        <v>0</v>
      </c>
      <c r="BP17" s="153">
        <f t="shared" si="2"/>
        <v>0</v>
      </c>
      <c r="BQ17" s="153">
        <f t="shared" si="0"/>
        <v>0</v>
      </c>
      <c r="BR17" s="153">
        <f t="shared" si="3"/>
        <v>0</v>
      </c>
      <c r="BS17" s="153">
        <f t="shared" si="0"/>
        <v>0</v>
      </c>
      <c r="BT17" s="153">
        <f t="shared" si="4"/>
        <v>0</v>
      </c>
      <c r="BU17" s="153">
        <f t="shared" si="0"/>
        <v>1</v>
      </c>
      <c r="BV17" s="225">
        <f t="shared" si="0"/>
        <v>0</v>
      </c>
      <c r="BW17" s="225">
        <f t="shared" si="0"/>
        <v>0</v>
      </c>
      <c r="BX17" s="225">
        <f t="shared" si="0"/>
        <v>0</v>
      </c>
      <c r="BY17" s="225">
        <f t="shared" si="0"/>
        <v>0</v>
      </c>
      <c r="BZ17" s="225">
        <f t="shared" si="0"/>
        <v>0</v>
      </c>
      <c r="CA17" s="225">
        <f t="shared" si="0"/>
        <v>0</v>
      </c>
      <c r="CB17" s="225">
        <f t="shared" si="0"/>
        <v>0</v>
      </c>
      <c r="CC17" s="225">
        <f t="shared" si="0"/>
        <v>0</v>
      </c>
      <c r="CD17" s="225">
        <f t="shared" si="0"/>
        <v>0</v>
      </c>
      <c r="CE17" s="225">
        <f t="shared" si="0"/>
        <v>0</v>
      </c>
      <c r="CF17" s="153">
        <f t="shared" si="0"/>
        <v>0</v>
      </c>
      <c r="CG17" s="153">
        <f t="shared" si="0"/>
        <v>0</v>
      </c>
      <c r="CH17" s="153">
        <f t="shared" si="0"/>
        <v>0</v>
      </c>
      <c r="CI17" s="153">
        <f t="shared" si="0"/>
        <v>0</v>
      </c>
      <c r="CJ17" s="153">
        <f t="shared" si="0"/>
        <v>0</v>
      </c>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row>
    <row r="18" spans="1:217" s="14" customFormat="1" ht="17.25" customHeight="1" x14ac:dyDescent="0.2">
      <c r="A18" s="26">
        <v>6</v>
      </c>
      <c r="B18" s="27"/>
      <c r="C18" s="87"/>
      <c r="D18" s="88"/>
      <c r="E18" s="88"/>
      <c r="F18" s="88"/>
      <c r="G18" s="88"/>
      <c r="H18" s="88"/>
      <c r="I18" s="88"/>
      <c r="J18" s="88"/>
      <c r="K18" s="105" t="str">
        <f t="shared" si="5"/>
        <v>様</v>
      </c>
      <c r="L18" s="88"/>
      <c r="M18" s="105" t="str">
        <f t="shared" si="6"/>
        <v/>
      </c>
      <c r="N18" s="88"/>
      <c r="O18" s="89">
        <f>①基本情報!$C$17</f>
        <v>0</v>
      </c>
      <c r="P18" s="89" t="e">
        <f>VLOOKUP(①基本情報!$C$18,①基本情報!W:X,2,0)</f>
        <v>#N/A</v>
      </c>
      <c r="Q18" s="89" t="e">
        <f>VLOOKUP(①基本情報!$C$19,①基本情報!U:V,2,0)</f>
        <v>#N/A</v>
      </c>
      <c r="R18" s="89" t="e">
        <f>VLOOKUP(①基本情報!$C$20,①基本情報!Y:Z,2,0)</f>
        <v>#N/A</v>
      </c>
      <c r="S18" s="90" t="str">
        <f>IF(COUNTA(①基本情報!$C$26:$E$26)=3,DATE(①基本情報!$C$26,①基本情報!$D$26,①基本情報!$E$26),"")</f>
        <v/>
      </c>
      <c r="T18" s="91" t="str">
        <f>IF(①基本情報!$F$26="","",①基本情報!$F$26)</f>
        <v/>
      </c>
      <c r="U18" s="90" t="str">
        <f>IF(ISERROR(DATE(①基本情報!$C$25,①基本情報!$D$25,①基本情報!$E$25)),"",DATE(①基本情報!$C$25,①基本情報!$D$25,①基本情報!$E$25))</f>
        <v/>
      </c>
      <c r="V18" s="308" t="str">
        <f>IF(①基本情報!$F$25="","",①基本情報!$F$25)</f>
        <v/>
      </c>
      <c r="W18" s="88"/>
      <c r="X18" s="88"/>
      <c r="Y18" s="88"/>
      <c r="Z18" s="88"/>
      <c r="AA18" s="88"/>
      <c r="AB18" s="88"/>
      <c r="AC18" s="105" t="str">
        <f t="shared" si="7"/>
        <v/>
      </c>
      <c r="AD18" s="108" t="str">
        <f t="shared" si="8"/>
        <v>様</v>
      </c>
      <c r="AE18" s="94" t="str">
        <f>IF(②メッセージ・差出名!$C$14="","",②メッセージ・差出名!$C$14)</f>
        <v/>
      </c>
      <c r="AF18" s="94" t="str">
        <f>IF(②メッセージ・差出名!$C$15="","",②メッセージ・差出名!$C$15)</f>
        <v/>
      </c>
      <c r="AG18" s="94" t="str">
        <f>IF(②メッセージ・差出名!$C$16="","",②メッセージ・差出名!$C$16)</f>
        <v/>
      </c>
      <c r="AH18" s="94" t="str">
        <f>IF(②メッセージ・差出名!$C$17="","",②メッセージ・差出名!$C$17)</f>
        <v/>
      </c>
      <c r="AI18" s="94" t="str">
        <f>IF(②メッセージ・差出名!$C$18="","",②メッセージ・差出名!$C$18)</f>
        <v/>
      </c>
      <c r="AJ18" s="94" t="str">
        <f>IF(②メッセージ・差出名!$C$19="","",②メッセージ・差出名!$C$19)</f>
        <v/>
      </c>
      <c r="AK18" s="94" t="str">
        <f>IF(②メッセージ・差出名!$C$20="","",②メッセージ・差出名!$C$20)</f>
        <v/>
      </c>
      <c r="AL18" s="94" t="str">
        <f>IF(②メッセージ・差出名!$C$21="","",②メッセージ・差出名!$C$21)</f>
        <v/>
      </c>
      <c r="AM18" s="94" t="str">
        <f>IF(②メッセージ・差出名!$C$22="","",②メッセージ・差出名!$C$22)</f>
        <v/>
      </c>
      <c r="AN18" s="94" t="str">
        <f>IF(②メッセージ・差出名!$C$23="","",②メッセージ・差出名!$C$23)</f>
        <v/>
      </c>
      <c r="AO18" s="302" t="str">
        <f>IF(②メッセージ・差出名!$C$27="","",②メッセージ・差出名!$C$27)</f>
        <v/>
      </c>
      <c r="AP18" s="302" t="str">
        <f>IF(②メッセージ・差出名!$C$28="","",②メッセージ・差出名!$C$28)</f>
        <v/>
      </c>
      <c r="AQ18" s="302" t="str">
        <f>IF(②メッセージ・差出名!$C$29="","",②メッセージ・差出名!$C$29)</f>
        <v/>
      </c>
      <c r="AR18" s="302" t="str">
        <f>IF(②メッセージ・差出名!$C$30="","",②メッセージ・差出名!$C$30)</f>
        <v/>
      </c>
      <c r="AS18" s="143"/>
      <c r="AT18" s="148">
        <f t="shared" si="9"/>
        <v>0</v>
      </c>
      <c r="AU18" s="148">
        <f t="shared" si="0"/>
        <v>0</v>
      </c>
      <c r="AV18" s="148">
        <f t="shared" si="0"/>
        <v>0</v>
      </c>
      <c r="AW18" s="148">
        <f t="shared" si="0"/>
        <v>0</v>
      </c>
      <c r="AX18" s="148">
        <f t="shared" si="0"/>
        <v>0</v>
      </c>
      <c r="AY18" s="148">
        <f t="shared" si="10"/>
        <v>0</v>
      </c>
      <c r="AZ18" s="148">
        <f t="shared" si="0"/>
        <v>0</v>
      </c>
      <c r="BA18" s="148">
        <f t="shared" si="0"/>
        <v>0</v>
      </c>
      <c r="BB18" s="148">
        <f t="shared" si="0"/>
        <v>1</v>
      </c>
      <c r="BC18" s="148">
        <f t="shared" si="0"/>
        <v>0</v>
      </c>
      <c r="BD18" s="148">
        <f t="shared" si="0"/>
        <v>0</v>
      </c>
      <c r="BE18" s="148">
        <f t="shared" si="0"/>
        <v>0</v>
      </c>
      <c r="BF18" s="227">
        <f t="shared" si="0"/>
        <v>1</v>
      </c>
      <c r="BG18" s="227" t="e">
        <f t="shared" si="0"/>
        <v>#N/A</v>
      </c>
      <c r="BH18" s="227" t="e">
        <f t="shared" si="0"/>
        <v>#N/A</v>
      </c>
      <c r="BI18" s="227" t="e">
        <f t="shared" si="0"/>
        <v>#N/A</v>
      </c>
      <c r="BJ18" s="227">
        <f t="shared" si="0"/>
        <v>0</v>
      </c>
      <c r="BK18" s="227">
        <f t="shared" si="0"/>
        <v>0</v>
      </c>
      <c r="BL18" s="227">
        <f t="shared" si="0"/>
        <v>0</v>
      </c>
      <c r="BM18" s="227">
        <f t="shared" si="0"/>
        <v>0</v>
      </c>
      <c r="BN18" s="153">
        <f t="shared" si="0"/>
        <v>0</v>
      </c>
      <c r="BO18" s="153">
        <f t="shared" si="0"/>
        <v>0</v>
      </c>
      <c r="BP18" s="153">
        <f t="shared" si="2"/>
        <v>0</v>
      </c>
      <c r="BQ18" s="153">
        <f t="shared" si="0"/>
        <v>0</v>
      </c>
      <c r="BR18" s="153">
        <f t="shared" si="3"/>
        <v>0</v>
      </c>
      <c r="BS18" s="153">
        <f t="shared" si="0"/>
        <v>0</v>
      </c>
      <c r="BT18" s="153">
        <f t="shared" si="4"/>
        <v>0</v>
      </c>
      <c r="BU18" s="153">
        <f t="shared" si="0"/>
        <v>1</v>
      </c>
      <c r="BV18" s="225">
        <f t="shared" si="0"/>
        <v>0</v>
      </c>
      <c r="BW18" s="225">
        <f t="shared" si="0"/>
        <v>0</v>
      </c>
      <c r="BX18" s="225">
        <f t="shared" si="0"/>
        <v>0</v>
      </c>
      <c r="BY18" s="225">
        <f t="shared" si="0"/>
        <v>0</v>
      </c>
      <c r="BZ18" s="225">
        <f t="shared" si="0"/>
        <v>0</v>
      </c>
      <c r="CA18" s="225">
        <f t="shared" si="0"/>
        <v>0</v>
      </c>
      <c r="CB18" s="225">
        <f t="shared" si="0"/>
        <v>0</v>
      </c>
      <c r="CC18" s="225">
        <f t="shared" si="0"/>
        <v>0</v>
      </c>
      <c r="CD18" s="225">
        <f t="shared" si="0"/>
        <v>0</v>
      </c>
      <c r="CE18" s="225">
        <f t="shared" si="0"/>
        <v>0</v>
      </c>
      <c r="CF18" s="153">
        <f t="shared" si="0"/>
        <v>0</v>
      </c>
      <c r="CG18" s="153">
        <f t="shared" si="0"/>
        <v>0</v>
      </c>
      <c r="CH18" s="153">
        <f t="shared" si="0"/>
        <v>0</v>
      </c>
      <c r="CI18" s="153">
        <f t="shared" si="0"/>
        <v>0</v>
      </c>
      <c r="CJ18" s="153">
        <f t="shared" si="0"/>
        <v>0</v>
      </c>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row>
    <row r="19" spans="1:217" s="14" customFormat="1" ht="17.25" customHeight="1" x14ac:dyDescent="0.2">
      <c r="A19" s="26">
        <v>7</v>
      </c>
      <c r="B19" s="27"/>
      <c r="C19" s="87"/>
      <c r="D19" s="88"/>
      <c r="E19" s="88"/>
      <c r="F19" s="88"/>
      <c r="G19" s="88"/>
      <c r="H19" s="88"/>
      <c r="I19" s="88"/>
      <c r="J19" s="88"/>
      <c r="K19" s="105" t="str">
        <f t="shared" si="5"/>
        <v>様</v>
      </c>
      <c r="L19" s="88"/>
      <c r="M19" s="105" t="str">
        <f t="shared" si="6"/>
        <v/>
      </c>
      <c r="N19" s="88"/>
      <c r="O19" s="89">
        <f>①基本情報!$C$17</f>
        <v>0</v>
      </c>
      <c r="P19" s="89" t="e">
        <f>VLOOKUP(①基本情報!$C$18,①基本情報!W:X,2,0)</f>
        <v>#N/A</v>
      </c>
      <c r="Q19" s="89" t="e">
        <f>VLOOKUP(①基本情報!$C$19,①基本情報!U:V,2,0)</f>
        <v>#N/A</v>
      </c>
      <c r="R19" s="89" t="e">
        <f>VLOOKUP(①基本情報!$C$20,①基本情報!Y:Z,2,0)</f>
        <v>#N/A</v>
      </c>
      <c r="S19" s="90" t="str">
        <f>IF(COUNTA(①基本情報!$C$26:$E$26)=3,DATE(①基本情報!$C$26,①基本情報!$D$26,①基本情報!$E$26),"")</f>
        <v/>
      </c>
      <c r="T19" s="91" t="str">
        <f>IF(①基本情報!$F$26="","",①基本情報!$F$26)</f>
        <v/>
      </c>
      <c r="U19" s="90" t="str">
        <f>IF(ISERROR(DATE(①基本情報!$C$25,①基本情報!$D$25,①基本情報!$E$25)),"",DATE(①基本情報!$C$25,①基本情報!$D$25,①基本情報!$E$25))</f>
        <v/>
      </c>
      <c r="V19" s="308" t="str">
        <f>IF(①基本情報!$F$25="","",①基本情報!$F$25)</f>
        <v/>
      </c>
      <c r="W19" s="88"/>
      <c r="X19" s="88"/>
      <c r="Y19" s="88"/>
      <c r="Z19" s="88"/>
      <c r="AA19" s="88"/>
      <c r="AB19" s="88"/>
      <c r="AC19" s="105" t="str">
        <f t="shared" si="7"/>
        <v/>
      </c>
      <c r="AD19" s="108" t="str">
        <f t="shared" si="8"/>
        <v>様</v>
      </c>
      <c r="AE19" s="94" t="str">
        <f>IF(②メッセージ・差出名!$C$14="","",②メッセージ・差出名!$C$14)</f>
        <v/>
      </c>
      <c r="AF19" s="94" t="str">
        <f>IF(②メッセージ・差出名!$C$15="","",②メッセージ・差出名!$C$15)</f>
        <v/>
      </c>
      <c r="AG19" s="94" t="str">
        <f>IF(②メッセージ・差出名!$C$16="","",②メッセージ・差出名!$C$16)</f>
        <v/>
      </c>
      <c r="AH19" s="94" t="str">
        <f>IF(②メッセージ・差出名!$C$17="","",②メッセージ・差出名!$C$17)</f>
        <v/>
      </c>
      <c r="AI19" s="94" t="str">
        <f>IF(②メッセージ・差出名!$C$18="","",②メッセージ・差出名!$C$18)</f>
        <v/>
      </c>
      <c r="AJ19" s="94" t="str">
        <f>IF(②メッセージ・差出名!$C$19="","",②メッセージ・差出名!$C$19)</f>
        <v/>
      </c>
      <c r="AK19" s="94" t="str">
        <f>IF(②メッセージ・差出名!$C$20="","",②メッセージ・差出名!$C$20)</f>
        <v/>
      </c>
      <c r="AL19" s="94" t="str">
        <f>IF(②メッセージ・差出名!$C$21="","",②メッセージ・差出名!$C$21)</f>
        <v/>
      </c>
      <c r="AM19" s="94" t="str">
        <f>IF(②メッセージ・差出名!$C$22="","",②メッセージ・差出名!$C$22)</f>
        <v/>
      </c>
      <c r="AN19" s="94" t="str">
        <f>IF(②メッセージ・差出名!$C$23="","",②メッセージ・差出名!$C$23)</f>
        <v/>
      </c>
      <c r="AO19" s="302" t="str">
        <f>IF(②メッセージ・差出名!$C$27="","",②メッセージ・差出名!$C$27)</f>
        <v/>
      </c>
      <c r="AP19" s="302" t="str">
        <f>IF(②メッセージ・差出名!$C$28="","",②メッセージ・差出名!$C$28)</f>
        <v/>
      </c>
      <c r="AQ19" s="302" t="str">
        <f>IF(②メッセージ・差出名!$C$29="","",②メッセージ・差出名!$C$29)</f>
        <v/>
      </c>
      <c r="AR19" s="302" t="str">
        <f>IF(②メッセージ・差出名!$C$30="","",②メッセージ・差出名!$C$30)</f>
        <v/>
      </c>
      <c r="AS19" s="143"/>
      <c r="AT19" s="148">
        <f t="shared" si="9"/>
        <v>0</v>
      </c>
      <c r="AU19" s="148">
        <f t="shared" si="0"/>
        <v>0</v>
      </c>
      <c r="AV19" s="148">
        <f t="shared" si="0"/>
        <v>0</v>
      </c>
      <c r="AW19" s="148">
        <f t="shared" si="0"/>
        <v>0</v>
      </c>
      <c r="AX19" s="148">
        <f t="shared" ref="AX19:AY82" si="11">LEN(G19)</f>
        <v>0</v>
      </c>
      <c r="AY19" s="148">
        <f t="shared" si="10"/>
        <v>0</v>
      </c>
      <c r="AZ19" s="148">
        <f t="shared" ref="AZ19:AZ82" si="12">LEN(I19)</f>
        <v>0</v>
      </c>
      <c r="BA19" s="148">
        <f t="shared" ref="BA19:BA82" si="13">LEN(J19)</f>
        <v>0</v>
      </c>
      <c r="BB19" s="148">
        <f t="shared" ref="BB19:BB82" si="14">LEN(K19)</f>
        <v>1</v>
      </c>
      <c r="BC19" s="148">
        <f t="shared" ref="BC19:BC82" si="15">LEN(L19)</f>
        <v>0</v>
      </c>
      <c r="BD19" s="148">
        <f t="shared" ref="BD19:BD82" si="16">LEN(M19)</f>
        <v>0</v>
      </c>
      <c r="BE19" s="148">
        <f t="shared" ref="BE19:BE82" si="17">LEN(N19)</f>
        <v>0</v>
      </c>
      <c r="BF19" s="227">
        <f t="shared" ref="BF19:BF82" si="18">LEN(O19)</f>
        <v>1</v>
      </c>
      <c r="BG19" s="227" t="e">
        <f t="shared" ref="BG19:BG82" si="19">LEN(P19)</f>
        <v>#N/A</v>
      </c>
      <c r="BH19" s="227" t="e">
        <f t="shared" ref="BH19:BH82" si="20">LEN(Q19)</f>
        <v>#N/A</v>
      </c>
      <c r="BI19" s="227" t="e">
        <f t="shared" ref="BI19:BI82" si="21">LEN(R19)</f>
        <v>#N/A</v>
      </c>
      <c r="BJ19" s="227">
        <f t="shared" ref="BJ19:BJ82" si="22">LEN(S19)</f>
        <v>0</v>
      </c>
      <c r="BK19" s="227">
        <f t="shared" ref="BK19:BK82" si="23">LEN(T19)</f>
        <v>0</v>
      </c>
      <c r="BL19" s="227">
        <f t="shared" ref="BL19:BL82" si="24">LEN(U19)</f>
        <v>0</v>
      </c>
      <c r="BM19" s="227">
        <f t="shared" ref="BM19:BM82" si="25">LEN(V19)</f>
        <v>0</v>
      </c>
      <c r="BN19" s="153">
        <f t="shared" ref="BN19:BN82" si="26">LEN(W19)</f>
        <v>0</v>
      </c>
      <c r="BO19" s="153">
        <f t="shared" ref="BO19:BO50" si="27">LEN(X19)</f>
        <v>0</v>
      </c>
      <c r="BP19" s="153">
        <f t="shared" si="2"/>
        <v>0</v>
      </c>
      <c r="BQ19" s="153">
        <f t="shared" ref="BQ19:BQ82" si="28">LEN(Z19)</f>
        <v>0</v>
      </c>
      <c r="BR19" s="153">
        <f t="shared" si="3"/>
        <v>0</v>
      </c>
      <c r="BS19" s="153">
        <f t="shared" ref="BS19:BS82" si="29">LEN(AB19)</f>
        <v>0</v>
      </c>
      <c r="BT19" s="153">
        <f t="shared" si="4"/>
        <v>0</v>
      </c>
      <c r="BU19" s="153">
        <f t="shared" ref="BU19:BU82" si="30">LEN(AD19)</f>
        <v>1</v>
      </c>
      <c r="BV19" s="225">
        <f t="shared" ref="BV19:BV82" si="31">LEN(AE19)</f>
        <v>0</v>
      </c>
      <c r="BW19" s="225">
        <f t="shared" ref="BW19:BW82" si="32">LEN(AF19)</f>
        <v>0</v>
      </c>
      <c r="BX19" s="225">
        <f t="shared" ref="BX19:BX82" si="33">LEN(AG19)</f>
        <v>0</v>
      </c>
      <c r="BY19" s="225">
        <f t="shared" ref="BY19:BY82" si="34">LEN(AH19)</f>
        <v>0</v>
      </c>
      <c r="BZ19" s="225">
        <f t="shared" ref="BZ19:BZ82" si="35">LEN(AI19)</f>
        <v>0</v>
      </c>
      <c r="CA19" s="225">
        <f t="shared" ref="CA19:CA82" si="36">LEN(AJ19)</f>
        <v>0</v>
      </c>
      <c r="CB19" s="225">
        <f t="shared" ref="CB19:CB82" si="37">LEN(AK19)</f>
        <v>0</v>
      </c>
      <c r="CC19" s="225">
        <f t="shared" ref="CC19:CC82" si="38">LEN(AL19)</f>
        <v>0</v>
      </c>
      <c r="CD19" s="225">
        <f t="shared" ref="CD19:CD82" si="39">LEN(AM19)</f>
        <v>0</v>
      </c>
      <c r="CE19" s="225">
        <f t="shared" ref="CE19:CE82" si="40">LEN(AN19)</f>
        <v>0</v>
      </c>
      <c r="CF19" s="153">
        <f t="shared" ref="CF19:CF82" si="41">LEN(AO19)</f>
        <v>0</v>
      </c>
      <c r="CG19" s="153">
        <f t="shared" ref="CG19:CG82" si="42">LEN(AP19)</f>
        <v>0</v>
      </c>
      <c r="CH19" s="153">
        <f t="shared" ref="CH19:CH82" si="43">LEN(AQ19)</f>
        <v>0</v>
      </c>
      <c r="CI19" s="153">
        <f t="shared" ref="CI19:CI82" si="44">LEN(AR19)</f>
        <v>0</v>
      </c>
      <c r="CJ19" s="153">
        <f t="shared" ref="CJ19:CJ82" si="45">LEN(AS19)</f>
        <v>0</v>
      </c>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row>
    <row r="20" spans="1:217" s="14" customFormat="1" ht="17.25" customHeight="1" x14ac:dyDescent="0.2">
      <c r="A20" s="26">
        <v>8</v>
      </c>
      <c r="B20" s="27"/>
      <c r="C20" s="87"/>
      <c r="D20" s="88"/>
      <c r="E20" s="88"/>
      <c r="F20" s="88"/>
      <c r="G20" s="88"/>
      <c r="H20" s="88"/>
      <c r="I20" s="88"/>
      <c r="J20" s="88"/>
      <c r="K20" s="105" t="str">
        <f t="shared" si="5"/>
        <v>様</v>
      </c>
      <c r="L20" s="88"/>
      <c r="M20" s="105" t="str">
        <f t="shared" si="6"/>
        <v/>
      </c>
      <c r="N20" s="88"/>
      <c r="O20" s="89">
        <f>①基本情報!$C$17</f>
        <v>0</v>
      </c>
      <c r="P20" s="89" t="e">
        <f>VLOOKUP(①基本情報!$C$18,①基本情報!W:X,2,0)</f>
        <v>#N/A</v>
      </c>
      <c r="Q20" s="89" t="e">
        <f>VLOOKUP(①基本情報!$C$19,①基本情報!U:V,2,0)</f>
        <v>#N/A</v>
      </c>
      <c r="R20" s="89" t="e">
        <f>VLOOKUP(①基本情報!$C$20,①基本情報!Y:Z,2,0)</f>
        <v>#N/A</v>
      </c>
      <c r="S20" s="90" t="str">
        <f>IF(COUNTA(①基本情報!$C$26:$E$26)=3,DATE(①基本情報!$C$26,①基本情報!$D$26,①基本情報!$E$26),"")</f>
        <v/>
      </c>
      <c r="T20" s="91" t="str">
        <f>IF(①基本情報!$F$26="","",①基本情報!$F$26)</f>
        <v/>
      </c>
      <c r="U20" s="90" t="str">
        <f>IF(ISERROR(DATE(①基本情報!$C$25,①基本情報!$D$25,①基本情報!$E$25)),"",DATE(①基本情報!$C$25,①基本情報!$D$25,①基本情報!$E$25))</f>
        <v/>
      </c>
      <c r="V20" s="308" t="str">
        <f>IF(①基本情報!$F$25="","",①基本情報!$F$25)</f>
        <v/>
      </c>
      <c r="W20" s="88"/>
      <c r="X20" s="88"/>
      <c r="Y20" s="98"/>
      <c r="Z20" s="88"/>
      <c r="AA20" s="88"/>
      <c r="AB20" s="88"/>
      <c r="AC20" s="105" t="str">
        <f t="shared" si="7"/>
        <v/>
      </c>
      <c r="AD20" s="108" t="str">
        <f t="shared" si="8"/>
        <v>様</v>
      </c>
      <c r="AE20" s="94" t="str">
        <f>IF(②メッセージ・差出名!$C$14="","",②メッセージ・差出名!$C$14)</f>
        <v/>
      </c>
      <c r="AF20" s="94" t="str">
        <f>IF(②メッセージ・差出名!$C$15="","",②メッセージ・差出名!$C$15)</f>
        <v/>
      </c>
      <c r="AG20" s="94" t="str">
        <f>IF(②メッセージ・差出名!$C$16="","",②メッセージ・差出名!$C$16)</f>
        <v/>
      </c>
      <c r="AH20" s="94" t="str">
        <f>IF(②メッセージ・差出名!$C$17="","",②メッセージ・差出名!$C$17)</f>
        <v/>
      </c>
      <c r="AI20" s="94" t="str">
        <f>IF(②メッセージ・差出名!$C$18="","",②メッセージ・差出名!$C$18)</f>
        <v/>
      </c>
      <c r="AJ20" s="94" t="str">
        <f>IF(②メッセージ・差出名!$C$19="","",②メッセージ・差出名!$C$19)</f>
        <v/>
      </c>
      <c r="AK20" s="94" t="str">
        <f>IF(②メッセージ・差出名!$C$20="","",②メッセージ・差出名!$C$20)</f>
        <v/>
      </c>
      <c r="AL20" s="94" t="str">
        <f>IF(②メッセージ・差出名!$C$21="","",②メッセージ・差出名!$C$21)</f>
        <v/>
      </c>
      <c r="AM20" s="94" t="str">
        <f>IF(②メッセージ・差出名!$C$22="","",②メッセージ・差出名!$C$22)</f>
        <v/>
      </c>
      <c r="AN20" s="94" t="str">
        <f>IF(②メッセージ・差出名!$C$23="","",②メッセージ・差出名!$C$23)</f>
        <v/>
      </c>
      <c r="AO20" s="302" t="str">
        <f>IF(②メッセージ・差出名!$C$27="","",②メッセージ・差出名!$C$27)</f>
        <v/>
      </c>
      <c r="AP20" s="302" t="str">
        <f>IF(②メッセージ・差出名!$C$28="","",②メッセージ・差出名!$C$28)</f>
        <v/>
      </c>
      <c r="AQ20" s="302" t="str">
        <f>IF(②メッセージ・差出名!$C$29="","",②メッセージ・差出名!$C$29)</f>
        <v/>
      </c>
      <c r="AR20" s="302" t="str">
        <f>IF(②メッセージ・差出名!$C$30="","",②メッセージ・差出名!$C$30)</f>
        <v/>
      </c>
      <c r="AS20" s="143"/>
      <c r="AT20" s="148">
        <f t="shared" si="9"/>
        <v>0</v>
      </c>
      <c r="AU20" s="148">
        <f t="shared" ref="AU20:AU83" si="46">LEN(D20)</f>
        <v>0</v>
      </c>
      <c r="AV20" s="148">
        <f t="shared" ref="AV20:AV83" si="47">LEN(E20)</f>
        <v>0</v>
      </c>
      <c r="AW20" s="148">
        <f t="shared" ref="AW20:AW83" si="48">LEN(F20)</f>
        <v>0</v>
      </c>
      <c r="AX20" s="148">
        <f t="shared" si="11"/>
        <v>0</v>
      </c>
      <c r="AY20" s="148">
        <f t="shared" si="10"/>
        <v>0</v>
      </c>
      <c r="AZ20" s="148">
        <f t="shared" si="12"/>
        <v>0</v>
      </c>
      <c r="BA20" s="148">
        <f t="shared" si="13"/>
        <v>0</v>
      </c>
      <c r="BB20" s="148">
        <f t="shared" si="14"/>
        <v>1</v>
      </c>
      <c r="BC20" s="148">
        <f t="shared" si="15"/>
        <v>0</v>
      </c>
      <c r="BD20" s="148">
        <f t="shared" si="16"/>
        <v>0</v>
      </c>
      <c r="BE20" s="148">
        <f t="shared" si="17"/>
        <v>0</v>
      </c>
      <c r="BF20" s="227">
        <f t="shared" si="18"/>
        <v>1</v>
      </c>
      <c r="BG20" s="227" t="e">
        <f t="shared" si="19"/>
        <v>#N/A</v>
      </c>
      <c r="BH20" s="227" t="e">
        <f t="shared" si="20"/>
        <v>#N/A</v>
      </c>
      <c r="BI20" s="227" t="e">
        <f t="shared" si="21"/>
        <v>#N/A</v>
      </c>
      <c r="BJ20" s="227">
        <f t="shared" si="22"/>
        <v>0</v>
      </c>
      <c r="BK20" s="227">
        <f t="shared" si="23"/>
        <v>0</v>
      </c>
      <c r="BL20" s="227">
        <f t="shared" si="24"/>
        <v>0</v>
      </c>
      <c r="BM20" s="227">
        <f t="shared" si="25"/>
        <v>0</v>
      </c>
      <c r="BN20" s="153">
        <f t="shared" si="26"/>
        <v>0</v>
      </c>
      <c r="BO20" s="153">
        <f t="shared" si="27"/>
        <v>0</v>
      </c>
      <c r="BP20" s="153">
        <f t="shared" si="2"/>
        <v>0</v>
      </c>
      <c r="BQ20" s="153">
        <f t="shared" si="28"/>
        <v>0</v>
      </c>
      <c r="BR20" s="153">
        <f t="shared" si="3"/>
        <v>0</v>
      </c>
      <c r="BS20" s="153">
        <f t="shared" si="29"/>
        <v>0</v>
      </c>
      <c r="BT20" s="153">
        <f t="shared" si="4"/>
        <v>0</v>
      </c>
      <c r="BU20" s="153">
        <f t="shared" si="30"/>
        <v>1</v>
      </c>
      <c r="BV20" s="225">
        <f t="shared" si="31"/>
        <v>0</v>
      </c>
      <c r="BW20" s="225">
        <f t="shared" si="32"/>
        <v>0</v>
      </c>
      <c r="BX20" s="225">
        <f t="shared" si="33"/>
        <v>0</v>
      </c>
      <c r="BY20" s="225">
        <f t="shared" si="34"/>
        <v>0</v>
      </c>
      <c r="BZ20" s="225">
        <f t="shared" si="35"/>
        <v>0</v>
      </c>
      <c r="CA20" s="225">
        <f t="shared" si="36"/>
        <v>0</v>
      </c>
      <c r="CB20" s="225">
        <f t="shared" si="37"/>
        <v>0</v>
      </c>
      <c r="CC20" s="225">
        <f t="shared" si="38"/>
        <v>0</v>
      </c>
      <c r="CD20" s="225">
        <f t="shared" si="39"/>
        <v>0</v>
      </c>
      <c r="CE20" s="225">
        <f t="shared" si="40"/>
        <v>0</v>
      </c>
      <c r="CF20" s="153">
        <f t="shared" si="41"/>
        <v>0</v>
      </c>
      <c r="CG20" s="153">
        <f t="shared" si="42"/>
        <v>0</v>
      </c>
      <c r="CH20" s="153">
        <f t="shared" si="43"/>
        <v>0</v>
      </c>
      <c r="CI20" s="153">
        <f t="shared" si="44"/>
        <v>0</v>
      </c>
      <c r="CJ20" s="153">
        <f t="shared" si="45"/>
        <v>0</v>
      </c>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row>
    <row r="21" spans="1:217" customFormat="1" ht="17.25" customHeight="1" x14ac:dyDescent="0.2">
      <c r="A21" s="26">
        <v>9</v>
      </c>
      <c r="B21" s="27"/>
      <c r="C21" s="87"/>
      <c r="D21" s="88"/>
      <c r="E21" s="88"/>
      <c r="F21" s="88"/>
      <c r="G21" s="88"/>
      <c r="H21" s="88"/>
      <c r="I21" s="88"/>
      <c r="J21" s="88"/>
      <c r="K21" s="105" t="str">
        <f t="shared" si="5"/>
        <v>様</v>
      </c>
      <c r="L21" s="88"/>
      <c r="M21" s="105" t="str">
        <f t="shared" si="6"/>
        <v/>
      </c>
      <c r="N21" s="88"/>
      <c r="O21" s="89">
        <f>①基本情報!$C$17</f>
        <v>0</v>
      </c>
      <c r="P21" s="89" t="e">
        <f>VLOOKUP(①基本情報!$C$18,①基本情報!W:X,2,0)</f>
        <v>#N/A</v>
      </c>
      <c r="Q21" s="89" t="e">
        <f>VLOOKUP(①基本情報!$C$19,①基本情報!U:V,2,0)</f>
        <v>#N/A</v>
      </c>
      <c r="R21" s="89" t="e">
        <f>VLOOKUP(①基本情報!$C$20,①基本情報!Y:Z,2,0)</f>
        <v>#N/A</v>
      </c>
      <c r="S21" s="90" t="str">
        <f>IF(COUNTA(①基本情報!$C$26:$E$26)=3,DATE(①基本情報!$C$26,①基本情報!$D$26,①基本情報!$E$26),"")</f>
        <v/>
      </c>
      <c r="T21" s="91" t="str">
        <f>IF(①基本情報!$F$26="","",①基本情報!$F$26)</f>
        <v/>
      </c>
      <c r="U21" s="90" t="str">
        <f>IF(ISERROR(DATE(①基本情報!$C$25,①基本情報!$D$25,①基本情報!$E$25)),"",DATE(①基本情報!$C$25,①基本情報!$D$25,①基本情報!$E$25))</f>
        <v/>
      </c>
      <c r="V21" s="308" t="str">
        <f>IF(①基本情報!$F$25="","",①基本情報!$F$25)</f>
        <v/>
      </c>
      <c r="W21" s="88"/>
      <c r="X21" s="88"/>
      <c r="Y21" s="88"/>
      <c r="Z21" s="88"/>
      <c r="AA21" s="88"/>
      <c r="AB21" s="88"/>
      <c r="AC21" s="105" t="str">
        <f t="shared" si="7"/>
        <v/>
      </c>
      <c r="AD21" s="108" t="str">
        <f t="shared" si="8"/>
        <v>様</v>
      </c>
      <c r="AE21" s="94" t="str">
        <f>IF(②メッセージ・差出名!$C$14="","",②メッセージ・差出名!$C$14)</f>
        <v/>
      </c>
      <c r="AF21" s="94" t="str">
        <f>IF(②メッセージ・差出名!$C$15="","",②メッセージ・差出名!$C$15)</f>
        <v/>
      </c>
      <c r="AG21" s="94" t="str">
        <f>IF(②メッセージ・差出名!$C$16="","",②メッセージ・差出名!$C$16)</f>
        <v/>
      </c>
      <c r="AH21" s="94" t="str">
        <f>IF(②メッセージ・差出名!$C$17="","",②メッセージ・差出名!$C$17)</f>
        <v/>
      </c>
      <c r="AI21" s="94" t="str">
        <f>IF(②メッセージ・差出名!$C$18="","",②メッセージ・差出名!$C$18)</f>
        <v/>
      </c>
      <c r="AJ21" s="94" t="str">
        <f>IF(②メッセージ・差出名!$C$19="","",②メッセージ・差出名!$C$19)</f>
        <v/>
      </c>
      <c r="AK21" s="94" t="str">
        <f>IF(②メッセージ・差出名!$C$20="","",②メッセージ・差出名!$C$20)</f>
        <v/>
      </c>
      <c r="AL21" s="94" t="str">
        <f>IF(②メッセージ・差出名!$C$21="","",②メッセージ・差出名!$C$21)</f>
        <v/>
      </c>
      <c r="AM21" s="94" t="str">
        <f>IF(②メッセージ・差出名!$C$22="","",②メッセージ・差出名!$C$22)</f>
        <v/>
      </c>
      <c r="AN21" s="94" t="str">
        <f>IF(②メッセージ・差出名!$C$23="","",②メッセージ・差出名!$C$23)</f>
        <v/>
      </c>
      <c r="AO21" s="302" t="str">
        <f>IF(②メッセージ・差出名!$C$27="","",②メッセージ・差出名!$C$27)</f>
        <v/>
      </c>
      <c r="AP21" s="302" t="str">
        <f>IF(②メッセージ・差出名!$C$28="","",②メッセージ・差出名!$C$28)</f>
        <v/>
      </c>
      <c r="AQ21" s="302" t="str">
        <f>IF(②メッセージ・差出名!$C$29="","",②メッセージ・差出名!$C$29)</f>
        <v/>
      </c>
      <c r="AR21" s="302" t="str">
        <f>IF(②メッセージ・差出名!$C$30="","",②メッセージ・差出名!$C$30)</f>
        <v/>
      </c>
      <c r="AS21" s="143"/>
      <c r="AT21" s="148">
        <f t="shared" si="9"/>
        <v>0</v>
      </c>
      <c r="AU21" s="148">
        <f t="shared" si="46"/>
        <v>0</v>
      </c>
      <c r="AV21" s="148">
        <f t="shared" si="47"/>
        <v>0</v>
      </c>
      <c r="AW21" s="148">
        <f t="shared" si="48"/>
        <v>0</v>
      </c>
      <c r="AX21" s="148">
        <f t="shared" si="11"/>
        <v>0</v>
      </c>
      <c r="AY21" s="148">
        <f t="shared" si="10"/>
        <v>0</v>
      </c>
      <c r="AZ21" s="148">
        <f t="shared" si="12"/>
        <v>0</v>
      </c>
      <c r="BA21" s="148">
        <f t="shared" si="13"/>
        <v>0</v>
      </c>
      <c r="BB21" s="148">
        <f t="shared" si="14"/>
        <v>1</v>
      </c>
      <c r="BC21" s="148">
        <f t="shared" si="15"/>
        <v>0</v>
      </c>
      <c r="BD21" s="148">
        <f t="shared" si="16"/>
        <v>0</v>
      </c>
      <c r="BE21" s="148">
        <f t="shared" si="17"/>
        <v>0</v>
      </c>
      <c r="BF21" s="227">
        <f t="shared" si="18"/>
        <v>1</v>
      </c>
      <c r="BG21" s="227" t="e">
        <f t="shared" si="19"/>
        <v>#N/A</v>
      </c>
      <c r="BH21" s="227" t="e">
        <f t="shared" si="20"/>
        <v>#N/A</v>
      </c>
      <c r="BI21" s="227" t="e">
        <f t="shared" si="21"/>
        <v>#N/A</v>
      </c>
      <c r="BJ21" s="227">
        <f t="shared" si="22"/>
        <v>0</v>
      </c>
      <c r="BK21" s="227">
        <f t="shared" si="23"/>
        <v>0</v>
      </c>
      <c r="BL21" s="227">
        <f t="shared" si="24"/>
        <v>0</v>
      </c>
      <c r="BM21" s="227">
        <f t="shared" si="25"/>
        <v>0</v>
      </c>
      <c r="BN21" s="153">
        <f t="shared" si="26"/>
        <v>0</v>
      </c>
      <c r="BO21" s="153">
        <f t="shared" si="27"/>
        <v>0</v>
      </c>
      <c r="BP21" s="153">
        <f t="shared" si="2"/>
        <v>0</v>
      </c>
      <c r="BQ21" s="153">
        <f t="shared" si="28"/>
        <v>0</v>
      </c>
      <c r="BR21" s="153">
        <f t="shared" si="3"/>
        <v>0</v>
      </c>
      <c r="BS21" s="153">
        <f t="shared" si="29"/>
        <v>0</v>
      </c>
      <c r="BT21" s="153">
        <f t="shared" si="4"/>
        <v>0</v>
      </c>
      <c r="BU21" s="153">
        <f t="shared" si="30"/>
        <v>1</v>
      </c>
      <c r="BV21" s="225">
        <f t="shared" si="31"/>
        <v>0</v>
      </c>
      <c r="BW21" s="225">
        <f t="shared" si="32"/>
        <v>0</v>
      </c>
      <c r="BX21" s="225">
        <f t="shared" si="33"/>
        <v>0</v>
      </c>
      <c r="BY21" s="225">
        <f t="shared" si="34"/>
        <v>0</v>
      </c>
      <c r="BZ21" s="225">
        <f t="shared" si="35"/>
        <v>0</v>
      </c>
      <c r="CA21" s="225">
        <f t="shared" si="36"/>
        <v>0</v>
      </c>
      <c r="CB21" s="225">
        <f t="shared" si="37"/>
        <v>0</v>
      </c>
      <c r="CC21" s="225">
        <f t="shared" si="38"/>
        <v>0</v>
      </c>
      <c r="CD21" s="225">
        <f t="shared" si="39"/>
        <v>0</v>
      </c>
      <c r="CE21" s="225">
        <f t="shared" si="40"/>
        <v>0</v>
      </c>
      <c r="CF21" s="153">
        <f t="shared" si="41"/>
        <v>0</v>
      </c>
      <c r="CG21" s="153">
        <f t="shared" si="42"/>
        <v>0</v>
      </c>
      <c r="CH21" s="153">
        <f t="shared" si="43"/>
        <v>0</v>
      </c>
      <c r="CI21" s="153">
        <f t="shared" si="44"/>
        <v>0</v>
      </c>
      <c r="CJ21" s="153">
        <f t="shared" si="45"/>
        <v>0</v>
      </c>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row>
    <row r="22" spans="1:217" s="14" customFormat="1" ht="17.25" customHeight="1" x14ac:dyDescent="0.2">
      <c r="A22" s="26">
        <v>10</v>
      </c>
      <c r="B22" s="27"/>
      <c r="C22" s="87"/>
      <c r="D22" s="88"/>
      <c r="E22" s="88"/>
      <c r="F22" s="88"/>
      <c r="G22" s="88"/>
      <c r="H22" s="88"/>
      <c r="I22" s="88"/>
      <c r="J22" s="88"/>
      <c r="K22" s="105" t="str">
        <f t="shared" si="5"/>
        <v>様</v>
      </c>
      <c r="L22" s="88"/>
      <c r="M22" s="105" t="str">
        <f t="shared" si="6"/>
        <v/>
      </c>
      <c r="N22" s="88"/>
      <c r="O22" s="89">
        <f>①基本情報!$C$17</f>
        <v>0</v>
      </c>
      <c r="P22" s="89" t="e">
        <f>VLOOKUP(①基本情報!$C$18,①基本情報!W:X,2,0)</f>
        <v>#N/A</v>
      </c>
      <c r="Q22" s="89" t="e">
        <f>VLOOKUP(①基本情報!$C$19,①基本情報!U:V,2,0)</f>
        <v>#N/A</v>
      </c>
      <c r="R22" s="89" t="e">
        <f>VLOOKUP(①基本情報!$C$20,①基本情報!Y:Z,2,0)</f>
        <v>#N/A</v>
      </c>
      <c r="S22" s="90" t="str">
        <f>IF(COUNTA(①基本情報!$C$26:$E$26)=3,DATE(①基本情報!$C$26,①基本情報!$D$26,①基本情報!$E$26),"")</f>
        <v/>
      </c>
      <c r="T22" s="91" t="str">
        <f>IF(①基本情報!$F$26="","",①基本情報!$F$26)</f>
        <v/>
      </c>
      <c r="U22" s="90" t="str">
        <f>IF(ISERROR(DATE(①基本情報!$C$25,①基本情報!$D$25,①基本情報!$E$25)),"",DATE(①基本情報!$C$25,①基本情報!$D$25,①基本情報!$E$25))</f>
        <v/>
      </c>
      <c r="V22" s="308" t="str">
        <f>IF(①基本情報!$F$25="","",①基本情報!$F$25)</f>
        <v/>
      </c>
      <c r="W22" s="88"/>
      <c r="X22" s="88"/>
      <c r="Y22" s="88"/>
      <c r="Z22" s="88"/>
      <c r="AA22" s="88"/>
      <c r="AB22" s="88"/>
      <c r="AC22" s="105" t="str">
        <f t="shared" si="7"/>
        <v/>
      </c>
      <c r="AD22" s="108" t="str">
        <f t="shared" si="8"/>
        <v>様</v>
      </c>
      <c r="AE22" s="94" t="str">
        <f>IF(②メッセージ・差出名!$C$14="","",②メッセージ・差出名!$C$14)</f>
        <v/>
      </c>
      <c r="AF22" s="94" t="str">
        <f>IF(②メッセージ・差出名!$C$15="","",②メッセージ・差出名!$C$15)</f>
        <v/>
      </c>
      <c r="AG22" s="94" t="str">
        <f>IF(②メッセージ・差出名!$C$16="","",②メッセージ・差出名!$C$16)</f>
        <v/>
      </c>
      <c r="AH22" s="94" t="str">
        <f>IF(②メッセージ・差出名!$C$17="","",②メッセージ・差出名!$C$17)</f>
        <v/>
      </c>
      <c r="AI22" s="94" t="str">
        <f>IF(②メッセージ・差出名!$C$18="","",②メッセージ・差出名!$C$18)</f>
        <v/>
      </c>
      <c r="AJ22" s="94" t="str">
        <f>IF(②メッセージ・差出名!$C$19="","",②メッセージ・差出名!$C$19)</f>
        <v/>
      </c>
      <c r="AK22" s="94" t="str">
        <f>IF(②メッセージ・差出名!$C$20="","",②メッセージ・差出名!$C$20)</f>
        <v/>
      </c>
      <c r="AL22" s="94" t="str">
        <f>IF(②メッセージ・差出名!$C$21="","",②メッセージ・差出名!$C$21)</f>
        <v/>
      </c>
      <c r="AM22" s="94" t="str">
        <f>IF(②メッセージ・差出名!$C$22="","",②メッセージ・差出名!$C$22)</f>
        <v/>
      </c>
      <c r="AN22" s="94" t="str">
        <f>IF(②メッセージ・差出名!$C$23="","",②メッセージ・差出名!$C$23)</f>
        <v/>
      </c>
      <c r="AO22" s="302" t="str">
        <f>IF(②メッセージ・差出名!$C$27="","",②メッセージ・差出名!$C$27)</f>
        <v/>
      </c>
      <c r="AP22" s="302" t="str">
        <f>IF(②メッセージ・差出名!$C$28="","",②メッセージ・差出名!$C$28)</f>
        <v/>
      </c>
      <c r="AQ22" s="302" t="str">
        <f>IF(②メッセージ・差出名!$C$29="","",②メッセージ・差出名!$C$29)</f>
        <v/>
      </c>
      <c r="AR22" s="302" t="str">
        <f>IF(②メッセージ・差出名!$C$30="","",②メッセージ・差出名!$C$30)</f>
        <v/>
      </c>
      <c r="AS22" s="143"/>
      <c r="AT22" s="148">
        <f t="shared" si="9"/>
        <v>0</v>
      </c>
      <c r="AU22" s="148">
        <f t="shared" si="46"/>
        <v>0</v>
      </c>
      <c r="AV22" s="148">
        <f t="shared" si="47"/>
        <v>0</v>
      </c>
      <c r="AW22" s="148">
        <f t="shared" si="48"/>
        <v>0</v>
      </c>
      <c r="AX22" s="148">
        <f t="shared" si="11"/>
        <v>0</v>
      </c>
      <c r="AY22" s="148">
        <f t="shared" si="10"/>
        <v>0</v>
      </c>
      <c r="AZ22" s="148">
        <f t="shared" si="12"/>
        <v>0</v>
      </c>
      <c r="BA22" s="148">
        <f t="shared" si="13"/>
        <v>0</v>
      </c>
      <c r="BB22" s="148">
        <f t="shared" si="14"/>
        <v>1</v>
      </c>
      <c r="BC22" s="148">
        <f t="shared" si="15"/>
        <v>0</v>
      </c>
      <c r="BD22" s="148">
        <f t="shared" si="16"/>
        <v>0</v>
      </c>
      <c r="BE22" s="148">
        <f t="shared" si="17"/>
        <v>0</v>
      </c>
      <c r="BF22" s="227">
        <f t="shared" si="18"/>
        <v>1</v>
      </c>
      <c r="BG22" s="227" t="e">
        <f t="shared" si="19"/>
        <v>#N/A</v>
      </c>
      <c r="BH22" s="227" t="e">
        <f t="shared" si="20"/>
        <v>#N/A</v>
      </c>
      <c r="BI22" s="227" t="e">
        <f t="shared" si="21"/>
        <v>#N/A</v>
      </c>
      <c r="BJ22" s="227">
        <f t="shared" si="22"/>
        <v>0</v>
      </c>
      <c r="BK22" s="227">
        <f t="shared" si="23"/>
        <v>0</v>
      </c>
      <c r="BL22" s="227">
        <f t="shared" si="24"/>
        <v>0</v>
      </c>
      <c r="BM22" s="227">
        <f t="shared" si="25"/>
        <v>0</v>
      </c>
      <c r="BN22" s="153">
        <f t="shared" si="26"/>
        <v>0</v>
      </c>
      <c r="BO22" s="153">
        <f t="shared" si="27"/>
        <v>0</v>
      </c>
      <c r="BP22" s="153">
        <f t="shared" si="2"/>
        <v>0</v>
      </c>
      <c r="BQ22" s="153">
        <f t="shared" si="28"/>
        <v>0</v>
      </c>
      <c r="BR22" s="153">
        <f t="shared" si="3"/>
        <v>0</v>
      </c>
      <c r="BS22" s="153">
        <f t="shared" si="29"/>
        <v>0</v>
      </c>
      <c r="BT22" s="153">
        <f t="shared" si="4"/>
        <v>0</v>
      </c>
      <c r="BU22" s="153">
        <f t="shared" si="30"/>
        <v>1</v>
      </c>
      <c r="BV22" s="225">
        <f t="shared" si="31"/>
        <v>0</v>
      </c>
      <c r="BW22" s="225">
        <f t="shared" si="32"/>
        <v>0</v>
      </c>
      <c r="BX22" s="225">
        <f t="shared" si="33"/>
        <v>0</v>
      </c>
      <c r="BY22" s="225">
        <f t="shared" si="34"/>
        <v>0</v>
      </c>
      <c r="BZ22" s="225">
        <f t="shared" si="35"/>
        <v>0</v>
      </c>
      <c r="CA22" s="225">
        <f t="shared" si="36"/>
        <v>0</v>
      </c>
      <c r="CB22" s="225">
        <f t="shared" si="37"/>
        <v>0</v>
      </c>
      <c r="CC22" s="225">
        <f t="shared" si="38"/>
        <v>0</v>
      </c>
      <c r="CD22" s="225">
        <f t="shared" si="39"/>
        <v>0</v>
      </c>
      <c r="CE22" s="225">
        <f t="shared" si="40"/>
        <v>0</v>
      </c>
      <c r="CF22" s="153">
        <f t="shared" si="41"/>
        <v>0</v>
      </c>
      <c r="CG22" s="153">
        <f t="shared" si="42"/>
        <v>0</v>
      </c>
      <c r="CH22" s="153">
        <f t="shared" si="43"/>
        <v>0</v>
      </c>
      <c r="CI22" s="153">
        <f t="shared" si="44"/>
        <v>0</v>
      </c>
      <c r="CJ22" s="153">
        <f t="shared" si="45"/>
        <v>0</v>
      </c>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row>
    <row r="23" spans="1:217" customFormat="1" ht="17.25" customHeight="1" x14ac:dyDescent="0.2">
      <c r="A23" s="26">
        <v>11</v>
      </c>
      <c r="B23" s="27"/>
      <c r="C23" s="87"/>
      <c r="D23" s="88"/>
      <c r="E23" s="88"/>
      <c r="F23" s="88"/>
      <c r="G23" s="88"/>
      <c r="H23" s="88"/>
      <c r="I23" s="88"/>
      <c r="J23" s="88"/>
      <c r="K23" s="105" t="str">
        <f t="shared" si="5"/>
        <v>様</v>
      </c>
      <c r="L23" s="88"/>
      <c r="M23" s="105" t="str">
        <f t="shared" si="6"/>
        <v/>
      </c>
      <c r="N23" s="88"/>
      <c r="O23" s="89">
        <f>①基本情報!$C$17</f>
        <v>0</v>
      </c>
      <c r="P23" s="89" t="e">
        <f>VLOOKUP(①基本情報!$C$18,①基本情報!W:X,2,0)</f>
        <v>#N/A</v>
      </c>
      <c r="Q23" s="89" t="e">
        <f>VLOOKUP(①基本情報!$C$19,①基本情報!U:V,2,0)</f>
        <v>#N/A</v>
      </c>
      <c r="R23" s="89" t="e">
        <f>VLOOKUP(①基本情報!$C$20,①基本情報!Y:Z,2,0)</f>
        <v>#N/A</v>
      </c>
      <c r="S23" s="90" t="str">
        <f>IF(COUNTA(①基本情報!$C$26:$E$26)=3,DATE(①基本情報!$C$26,①基本情報!$D$26,①基本情報!$E$26),"")</f>
        <v/>
      </c>
      <c r="T23" s="91" t="str">
        <f>IF(①基本情報!$F$26="","",①基本情報!$F$26)</f>
        <v/>
      </c>
      <c r="U23" s="90" t="str">
        <f>IF(ISERROR(DATE(①基本情報!$C$25,①基本情報!$D$25,①基本情報!$E$25)),"",DATE(①基本情報!$C$25,①基本情報!$D$25,①基本情報!$E$25))</f>
        <v/>
      </c>
      <c r="V23" s="308" t="str">
        <f>IF(①基本情報!$F$25="","",①基本情報!$F$25)</f>
        <v/>
      </c>
      <c r="W23" s="88"/>
      <c r="X23" s="88"/>
      <c r="Y23" s="88"/>
      <c r="Z23" s="88"/>
      <c r="AA23" s="88"/>
      <c r="AB23" s="88"/>
      <c r="AC23" s="105" t="str">
        <f t="shared" si="7"/>
        <v/>
      </c>
      <c r="AD23" s="108" t="str">
        <f t="shared" si="8"/>
        <v>様</v>
      </c>
      <c r="AE23" s="94" t="str">
        <f>IF(②メッセージ・差出名!$C$14="","",②メッセージ・差出名!$C$14)</f>
        <v/>
      </c>
      <c r="AF23" s="94" t="str">
        <f>IF(②メッセージ・差出名!$C$15="","",②メッセージ・差出名!$C$15)</f>
        <v/>
      </c>
      <c r="AG23" s="94" t="str">
        <f>IF(②メッセージ・差出名!$C$16="","",②メッセージ・差出名!$C$16)</f>
        <v/>
      </c>
      <c r="AH23" s="94" t="str">
        <f>IF(②メッセージ・差出名!$C$17="","",②メッセージ・差出名!$C$17)</f>
        <v/>
      </c>
      <c r="AI23" s="94" t="str">
        <f>IF(②メッセージ・差出名!$C$18="","",②メッセージ・差出名!$C$18)</f>
        <v/>
      </c>
      <c r="AJ23" s="94" t="str">
        <f>IF(②メッセージ・差出名!$C$19="","",②メッセージ・差出名!$C$19)</f>
        <v/>
      </c>
      <c r="AK23" s="94" t="str">
        <f>IF(②メッセージ・差出名!$C$20="","",②メッセージ・差出名!$C$20)</f>
        <v/>
      </c>
      <c r="AL23" s="94" t="str">
        <f>IF(②メッセージ・差出名!$C$21="","",②メッセージ・差出名!$C$21)</f>
        <v/>
      </c>
      <c r="AM23" s="94" t="str">
        <f>IF(②メッセージ・差出名!$C$22="","",②メッセージ・差出名!$C$22)</f>
        <v/>
      </c>
      <c r="AN23" s="94" t="str">
        <f>IF(②メッセージ・差出名!$C$23="","",②メッセージ・差出名!$C$23)</f>
        <v/>
      </c>
      <c r="AO23" s="302" t="str">
        <f>IF(②メッセージ・差出名!$C$27="","",②メッセージ・差出名!$C$27)</f>
        <v/>
      </c>
      <c r="AP23" s="302" t="str">
        <f>IF(②メッセージ・差出名!$C$28="","",②メッセージ・差出名!$C$28)</f>
        <v/>
      </c>
      <c r="AQ23" s="302" t="str">
        <f>IF(②メッセージ・差出名!$C$29="","",②メッセージ・差出名!$C$29)</f>
        <v/>
      </c>
      <c r="AR23" s="302" t="str">
        <f>IF(②メッセージ・差出名!$C$30="","",②メッセージ・差出名!$C$30)</f>
        <v/>
      </c>
      <c r="AS23" s="143"/>
      <c r="AT23" s="148">
        <f t="shared" si="9"/>
        <v>0</v>
      </c>
      <c r="AU23" s="148">
        <f t="shared" si="46"/>
        <v>0</v>
      </c>
      <c r="AV23" s="148">
        <f t="shared" si="47"/>
        <v>0</v>
      </c>
      <c r="AW23" s="148">
        <f t="shared" si="48"/>
        <v>0</v>
      </c>
      <c r="AX23" s="148">
        <f t="shared" si="11"/>
        <v>0</v>
      </c>
      <c r="AY23" s="148">
        <f t="shared" si="10"/>
        <v>0</v>
      </c>
      <c r="AZ23" s="148">
        <f t="shared" si="12"/>
        <v>0</v>
      </c>
      <c r="BA23" s="148">
        <f t="shared" si="13"/>
        <v>0</v>
      </c>
      <c r="BB23" s="148">
        <f t="shared" si="14"/>
        <v>1</v>
      </c>
      <c r="BC23" s="148">
        <f t="shared" si="15"/>
        <v>0</v>
      </c>
      <c r="BD23" s="148">
        <f t="shared" si="16"/>
        <v>0</v>
      </c>
      <c r="BE23" s="148">
        <f t="shared" si="17"/>
        <v>0</v>
      </c>
      <c r="BF23" s="227">
        <f t="shared" si="18"/>
        <v>1</v>
      </c>
      <c r="BG23" s="227" t="e">
        <f t="shared" si="19"/>
        <v>#N/A</v>
      </c>
      <c r="BH23" s="227" t="e">
        <f t="shared" si="20"/>
        <v>#N/A</v>
      </c>
      <c r="BI23" s="227" t="e">
        <f t="shared" si="21"/>
        <v>#N/A</v>
      </c>
      <c r="BJ23" s="227">
        <f t="shared" si="22"/>
        <v>0</v>
      </c>
      <c r="BK23" s="227">
        <f t="shared" si="23"/>
        <v>0</v>
      </c>
      <c r="BL23" s="227">
        <f t="shared" si="24"/>
        <v>0</v>
      </c>
      <c r="BM23" s="227">
        <f t="shared" si="25"/>
        <v>0</v>
      </c>
      <c r="BN23" s="153">
        <f t="shared" si="26"/>
        <v>0</v>
      </c>
      <c r="BO23" s="153">
        <f t="shared" si="27"/>
        <v>0</v>
      </c>
      <c r="BP23" s="153">
        <f t="shared" si="2"/>
        <v>0</v>
      </c>
      <c r="BQ23" s="153">
        <f t="shared" si="28"/>
        <v>0</v>
      </c>
      <c r="BR23" s="153">
        <f t="shared" si="3"/>
        <v>0</v>
      </c>
      <c r="BS23" s="153">
        <f t="shared" si="29"/>
        <v>0</v>
      </c>
      <c r="BT23" s="153">
        <f t="shared" si="4"/>
        <v>0</v>
      </c>
      <c r="BU23" s="153">
        <f t="shared" si="30"/>
        <v>1</v>
      </c>
      <c r="BV23" s="225">
        <f t="shared" si="31"/>
        <v>0</v>
      </c>
      <c r="BW23" s="225">
        <f t="shared" si="32"/>
        <v>0</v>
      </c>
      <c r="BX23" s="225">
        <f t="shared" si="33"/>
        <v>0</v>
      </c>
      <c r="BY23" s="225">
        <f t="shared" si="34"/>
        <v>0</v>
      </c>
      <c r="BZ23" s="225">
        <f t="shared" si="35"/>
        <v>0</v>
      </c>
      <c r="CA23" s="225">
        <f t="shared" si="36"/>
        <v>0</v>
      </c>
      <c r="CB23" s="225">
        <f t="shared" si="37"/>
        <v>0</v>
      </c>
      <c r="CC23" s="225">
        <f t="shared" si="38"/>
        <v>0</v>
      </c>
      <c r="CD23" s="225">
        <f t="shared" si="39"/>
        <v>0</v>
      </c>
      <c r="CE23" s="225">
        <f t="shared" si="40"/>
        <v>0</v>
      </c>
      <c r="CF23" s="153">
        <f t="shared" si="41"/>
        <v>0</v>
      </c>
      <c r="CG23" s="153">
        <f t="shared" si="42"/>
        <v>0</v>
      </c>
      <c r="CH23" s="153">
        <f t="shared" si="43"/>
        <v>0</v>
      </c>
      <c r="CI23" s="153">
        <f t="shared" si="44"/>
        <v>0</v>
      </c>
      <c r="CJ23" s="153">
        <f t="shared" si="45"/>
        <v>0</v>
      </c>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row>
    <row r="24" spans="1:217" customFormat="1" ht="17.25" customHeight="1" x14ac:dyDescent="0.2">
      <c r="A24" s="26">
        <v>12</v>
      </c>
      <c r="B24" s="27"/>
      <c r="C24" s="87"/>
      <c r="D24" s="88"/>
      <c r="E24" s="88"/>
      <c r="F24" s="88"/>
      <c r="G24" s="88"/>
      <c r="H24" s="88"/>
      <c r="I24" s="88"/>
      <c r="J24" s="88"/>
      <c r="K24" s="105" t="str">
        <f t="shared" si="5"/>
        <v>様</v>
      </c>
      <c r="L24" s="88"/>
      <c r="M24" s="105" t="str">
        <f t="shared" si="6"/>
        <v/>
      </c>
      <c r="N24" s="88"/>
      <c r="O24" s="89">
        <f>①基本情報!$C$17</f>
        <v>0</v>
      </c>
      <c r="P24" s="89" t="e">
        <f>VLOOKUP(①基本情報!$C$18,①基本情報!W:X,2,0)</f>
        <v>#N/A</v>
      </c>
      <c r="Q24" s="89" t="e">
        <f>VLOOKUP(①基本情報!$C$19,①基本情報!U:V,2,0)</f>
        <v>#N/A</v>
      </c>
      <c r="R24" s="89" t="e">
        <f>VLOOKUP(①基本情報!$C$20,①基本情報!Y:Z,2,0)</f>
        <v>#N/A</v>
      </c>
      <c r="S24" s="90" t="str">
        <f>IF(COUNTA(①基本情報!$C$26:$E$26)=3,DATE(①基本情報!$C$26,①基本情報!$D$26,①基本情報!$E$26),"")</f>
        <v/>
      </c>
      <c r="T24" s="91" t="str">
        <f>IF(①基本情報!$F$26="","",①基本情報!$F$26)</f>
        <v/>
      </c>
      <c r="U24" s="90" t="str">
        <f>IF(ISERROR(DATE(①基本情報!$C$25,①基本情報!$D$25,①基本情報!$E$25)),"",DATE(①基本情報!$C$25,①基本情報!$D$25,①基本情報!$E$25))</f>
        <v/>
      </c>
      <c r="V24" s="308" t="str">
        <f>IF(①基本情報!$F$25="","",①基本情報!$F$25)</f>
        <v/>
      </c>
      <c r="W24" s="88"/>
      <c r="X24" s="88"/>
      <c r="Y24" s="88"/>
      <c r="Z24" s="88"/>
      <c r="AA24" s="88"/>
      <c r="AB24" s="88"/>
      <c r="AC24" s="105" t="str">
        <f t="shared" si="7"/>
        <v/>
      </c>
      <c r="AD24" s="108" t="str">
        <f t="shared" si="8"/>
        <v>様</v>
      </c>
      <c r="AE24" s="94" t="str">
        <f>IF(②メッセージ・差出名!$C$14="","",②メッセージ・差出名!$C$14)</f>
        <v/>
      </c>
      <c r="AF24" s="94" t="str">
        <f>IF(②メッセージ・差出名!$C$15="","",②メッセージ・差出名!$C$15)</f>
        <v/>
      </c>
      <c r="AG24" s="94" t="str">
        <f>IF(②メッセージ・差出名!$C$16="","",②メッセージ・差出名!$C$16)</f>
        <v/>
      </c>
      <c r="AH24" s="94" t="str">
        <f>IF(②メッセージ・差出名!$C$17="","",②メッセージ・差出名!$C$17)</f>
        <v/>
      </c>
      <c r="AI24" s="94" t="str">
        <f>IF(②メッセージ・差出名!$C$18="","",②メッセージ・差出名!$C$18)</f>
        <v/>
      </c>
      <c r="AJ24" s="94" t="str">
        <f>IF(②メッセージ・差出名!$C$19="","",②メッセージ・差出名!$C$19)</f>
        <v/>
      </c>
      <c r="AK24" s="94" t="str">
        <f>IF(②メッセージ・差出名!$C$20="","",②メッセージ・差出名!$C$20)</f>
        <v/>
      </c>
      <c r="AL24" s="94" t="str">
        <f>IF(②メッセージ・差出名!$C$21="","",②メッセージ・差出名!$C$21)</f>
        <v/>
      </c>
      <c r="AM24" s="94" t="str">
        <f>IF(②メッセージ・差出名!$C$22="","",②メッセージ・差出名!$C$22)</f>
        <v/>
      </c>
      <c r="AN24" s="94" t="str">
        <f>IF(②メッセージ・差出名!$C$23="","",②メッセージ・差出名!$C$23)</f>
        <v/>
      </c>
      <c r="AO24" s="302" t="str">
        <f>IF(②メッセージ・差出名!$C$27="","",②メッセージ・差出名!$C$27)</f>
        <v/>
      </c>
      <c r="AP24" s="302" t="str">
        <f>IF(②メッセージ・差出名!$C$28="","",②メッセージ・差出名!$C$28)</f>
        <v/>
      </c>
      <c r="AQ24" s="302" t="str">
        <f>IF(②メッセージ・差出名!$C$29="","",②メッセージ・差出名!$C$29)</f>
        <v/>
      </c>
      <c r="AR24" s="302" t="str">
        <f>IF(②メッセージ・差出名!$C$30="","",②メッセージ・差出名!$C$30)</f>
        <v/>
      </c>
      <c r="AS24" s="143"/>
      <c r="AT24" s="148">
        <f t="shared" si="9"/>
        <v>0</v>
      </c>
      <c r="AU24" s="148">
        <f t="shared" si="46"/>
        <v>0</v>
      </c>
      <c r="AV24" s="148">
        <f t="shared" si="47"/>
        <v>0</v>
      </c>
      <c r="AW24" s="148">
        <f t="shared" si="48"/>
        <v>0</v>
      </c>
      <c r="AX24" s="148">
        <f t="shared" si="11"/>
        <v>0</v>
      </c>
      <c r="AY24" s="148">
        <f t="shared" si="10"/>
        <v>0</v>
      </c>
      <c r="AZ24" s="148">
        <f t="shared" si="12"/>
        <v>0</v>
      </c>
      <c r="BA24" s="148">
        <f t="shared" si="13"/>
        <v>0</v>
      </c>
      <c r="BB24" s="148">
        <f t="shared" si="14"/>
        <v>1</v>
      </c>
      <c r="BC24" s="148">
        <f t="shared" si="15"/>
        <v>0</v>
      </c>
      <c r="BD24" s="148">
        <f t="shared" si="16"/>
        <v>0</v>
      </c>
      <c r="BE24" s="148">
        <f t="shared" si="17"/>
        <v>0</v>
      </c>
      <c r="BF24" s="227">
        <f t="shared" si="18"/>
        <v>1</v>
      </c>
      <c r="BG24" s="227" t="e">
        <f t="shared" si="19"/>
        <v>#N/A</v>
      </c>
      <c r="BH24" s="227" t="e">
        <f t="shared" si="20"/>
        <v>#N/A</v>
      </c>
      <c r="BI24" s="227" t="e">
        <f t="shared" si="21"/>
        <v>#N/A</v>
      </c>
      <c r="BJ24" s="227">
        <f t="shared" si="22"/>
        <v>0</v>
      </c>
      <c r="BK24" s="227">
        <f t="shared" si="23"/>
        <v>0</v>
      </c>
      <c r="BL24" s="227">
        <f t="shared" si="24"/>
        <v>0</v>
      </c>
      <c r="BM24" s="227">
        <f t="shared" si="25"/>
        <v>0</v>
      </c>
      <c r="BN24" s="153">
        <f t="shared" si="26"/>
        <v>0</v>
      </c>
      <c r="BO24" s="153">
        <f t="shared" si="27"/>
        <v>0</v>
      </c>
      <c r="BP24" s="153">
        <f t="shared" si="2"/>
        <v>0</v>
      </c>
      <c r="BQ24" s="153">
        <f t="shared" si="28"/>
        <v>0</v>
      </c>
      <c r="BR24" s="153">
        <f t="shared" si="3"/>
        <v>0</v>
      </c>
      <c r="BS24" s="153">
        <f t="shared" si="29"/>
        <v>0</v>
      </c>
      <c r="BT24" s="153">
        <f t="shared" si="4"/>
        <v>0</v>
      </c>
      <c r="BU24" s="153">
        <f t="shared" si="30"/>
        <v>1</v>
      </c>
      <c r="BV24" s="225">
        <f t="shared" si="31"/>
        <v>0</v>
      </c>
      <c r="BW24" s="225">
        <f t="shared" si="32"/>
        <v>0</v>
      </c>
      <c r="BX24" s="225">
        <f t="shared" si="33"/>
        <v>0</v>
      </c>
      <c r="BY24" s="225">
        <f t="shared" si="34"/>
        <v>0</v>
      </c>
      <c r="BZ24" s="225">
        <f t="shared" si="35"/>
        <v>0</v>
      </c>
      <c r="CA24" s="225">
        <f t="shared" si="36"/>
        <v>0</v>
      </c>
      <c r="CB24" s="225">
        <f t="shared" si="37"/>
        <v>0</v>
      </c>
      <c r="CC24" s="225">
        <f t="shared" si="38"/>
        <v>0</v>
      </c>
      <c r="CD24" s="225">
        <f t="shared" si="39"/>
        <v>0</v>
      </c>
      <c r="CE24" s="225">
        <f t="shared" si="40"/>
        <v>0</v>
      </c>
      <c r="CF24" s="153">
        <f t="shared" si="41"/>
        <v>0</v>
      </c>
      <c r="CG24" s="153">
        <f t="shared" si="42"/>
        <v>0</v>
      </c>
      <c r="CH24" s="153">
        <f t="shared" si="43"/>
        <v>0</v>
      </c>
      <c r="CI24" s="153">
        <f t="shared" si="44"/>
        <v>0</v>
      </c>
      <c r="CJ24" s="153">
        <f t="shared" si="45"/>
        <v>0</v>
      </c>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row>
    <row r="25" spans="1:217" customFormat="1" ht="17.25" customHeight="1" x14ac:dyDescent="0.2">
      <c r="A25" s="26">
        <v>13</v>
      </c>
      <c r="B25" s="27"/>
      <c r="C25" s="87"/>
      <c r="D25" s="88"/>
      <c r="E25" s="88"/>
      <c r="F25" s="88"/>
      <c r="G25" s="88"/>
      <c r="H25" s="88"/>
      <c r="I25" s="88"/>
      <c r="J25" s="88"/>
      <c r="K25" s="105" t="str">
        <f t="shared" si="5"/>
        <v>様</v>
      </c>
      <c r="L25" s="88"/>
      <c r="M25" s="105" t="str">
        <f t="shared" si="6"/>
        <v/>
      </c>
      <c r="N25" s="88"/>
      <c r="O25" s="89">
        <f>①基本情報!$C$17</f>
        <v>0</v>
      </c>
      <c r="P25" s="89" t="e">
        <f>VLOOKUP(①基本情報!$C$18,①基本情報!W:X,2,0)</f>
        <v>#N/A</v>
      </c>
      <c r="Q25" s="89" t="e">
        <f>VLOOKUP(①基本情報!$C$19,①基本情報!U:V,2,0)</f>
        <v>#N/A</v>
      </c>
      <c r="R25" s="89" t="e">
        <f>VLOOKUP(①基本情報!$C$20,①基本情報!Y:Z,2,0)</f>
        <v>#N/A</v>
      </c>
      <c r="S25" s="90" t="str">
        <f>IF(COUNTA(①基本情報!$C$26:$E$26)=3,DATE(①基本情報!$C$26,①基本情報!$D$26,①基本情報!$E$26),"")</f>
        <v/>
      </c>
      <c r="T25" s="91" t="str">
        <f>IF(①基本情報!$F$26="","",①基本情報!$F$26)</f>
        <v/>
      </c>
      <c r="U25" s="90" t="str">
        <f>IF(ISERROR(DATE(①基本情報!$C$25,①基本情報!$D$25,①基本情報!$E$25)),"",DATE(①基本情報!$C$25,①基本情報!$D$25,①基本情報!$E$25))</f>
        <v/>
      </c>
      <c r="V25" s="308" t="str">
        <f>IF(①基本情報!$F$25="","",①基本情報!$F$25)</f>
        <v/>
      </c>
      <c r="W25" s="88"/>
      <c r="X25" s="88"/>
      <c r="Y25" s="88"/>
      <c r="Z25" s="88"/>
      <c r="AA25" s="88"/>
      <c r="AB25" s="88"/>
      <c r="AC25" s="105" t="str">
        <f t="shared" si="7"/>
        <v/>
      </c>
      <c r="AD25" s="108" t="str">
        <f t="shared" si="8"/>
        <v>様</v>
      </c>
      <c r="AE25" s="94" t="str">
        <f>IF(②メッセージ・差出名!$C$14="","",②メッセージ・差出名!$C$14)</f>
        <v/>
      </c>
      <c r="AF25" s="94" t="str">
        <f>IF(②メッセージ・差出名!$C$15="","",②メッセージ・差出名!$C$15)</f>
        <v/>
      </c>
      <c r="AG25" s="94" t="str">
        <f>IF(②メッセージ・差出名!$C$16="","",②メッセージ・差出名!$C$16)</f>
        <v/>
      </c>
      <c r="AH25" s="94" t="str">
        <f>IF(②メッセージ・差出名!$C$17="","",②メッセージ・差出名!$C$17)</f>
        <v/>
      </c>
      <c r="AI25" s="94" t="str">
        <f>IF(②メッセージ・差出名!$C$18="","",②メッセージ・差出名!$C$18)</f>
        <v/>
      </c>
      <c r="AJ25" s="94" t="str">
        <f>IF(②メッセージ・差出名!$C$19="","",②メッセージ・差出名!$C$19)</f>
        <v/>
      </c>
      <c r="AK25" s="94" t="str">
        <f>IF(②メッセージ・差出名!$C$20="","",②メッセージ・差出名!$C$20)</f>
        <v/>
      </c>
      <c r="AL25" s="94" t="str">
        <f>IF(②メッセージ・差出名!$C$21="","",②メッセージ・差出名!$C$21)</f>
        <v/>
      </c>
      <c r="AM25" s="94" t="str">
        <f>IF(②メッセージ・差出名!$C$22="","",②メッセージ・差出名!$C$22)</f>
        <v/>
      </c>
      <c r="AN25" s="94" t="str">
        <f>IF(②メッセージ・差出名!$C$23="","",②メッセージ・差出名!$C$23)</f>
        <v/>
      </c>
      <c r="AO25" s="302" t="str">
        <f>IF(②メッセージ・差出名!$C$27="","",②メッセージ・差出名!$C$27)</f>
        <v/>
      </c>
      <c r="AP25" s="302" t="str">
        <f>IF(②メッセージ・差出名!$C$28="","",②メッセージ・差出名!$C$28)</f>
        <v/>
      </c>
      <c r="AQ25" s="302" t="str">
        <f>IF(②メッセージ・差出名!$C$29="","",②メッセージ・差出名!$C$29)</f>
        <v/>
      </c>
      <c r="AR25" s="302" t="str">
        <f>IF(②メッセージ・差出名!$C$30="","",②メッセージ・差出名!$C$30)</f>
        <v/>
      </c>
      <c r="AS25" s="143"/>
      <c r="AT25" s="148">
        <f t="shared" si="9"/>
        <v>0</v>
      </c>
      <c r="AU25" s="148">
        <f t="shared" si="46"/>
        <v>0</v>
      </c>
      <c r="AV25" s="148">
        <f t="shared" si="47"/>
        <v>0</v>
      </c>
      <c r="AW25" s="148">
        <f t="shared" si="48"/>
        <v>0</v>
      </c>
      <c r="AX25" s="148">
        <f t="shared" si="11"/>
        <v>0</v>
      </c>
      <c r="AY25" s="148">
        <f t="shared" si="10"/>
        <v>0</v>
      </c>
      <c r="AZ25" s="148">
        <f t="shared" si="12"/>
        <v>0</v>
      </c>
      <c r="BA25" s="148">
        <f t="shared" si="13"/>
        <v>0</v>
      </c>
      <c r="BB25" s="148">
        <f t="shared" si="14"/>
        <v>1</v>
      </c>
      <c r="BC25" s="148">
        <f t="shared" si="15"/>
        <v>0</v>
      </c>
      <c r="BD25" s="148">
        <f t="shared" si="16"/>
        <v>0</v>
      </c>
      <c r="BE25" s="148">
        <f t="shared" si="17"/>
        <v>0</v>
      </c>
      <c r="BF25" s="227">
        <f t="shared" si="18"/>
        <v>1</v>
      </c>
      <c r="BG25" s="227" t="e">
        <f t="shared" si="19"/>
        <v>#N/A</v>
      </c>
      <c r="BH25" s="227" t="e">
        <f t="shared" si="20"/>
        <v>#N/A</v>
      </c>
      <c r="BI25" s="227" t="e">
        <f t="shared" si="21"/>
        <v>#N/A</v>
      </c>
      <c r="BJ25" s="227">
        <f t="shared" si="22"/>
        <v>0</v>
      </c>
      <c r="BK25" s="227">
        <f t="shared" si="23"/>
        <v>0</v>
      </c>
      <c r="BL25" s="227">
        <f t="shared" si="24"/>
        <v>0</v>
      </c>
      <c r="BM25" s="227">
        <f t="shared" si="25"/>
        <v>0</v>
      </c>
      <c r="BN25" s="153">
        <f t="shared" si="26"/>
        <v>0</v>
      </c>
      <c r="BO25" s="153">
        <f t="shared" si="27"/>
        <v>0</v>
      </c>
      <c r="BP25" s="153">
        <f t="shared" si="2"/>
        <v>0</v>
      </c>
      <c r="BQ25" s="153">
        <f t="shared" si="28"/>
        <v>0</v>
      </c>
      <c r="BR25" s="153">
        <f t="shared" si="3"/>
        <v>0</v>
      </c>
      <c r="BS25" s="153">
        <f t="shared" si="29"/>
        <v>0</v>
      </c>
      <c r="BT25" s="153">
        <f t="shared" si="4"/>
        <v>0</v>
      </c>
      <c r="BU25" s="153">
        <f t="shared" si="30"/>
        <v>1</v>
      </c>
      <c r="BV25" s="225">
        <f t="shared" si="31"/>
        <v>0</v>
      </c>
      <c r="BW25" s="225">
        <f t="shared" si="32"/>
        <v>0</v>
      </c>
      <c r="BX25" s="225">
        <f t="shared" si="33"/>
        <v>0</v>
      </c>
      <c r="BY25" s="225">
        <f t="shared" si="34"/>
        <v>0</v>
      </c>
      <c r="BZ25" s="225">
        <f t="shared" si="35"/>
        <v>0</v>
      </c>
      <c r="CA25" s="225">
        <f t="shared" si="36"/>
        <v>0</v>
      </c>
      <c r="CB25" s="225">
        <f t="shared" si="37"/>
        <v>0</v>
      </c>
      <c r="CC25" s="225">
        <f t="shared" si="38"/>
        <v>0</v>
      </c>
      <c r="CD25" s="225">
        <f t="shared" si="39"/>
        <v>0</v>
      </c>
      <c r="CE25" s="225">
        <f t="shared" si="40"/>
        <v>0</v>
      </c>
      <c r="CF25" s="153">
        <f t="shared" si="41"/>
        <v>0</v>
      </c>
      <c r="CG25" s="153">
        <f t="shared" si="42"/>
        <v>0</v>
      </c>
      <c r="CH25" s="153">
        <f t="shared" si="43"/>
        <v>0</v>
      </c>
      <c r="CI25" s="153">
        <f t="shared" si="44"/>
        <v>0</v>
      </c>
      <c r="CJ25" s="153">
        <f t="shared" si="45"/>
        <v>0</v>
      </c>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row>
    <row r="26" spans="1:217" customFormat="1" ht="17.25" customHeight="1" x14ac:dyDescent="0.2">
      <c r="A26" s="26">
        <v>14</v>
      </c>
      <c r="B26" s="27"/>
      <c r="C26" s="87"/>
      <c r="D26" s="88"/>
      <c r="E26" s="88"/>
      <c r="F26" s="88"/>
      <c r="G26" s="88"/>
      <c r="H26" s="88"/>
      <c r="I26" s="88"/>
      <c r="J26" s="88"/>
      <c r="K26" s="105" t="str">
        <f t="shared" si="5"/>
        <v>様</v>
      </c>
      <c r="L26" s="88"/>
      <c r="M26" s="105" t="str">
        <f t="shared" si="6"/>
        <v/>
      </c>
      <c r="N26" s="88"/>
      <c r="O26" s="89">
        <f>①基本情報!$C$17</f>
        <v>0</v>
      </c>
      <c r="P26" s="89" t="e">
        <f>VLOOKUP(①基本情報!$C$18,①基本情報!W:X,2,0)</f>
        <v>#N/A</v>
      </c>
      <c r="Q26" s="89" t="e">
        <f>VLOOKUP(①基本情報!$C$19,①基本情報!U:V,2,0)</f>
        <v>#N/A</v>
      </c>
      <c r="R26" s="89" t="e">
        <f>VLOOKUP(①基本情報!$C$20,①基本情報!Y:Z,2,0)</f>
        <v>#N/A</v>
      </c>
      <c r="S26" s="90" t="str">
        <f>IF(COUNTA(①基本情報!$C$26:$E$26)=3,DATE(①基本情報!$C$26,①基本情報!$D$26,①基本情報!$E$26),"")</f>
        <v/>
      </c>
      <c r="T26" s="91" t="str">
        <f>IF(①基本情報!$F$26="","",①基本情報!$F$26)</f>
        <v/>
      </c>
      <c r="U26" s="90" t="str">
        <f>IF(ISERROR(DATE(①基本情報!$C$25,①基本情報!$D$25,①基本情報!$E$25)),"",DATE(①基本情報!$C$25,①基本情報!$D$25,①基本情報!$E$25))</f>
        <v/>
      </c>
      <c r="V26" s="308" t="str">
        <f>IF(①基本情報!$F$25="","",①基本情報!$F$25)</f>
        <v/>
      </c>
      <c r="W26" s="88"/>
      <c r="X26" s="88"/>
      <c r="Y26" s="88"/>
      <c r="Z26" s="88"/>
      <c r="AA26" s="88"/>
      <c r="AB26" s="88"/>
      <c r="AC26" s="105" t="str">
        <f t="shared" si="7"/>
        <v/>
      </c>
      <c r="AD26" s="108" t="str">
        <f t="shared" si="8"/>
        <v>様</v>
      </c>
      <c r="AE26" s="94" t="str">
        <f>IF(②メッセージ・差出名!$C$14="","",②メッセージ・差出名!$C$14)</f>
        <v/>
      </c>
      <c r="AF26" s="94" t="str">
        <f>IF(②メッセージ・差出名!$C$15="","",②メッセージ・差出名!$C$15)</f>
        <v/>
      </c>
      <c r="AG26" s="94" t="str">
        <f>IF(②メッセージ・差出名!$C$16="","",②メッセージ・差出名!$C$16)</f>
        <v/>
      </c>
      <c r="AH26" s="94" t="str">
        <f>IF(②メッセージ・差出名!$C$17="","",②メッセージ・差出名!$C$17)</f>
        <v/>
      </c>
      <c r="AI26" s="94" t="str">
        <f>IF(②メッセージ・差出名!$C$18="","",②メッセージ・差出名!$C$18)</f>
        <v/>
      </c>
      <c r="AJ26" s="94" t="str">
        <f>IF(②メッセージ・差出名!$C$19="","",②メッセージ・差出名!$C$19)</f>
        <v/>
      </c>
      <c r="AK26" s="94" t="str">
        <f>IF(②メッセージ・差出名!$C$20="","",②メッセージ・差出名!$C$20)</f>
        <v/>
      </c>
      <c r="AL26" s="94" t="str">
        <f>IF(②メッセージ・差出名!$C$21="","",②メッセージ・差出名!$C$21)</f>
        <v/>
      </c>
      <c r="AM26" s="94" t="str">
        <f>IF(②メッセージ・差出名!$C$22="","",②メッセージ・差出名!$C$22)</f>
        <v/>
      </c>
      <c r="AN26" s="94" t="str">
        <f>IF(②メッセージ・差出名!$C$23="","",②メッセージ・差出名!$C$23)</f>
        <v/>
      </c>
      <c r="AO26" s="302" t="str">
        <f>IF(②メッセージ・差出名!$C$27="","",②メッセージ・差出名!$C$27)</f>
        <v/>
      </c>
      <c r="AP26" s="302" t="str">
        <f>IF(②メッセージ・差出名!$C$28="","",②メッセージ・差出名!$C$28)</f>
        <v/>
      </c>
      <c r="AQ26" s="302" t="str">
        <f>IF(②メッセージ・差出名!$C$29="","",②メッセージ・差出名!$C$29)</f>
        <v/>
      </c>
      <c r="AR26" s="302" t="str">
        <f>IF(②メッセージ・差出名!$C$30="","",②メッセージ・差出名!$C$30)</f>
        <v/>
      </c>
      <c r="AS26" s="143"/>
      <c r="AT26" s="148">
        <f t="shared" si="9"/>
        <v>0</v>
      </c>
      <c r="AU26" s="148">
        <f t="shared" si="46"/>
        <v>0</v>
      </c>
      <c r="AV26" s="148">
        <f t="shared" si="47"/>
        <v>0</v>
      </c>
      <c r="AW26" s="148">
        <f t="shared" si="48"/>
        <v>0</v>
      </c>
      <c r="AX26" s="148">
        <f t="shared" si="11"/>
        <v>0</v>
      </c>
      <c r="AY26" s="148">
        <f t="shared" si="10"/>
        <v>0</v>
      </c>
      <c r="AZ26" s="148">
        <f t="shared" si="12"/>
        <v>0</v>
      </c>
      <c r="BA26" s="148">
        <f t="shared" si="13"/>
        <v>0</v>
      </c>
      <c r="BB26" s="148">
        <f t="shared" si="14"/>
        <v>1</v>
      </c>
      <c r="BC26" s="148">
        <f t="shared" si="15"/>
        <v>0</v>
      </c>
      <c r="BD26" s="148">
        <f t="shared" si="16"/>
        <v>0</v>
      </c>
      <c r="BE26" s="148">
        <f t="shared" si="17"/>
        <v>0</v>
      </c>
      <c r="BF26" s="227">
        <f t="shared" si="18"/>
        <v>1</v>
      </c>
      <c r="BG26" s="227" t="e">
        <f t="shared" si="19"/>
        <v>#N/A</v>
      </c>
      <c r="BH26" s="227" t="e">
        <f t="shared" si="20"/>
        <v>#N/A</v>
      </c>
      <c r="BI26" s="227" t="e">
        <f t="shared" si="21"/>
        <v>#N/A</v>
      </c>
      <c r="BJ26" s="227">
        <f t="shared" si="22"/>
        <v>0</v>
      </c>
      <c r="BK26" s="227">
        <f t="shared" si="23"/>
        <v>0</v>
      </c>
      <c r="BL26" s="227">
        <f t="shared" si="24"/>
        <v>0</v>
      </c>
      <c r="BM26" s="227">
        <f t="shared" si="25"/>
        <v>0</v>
      </c>
      <c r="BN26" s="153">
        <f t="shared" si="26"/>
        <v>0</v>
      </c>
      <c r="BO26" s="153">
        <f t="shared" si="27"/>
        <v>0</v>
      </c>
      <c r="BP26" s="153">
        <f t="shared" si="2"/>
        <v>0</v>
      </c>
      <c r="BQ26" s="153">
        <f t="shared" si="28"/>
        <v>0</v>
      </c>
      <c r="BR26" s="153">
        <f t="shared" si="3"/>
        <v>0</v>
      </c>
      <c r="BS26" s="153">
        <f t="shared" si="29"/>
        <v>0</v>
      </c>
      <c r="BT26" s="153">
        <f t="shared" si="4"/>
        <v>0</v>
      </c>
      <c r="BU26" s="153">
        <f t="shared" si="30"/>
        <v>1</v>
      </c>
      <c r="BV26" s="225">
        <f t="shared" si="31"/>
        <v>0</v>
      </c>
      <c r="BW26" s="225">
        <f t="shared" si="32"/>
        <v>0</v>
      </c>
      <c r="BX26" s="225">
        <f t="shared" si="33"/>
        <v>0</v>
      </c>
      <c r="BY26" s="225">
        <f t="shared" si="34"/>
        <v>0</v>
      </c>
      <c r="BZ26" s="225">
        <f t="shared" si="35"/>
        <v>0</v>
      </c>
      <c r="CA26" s="225">
        <f t="shared" si="36"/>
        <v>0</v>
      </c>
      <c r="CB26" s="225">
        <f t="shared" si="37"/>
        <v>0</v>
      </c>
      <c r="CC26" s="225">
        <f t="shared" si="38"/>
        <v>0</v>
      </c>
      <c r="CD26" s="225">
        <f t="shared" si="39"/>
        <v>0</v>
      </c>
      <c r="CE26" s="225">
        <f t="shared" si="40"/>
        <v>0</v>
      </c>
      <c r="CF26" s="153">
        <f t="shared" si="41"/>
        <v>0</v>
      </c>
      <c r="CG26" s="153">
        <f t="shared" si="42"/>
        <v>0</v>
      </c>
      <c r="CH26" s="153">
        <f t="shared" si="43"/>
        <v>0</v>
      </c>
      <c r="CI26" s="153">
        <f t="shared" si="44"/>
        <v>0</v>
      </c>
      <c r="CJ26" s="153">
        <f t="shared" si="45"/>
        <v>0</v>
      </c>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row>
    <row r="27" spans="1:217" customFormat="1" ht="17.25" customHeight="1" x14ac:dyDescent="0.2">
      <c r="A27" s="26">
        <v>15</v>
      </c>
      <c r="B27" s="27"/>
      <c r="C27" s="87"/>
      <c r="D27" s="88"/>
      <c r="E27" s="88"/>
      <c r="F27" s="88"/>
      <c r="G27" s="88"/>
      <c r="H27" s="88"/>
      <c r="I27" s="88"/>
      <c r="J27" s="88"/>
      <c r="K27" s="105" t="str">
        <f t="shared" si="5"/>
        <v>様</v>
      </c>
      <c r="L27" s="88"/>
      <c r="M27" s="105" t="str">
        <f t="shared" si="6"/>
        <v/>
      </c>
      <c r="N27" s="88"/>
      <c r="O27" s="89">
        <f>①基本情報!$C$17</f>
        <v>0</v>
      </c>
      <c r="P27" s="89" t="e">
        <f>VLOOKUP(①基本情報!$C$18,①基本情報!W:X,2,0)</f>
        <v>#N/A</v>
      </c>
      <c r="Q27" s="89" t="e">
        <f>VLOOKUP(①基本情報!$C$19,①基本情報!U:V,2,0)</f>
        <v>#N/A</v>
      </c>
      <c r="R27" s="89" t="e">
        <f>VLOOKUP(①基本情報!$C$20,①基本情報!Y:Z,2,0)</f>
        <v>#N/A</v>
      </c>
      <c r="S27" s="90" t="str">
        <f>IF(COUNTA(①基本情報!$C$26:$E$26)=3,DATE(①基本情報!$C$26,①基本情報!$D$26,①基本情報!$E$26),"")</f>
        <v/>
      </c>
      <c r="T27" s="91" t="str">
        <f>IF(①基本情報!$F$26="","",①基本情報!$F$26)</f>
        <v/>
      </c>
      <c r="U27" s="90" t="str">
        <f>IF(ISERROR(DATE(①基本情報!$C$25,①基本情報!$D$25,①基本情報!$E$25)),"",DATE(①基本情報!$C$25,①基本情報!$D$25,①基本情報!$E$25))</f>
        <v/>
      </c>
      <c r="V27" s="308" t="str">
        <f>IF(①基本情報!$F$25="","",①基本情報!$F$25)</f>
        <v/>
      </c>
      <c r="W27" s="88"/>
      <c r="X27" s="88"/>
      <c r="Y27" s="88"/>
      <c r="Z27" s="88"/>
      <c r="AA27" s="88"/>
      <c r="AB27" s="88"/>
      <c r="AC27" s="105" t="str">
        <f t="shared" si="7"/>
        <v/>
      </c>
      <c r="AD27" s="108" t="str">
        <f t="shared" si="8"/>
        <v>様</v>
      </c>
      <c r="AE27" s="94" t="str">
        <f>IF(②メッセージ・差出名!$C$14="","",②メッセージ・差出名!$C$14)</f>
        <v/>
      </c>
      <c r="AF27" s="94" t="str">
        <f>IF(②メッセージ・差出名!$C$15="","",②メッセージ・差出名!$C$15)</f>
        <v/>
      </c>
      <c r="AG27" s="94" t="str">
        <f>IF(②メッセージ・差出名!$C$16="","",②メッセージ・差出名!$C$16)</f>
        <v/>
      </c>
      <c r="AH27" s="94" t="str">
        <f>IF(②メッセージ・差出名!$C$17="","",②メッセージ・差出名!$C$17)</f>
        <v/>
      </c>
      <c r="AI27" s="94" t="str">
        <f>IF(②メッセージ・差出名!$C$18="","",②メッセージ・差出名!$C$18)</f>
        <v/>
      </c>
      <c r="AJ27" s="94" t="str">
        <f>IF(②メッセージ・差出名!$C$19="","",②メッセージ・差出名!$C$19)</f>
        <v/>
      </c>
      <c r="AK27" s="94" t="str">
        <f>IF(②メッセージ・差出名!$C$20="","",②メッセージ・差出名!$C$20)</f>
        <v/>
      </c>
      <c r="AL27" s="94" t="str">
        <f>IF(②メッセージ・差出名!$C$21="","",②メッセージ・差出名!$C$21)</f>
        <v/>
      </c>
      <c r="AM27" s="94" t="str">
        <f>IF(②メッセージ・差出名!$C$22="","",②メッセージ・差出名!$C$22)</f>
        <v/>
      </c>
      <c r="AN27" s="94" t="str">
        <f>IF(②メッセージ・差出名!$C$23="","",②メッセージ・差出名!$C$23)</f>
        <v/>
      </c>
      <c r="AO27" s="302" t="str">
        <f>IF(②メッセージ・差出名!$C$27="","",②メッセージ・差出名!$C$27)</f>
        <v/>
      </c>
      <c r="AP27" s="302" t="str">
        <f>IF(②メッセージ・差出名!$C$28="","",②メッセージ・差出名!$C$28)</f>
        <v/>
      </c>
      <c r="AQ27" s="302" t="str">
        <f>IF(②メッセージ・差出名!$C$29="","",②メッセージ・差出名!$C$29)</f>
        <v/>
      </c>
      <c r="AR27" s="302" t="str">
        <f>IF(②メッセージ・差出名!$C$30="","",②メッセージ・差出名!$C$30)</f>
        <v/>
      </c>
      <c r="AS27" s="143"/>
      <c r="AT27" s="148">
        <f t="shared" si="9"/>
        <v>0</v>
      </c>
      <c r="AU27" s="148">
        <f t="shared" si="46"/>
        <v>0</v>
      </c>
      <c r="AV27" s="148">
        <f t="shared" si="47"/>
        <v>0</v>
      </c>
      <c r="AW27" s="148">
        <f t="shared" si="48"/>
        <v>0</v>
      </c>
      <c r="AX27" s="148">
        <f t="shared" si="11"/>
        <v>0</v>
      </c>
      <c r="AY27" s="148">
        <f t="shared" si="10"/>
        <v>0</v>
      </c>
      <c r="AZ27" s="148">
        <f t="shared" si="12"/>
        <v>0</v>
      </c>
      <c r="BA27" s="148">
        <f t="shared" si="13"/>
        <v>0</v>
      </c>
      <c r="BB27" s="148">
        <f t="shared" si="14"/>
        <v>1</v>
      </c>
      <c r="BC27" s="148">
        <f t="shared" si="15"/>
        <v>0</v>
      </c>
      <c r="BD27" s="148">
        <f t="shared" si="16"/>
        <v>0</v>
      </c>
      <c r="BE27" s="148">
        <f t="shared" si="17"/>
        <v>0</v>
      </c>
      <c r="BF27" s="227">
        <f t="shared" si="18"/>
        <v>1</v>
      </c>
      <c r="BG27" s="227" t="e">
        <f t="shared" si="19"/>
        <v>#N/A</v>
      </c>
      <c r="BH27" s="227" t="e">
        <f t="shared" si="20"/>
        <v>#N/A</v>
      </c>
      <c r="BI27" s="227" t="e">
        <f t="shared" si="21"/>
        <v>#N/A</v>
      </c>
      <c r="BJ27" s="227">
        <f t="shared" si="22"/>
        <v>0</v>
      </c>
      <c r="BK27" s="227">
        <f t="shared" si="23"/>
        <v>0</v>
      </c>
      <c r="BL27" s="227">
        <f t="shared" si="24"/>
        <v>0</v>
      </c>
      <c r="BM27" s="227">
        <f t="shared" si="25"/>
        <v>0</v>
      </c>
      <c r="BN27" s="153">
        <f t="shared" si="26"/>
        <v>0</v>
      </c>
      <c r="BO27" s="153">
        <f t="shared" si="27"/>
        <v>0</v>
      </c>
      <c r="BP27" s="153">
        <f t="shared" si="2"/>
        <v>0</v>
      </c>
      <c r="BQ27" s="153">
        <f t="shared" si="28"/>
        <v>0</v>
      </c>
      <c r="BR27" s="153">
        <f t="shared" si="3"/>
        <v>0</v>
      </c>
      <c r="BS27" s="153">
        <f t="shared" si="29"/>
        <v>0</v>
      </c>
      <c r="BT27" s="153">
        <f t="shared" si="4"/>
        <v>0</v>
      </c>
      <c r="BU27" s="153">
        <f t="shared" si="30"/>
        <v>1</v>
      </c>
      <c r="BV27" s="225">
        <f t="shared" si="31"/>
        <v>0</v>
      </c>
      <c r="BW27" s="225">
        <f t="shared" si="32"/>
        <v>0</v>
      </c>
      <c r="BX27" s="225">
        <f t="shared" si="33"/>
        <v>0</v>
      </c>
      <c r="BY27" s="225">
        <f t="shared" si="34"/>
        <v>0</v>
      </c>
      <c r="BZ27" s="225">
        <f t="shared" si="35"/>
        <v>0</v>
      </c>
      <c r="CA27" s="225">
        <f t="shared" si="36"/>
        <v>0</v>
      </c>
      <c r="CB27" s="225">
        <f t="shared" si="37"/>
        <v>0</v>
      </c>
      <c r="CC27" s="225">
        <f t="shared" si="38"/>
        <v>0</v>
      </c>
      <c r="CD27" s="225">
        <f t="shared" si="39"/>
        <v>0</v>
      </c>
      <c r="CE27" s="225">
        <f t="shared" si="40"/>
        <v>0</v>
      </c>
      <c r="CF27" s="153">
        <f t="shared" si="41"/>
        <v>0</v>
      </c>
      <c r="CG27" s="153">
        <f t="shared" si="42"/>
        <v>0</v>
      </c>
      <c r="CH27" s="153">
        <f t="shared" si="43"/>
        <v>0</v>
      </c>
      <c r="CI27" s="153">
        <f t="shared" si="44"/>
        <v>0</v>
      </c>
      <c r="CJ27" s="153">
        <f t="shared" si="45"/>
        <v>0</v>
      </c>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row>
    <row r="28" spans="1:217" customFormat="1" ht="17.25" customHeight="1" x14ac:dyDescent="0.2">
      <c r="A28" s="26">
        <v>16</v>
      </c>
      <c r="B28" s="27"/>
      <c r="C28" s="87"/>
      <c r="D28" s="88"/>
      <c r="E28" s="88"/>
      <c r="F28" s="88"/>
      <c r="G28" s="88"/>
      <c r="H28" s="88"/>
      <c r="I28" s="88"/>
      <c r="J28" s="88"/>
      <c r="K28" s="105" t="str">
        <f t="shared" si="5"/>
        <v>様</v>
      </c>
      <c r="L28" s="88"/>
      <c r="M28" s="105" t="str">
        <f t="shared" si="6"/>
        <v/>
      </c>
      <c r="N28" s="88"/>
      <c r="O28" s="89">
        <f>①基本情報!$C$17</f>
        <v>0</v>
      </c>
      <c r="P28" s="89" t="e">
        <f>VLOOKUP(①基本情報!$C$18,①基本情報!W:X,2,0)</f>
        <v>#N/A</v>
      </c>
      <c r="Q28" s="89" t="e">
        <f>VLOOKUP(①基本情報!$C$19,①基本情報!U:V,2,0)</f>
        <v>#N/A</v>
      </c>
      <c r="R28" s="89" t="e">
        <f>VLOOKUP(①基本情報!$C$20,①基本情報!Y:Z,2,0)</f>
        <v>#N/A</v>
      </c>
      <c r="S28" s="90" t="str">
        <f>IF(COUNTA(①基本情報!$C$26:$E$26)=3,DATE(①基本情報!$C$26,①基本情報!$D$26,①基本情報!$E$26),"")</f>
        <v/>
      </c>
      <c r="T28" s="91" t="str">
        <f>IF(①基本情報!$F$26="","",①基本情報!$F$26)</f>
        <v/>
      </c>
      <c r="U28" s="90" t="str">
        <f>IF(ISERROR(DATE(①基本情報!$C$25,①基本情報!$D$25,①基本情報!$E$25)),"",DATE(①基本情報!$C$25,①基本情報!$D$25,①基本情報!$E$25))</f>
        <v/>
      </c>
      <c r="V28" s="308" t="str">
        <f>IF(①基本情報!$F$25="","",①基本情報!$F$25)</f>
        <v/>
      </c>
      <c r="W28" s="98"/>
      <c r="X28" s="88"/>
      <c r="Y28" s="88"/>
      <c r="Z28" s="88"/>
      <c r="AA28" s="88"/>
      <c r="AB28" s="88"/>
      <c r="AC28" s="105" t="str">
        <f t="shared" si="7"/>
        <v/>
      </c>
      <c r="AD28" s="108" t="str">
        <f t="shared" si="8"/>
        <v>様</v>
      </c>
      <c r="AE28" s="94" t="str">
        <f>IF(②メッセージ・差出名!$C$14="","",②メッセージ・差出名!$C$14)</f>
        <v/>
      </c>
      <c r="AF28" s="94" t="str">
        <f>IF(②メッセージ・差出名!$C$15="","",②メッセージ・差出名!$C$15)</f>
        <v/>
      </c>
      <c r="AG28" s="94" t="str">
        <f>IF(②メッセージ・差出名!$C$16="","",②メッセージ・差出名!$C$16)</f>
        <v/>
      </c>
      <c r="AH28" s="94" t="str">
        <f>IF(②メッセージ・差出名!$C$17="","",②メッセージ・差出名!$C$17)</f>
        <v/>
      </c>
      <c r="AI28" s="94" t="str">
        <f>IF(②メッセージ・差出名!$C$18="","",②メッセージ・差出名!$C$18)</f>
        <v/>
      </c>
      <c r="AJ28" s="94" t="str">
        <f>IF(②メッセージ・差出名!$C$19="","",②メッセージ・差出名!$C$19)</f>
        <v/>
      </c>
      <c r="AK28" s="94" t="str">
        <f>IF(②メッセージ・差出名!$C$20="","",②メッセージ・差出名!$C$20)</f>
        <v/>
      </c>
      <c r="AL28" s="94" t="str">
        <f>IF(②メッセージ・差出名!$C$21="","",②メッセージ・差出名!$C$21)</f>
        <v/>
      </c>
      <c r="AM28" s="94" t="str">
        <f>IF(②メッセージ・差出名!$C$22="","",②メッセージ・差出名!$C$22)</f>
        <v/>
      </c>
      <c r="AN28" s="94" t="str">
        <f>IF(②メッセージ・差出名!$C$23="","",②メッセージ・差出名!$C$23)</f>
        <v/>
      </c>
      <c r="AO28" s="302" t="str">
        <f>IF(②メッセージ・差出名!$C$27="","",②メッセージ・差出名!$C$27)</f>
        <v/>
      </c>
      <c r="AP28" s="302" t="str">
        <f>IF(②メッセージ・差出名!$C$28="","",②メッセージ・差出名!$C$28)</f>
        <v/>
      </c>
      <c r="AQ28" s="302" t="str">
        <f>IF(②メッセージ・差出名!$C$29="","",②メッセージ・差出名!$C$29)</f>
        <v/>
      </c>
      <c r="AR28" s="302" t="str">
        <f>IF(②メッセージ・差出名!$C$30="","",②メッセージ・差出名!$C$30)</f>
        <v/>
      </c>
      <c r="AS28" s="143"/>
      <c r="AT28" s="148">
        <f t="shared" si="9"/>
        <v>0</v>
      </c>
      <c r="AU28" s="148">
        <f t="shared" si="46"/>
        <v>0</v>
      </c>
      <c r="AV28" s="148">
        <f t="shared" si="47"/>
        <v>0</v>
      </c>
      <c r="AW28" s="148">
        <f t="shared" si="48"/>
        <v>0</v>
      </c>
      <c r="AX28" s="148">
        <f t="shared" si="11"/>
        <v>0</v>
      </c>
      <c r="AY28" s="148">
        <f t="shared" si="10"/>
        <v>0</v>
      </c>
      <c r="AZ28" s="148">
        <f t="shared" si="12"/>
        <v>0</v>
      </c>
      <c r="BA28" s="148">
        <f t="shared" si="13"/>
        <v>0</v>
      </c>
      <c r="BB28" s="148">
        <f t="shared" si="14"/>
        <v>1</v>
      </c>
      <c r="BC28" s="148">
        <f t="shared" si="15"/>
        <v>0</v>
      </c>
      <c r="BD28" s="148">
        <f t="shared" si="16"/>
        <v>0</v>
      </c>
      <c r="BE28" s="148">
        <f t="shared" si="17"/>
        <v>0</v>
      </c>
      <c r="BF28" s="227">
        <f t="shared" si="18"/>
        <v>1</v>
      </c>
      <c r="BG28" s="227" t="e">
        <f t="shared" si="19"/>
        <v>#N/A</v>
      </c>
      <c r="BH28" s="227" t="e">
        <f t="shared" si="20"/>
        <v>#N/A</v>
      </c>
      <c r="BI28" s="227" t="e">
        <f t="shared" si="21"/>
        <v>#N/A</v>
      </c>
      <c r="BJ28" s="227">
        <f t="shared" si="22"/>
        <v>0</v>
      </c>
      <c r="BK28" s="227">
        <f t="shared" si="23"/>
        <v>0</v>
      </c>
      <c r="BL28" s="227">
        <f t="shared" si="24"/>
        <v>0</v>
      </c>
      <c r="BM28" s="227">
        <f t="shared" si="25"/>
        <v>0</v>
      </c>
      <c r="BN28" s="153">
        <f t="shared" si="26"/>
        <v>0</v>
      </c>
      <c r="BO28" s="153">
        <f t="shared" si="27"/>
        <v>0</v>
      </c>
      <c r="BP28" s="153">
        <f t="shared" si="2"/>
        <v>0</v>
      </c>
      <c r="BQ28" s="153">
        <f t="shared" si="28"/>
        <v>0</v>
      </c>
      <c r="BR28" s="153">
        <f t="shared" si="3"/>
        <v>0</v>
      </c>
      <c r="BS28" s="153">
        <f t="shared" si="29"/>
        <v>0</v>
      </c>
      <c r="BT28" s="153">
        <f t="shared" si="4"/>
        <v>0</v>
      </c>
      <c r="BU28" s="153">
        <f t="shared" si="30"/>
        <v>1</v>
      </c>
      <c r="BV28" s="225">
        <f t="shared" si="31"/>
        <v>0</v>
      </c>
      <c r="BW28" s="225">
        <f t="shared" si="32"/>
        <v>0</v>
      </c>
      <c r="BX28" s="225">
        <f t="shared" si="33"/>
        <v>0</v>
      </c>
      <c r="BY28" s="225">
        <f t="shared" si="34"/>
        <v>0</v>
      </c>
      <c r="BZ28" s="225">
        <f t="shared" si="35"/>
        <v>0</v>
      </c>
      <c r="CA28" s="225">
        <f t="shared" si="36"/>
        <v>0</v>
      </c>
      <c r="CB28" s="225">
        <f t="shared" si="37"/>
        <v>0</v>
      </c>
      <c r="CC28" s="225">
        <f t="shared" si="38"/>
        <v>0</v>
      </c>
      <c r="CD28" s="225">
        <f t="shared" si="39"/>
        <v>0</v>
      </c>
      <c r="CE28" s="225">
        <f t="shared" si="40"/>
        <v>0</v>
      </c>
      <c r="CF28" s="153">
        <f t="shared" si="41"/>
        <v>0</v>
      </c>
      <c r="CG28" s="153">
        <f t="shared" si="42"/>
        <v>0</v>
      </c>
      <c r="CH28" s="153">
        <f t="shared" si="43"/>
        <v>0</v>
      </c>
      <c r="CI28" s="153">
        <f t="shared" si="44"/>
        <v>0</v>
      </c>
      <c r="CJ28" s="153">
        <f t="shared" si="45"/>
        <v>0</v>
      </c>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row>
    <row r="29" spans="1:217" s="14" customFormat="1" ht="17.25" customHeight="1" x14ac:dyDescent="0.2">
      <c r="A29" s="26">
        <v>17</v>
      </c>
      <c r="B29" s="27"/>
      <c r="C29" s="87"/>
      <c r="D29" s="88"/>
      <c r="E29" s="88"/>
      <c r="F29" s="88"/>
      <c r="G29" s="88"/>
      <c r="H29" s="93"/>
      <c r="I29" s="88"/>
      <c r="J29" s="88"/>
      <c r="K29" s="105" t="str">
        <f t="shared" si="5"/>
        <v>様</v>
      </c>
      <c r="L29" s="88"/>
      <c r="M29" s="105" t="str">
        <f t="shared" si="6"/>
        <v/>
      </c>
      <c r="N29" s="88"/>
      <c r="O29" s="89">
        <f>①基本情報!$C$17</f>
        <v>0</v>
      </c>
      <c r="P29" s="89" t="e">
        <f>VLOOKUP(①基本情報!$C$18,①基本情報!W:X,2,0)</f>
        <v>#N/A</v>
      </c>
      <c r="Q29" s="89" t="e">
        <f>VLOOKUP(①基本情報!$C$19,①基本情報!U:V,2,0)</f>
        <v>#N/A</v>
      </c>
      <c r="R29" s="89" t="e">
        <f>VLOOKUP(①基本情報!$C$20,①基本情報!Y:Z,2,0)</f>
        <v>#N/A</v>
      </c>
      <c r="S29" s="90" t="str">
        <f>IF(COUNTA(①基本情報!$C$26:$E$26)=3,DATE(①基本情報!$C$26,①基本情報!$D$26,①基本情報!$E$26),"")</f>
        <v/>
      </c>
      <c r="T29" s="91" t="str">
        <f>IF(①基本情報!$F$26="","",①基本情報!$F$26)</f>
        <v/>
      </c>
      <c r="U29" s="90" t="str">
        <f>IF(ISERROR(DATE(①基本情報!$C$25,①基本情報!$D$25,①基本情報!$E$25)),"",DATE(①基本情報!$C$25,①基本情報!$D$25,①基本情報!$E$25))</f>
        <v/>
      </c>
      <c r="V29" s="308" t="str">
        <f>IF(①基本情報!$F$25="","",①基本情報!$F$25)</f>
        <v/>
      </c>
      <c r="W29" s="88"/>
      <c r="X29" s="88"/>
      <c r="Y29" s="88"/>
      <c r="Z29" s="88"/>
      <c r="AA29" s="88"/>
      <c r="AB29" s="88"/>
      <c r="AC29" s="105" t="str">
        <f t="shared" si="7"/>
        <v/>
      </c>
      <c r="AD29" s="108" t="str">
        <f t="shared" si="8"/>
        <v>様</v>
      </c>
      <c r="AE29" s="94" t="str">
        <f>IF(②メッセージ・差出名!$C$14="","",②メッセージ・差出名!$C$14)</f>
        <v/>
      </c>
      <c r="AF29" s="94" t="str">
        <f>IF(②メッセージ・差出名!$C$15="","",②メッセージ・差出名!$C$15)</f>
        <v/>
      </c>
      <c r="AG29" s="94" t="str">
        <f>IF(②メッセージ・差出名!$C$16="","",②メッセージ・差出名!$C$16)</f>
        <v/>
      </c>
      <c r="AH29" s="94" t="str">
        <f>IF(②メッセージ・差出名!$C$17="","",②メッセージ・差出名!$C$17)</f>
        <v/>
      </c>
      <c r="AI29" s="94" t="str">
        <f>IF(②メッセージ・差出名!$C$18="","",②メッセージ・差出名!$C$18)</f>
        <v/>
      </c>
      <c r="AJ29" s="94" t="str">
        <f>IF(②メッセージ・差出名!$C$19="","",②メッセージ・差出名!$C$19)</f>
        <v/>
      </c>
      <c r="AK29" s="94" t="str">
        <f>IF(②メッセージ・差出名!$C$20="","",②メッセージ・差出名!$C$20)</f>
        <v/>
      </c>
      <c r="AL29" s="94" t="str">
        <f>IF(②メッセージ・差出名!$C$21="","",②メッセージ・差出名!$C$21)</f>
        <v/>
      </c>
      <c r="AM29" s="94" t="str">
        <f>IF(②メッセージ・差出名!$C$22="","",②メッセージ・差出名!$C$22)</f>
        <v/>
      </c>
      <c r="AN29" s="94" t="str">
        <f>IF(②メッセージ・差出名!$C$23="","",②メッセージ・差出名!$C$23)</f>
        <v/>
      </c>
      <c r="AO29" s="302" t="str">
        <f>IF(②メッセージ・差出名!$C$27="","",②メッセージ・差出名!$C$27)</f>
        <v/>
      </c>
      <c r="AP29" s="302" t="str">
        <f>IF(②メッセージ・差出名!$C$28="","",②メッセージ・差出名!$C$28)</f>
        <v/>
      </c>
      <c r="AQ29" s="302" t="str">
        <f>IF(②メッセージ・差出名!$C$29="","",②メッセージ・差出名!$C$29)</f>
        <v/>
      </c>
      <c r="AR29" s="302" t="str">
        <f>IF(②メッセージ・差出名!$C$30="","",②メッセージ・差出名!$C$30)</f>
        <v/>
      </c>
      <c r="AS29" s="143"/>
      <c r="AT29" s="148">
        <f t="shared" si="9"/>
        <v>0</v>
      </c>
      <c r="AU29" s="148">
        <f t="shared" si="46"/>
        <v>0</v>
      </c>
      <c r="AV29" s="148">
        <f t="shared" si="47"/>
        <v>0</v>
      </c>
      <c r="AW29" s="148">
        <f t="shared" si="48"/>
        <v>0</v>
      </c>
      <c r="AX29" s="148">
        <f t="shared" si="11"/>
        <v>0</v>
      </c>
      <c r="AY29" s="148">
        <f t="shared" si="10"/>
        <v>0</v>
      </c>
      <c r="AZ29" s="148">
        <f t="shared" si="12"/>
        <v>0</v>
      </c>
      <c r="BA29" s="148">
        <f t="shared" si="13"/>
        <v>0</v>
      </c>
      <c r="BB29" s="148">
        <f t="shared" si="14"/>
        <v>1</v>
      </c>
      <c r="BC29" s="148">
        <f t="shared" si="15"/>
        <v>0</v>
      </c>
      <c r="BD29" s="148">
        <f t="shared" si="16"/>
        <v>0</v>
      </c>
      <c r="BE29" s="148">
        <f t="shared" si="17"/>
        <v>0</v>
      </c>
      <c r="BF29" s="227">
        <f t="shared" si="18"/>
        <v>1</v>
      </c>
      <c r="BG29" s="227" t="e">
        <f t="shared" si="19"/>
        <v>#N/A</v>
      </c>
      <c r="BH29" s="227" t="e">
        <f t="shared" si="20"/>
        <v>#N/A</v>
      </c>
      <c r="BI29" s="227" t="e">
        <f t="shared" si="21"/>
        <v>#N/A</v>
      </c>
      <c r="BJ29" s="227">
        <f t="shared" si="22"/>
        <v>0</v>
      </c>
      <c r="BK29" s="227">
        <f t="shared" si="23"/>
        <v>0</v>
      </c>
      <c r="BL29" s="227">
        <f t="shared" si="24"/>
        <v>0</v>
      </c>
      <c r="BM29" s="227">
        <f t="shared" si="25"/>
        <v>0</v>
      </c>
      <c r="BN29" s="153">
        <f t="shared" si="26"/>
        <v>0</v>
      </c>
      <c r="BO29" s="153">
        <f t="shared" si="27"/>
        <v>0</v>
      </c>
      <c r="BP29" s="153">
        <f t="shared" si="2"/>
        <v>0</v>
      </c>
      <c r="BQ29" s="153">
        <f t="shared" si="28"/>
        <v>0</v>
      </c>
      <c r="BR29" s="153">
        <f t="shared" si="3"/>
        <v>0</v>
      </c>
      <c r="BS29" s="153">
        <f t="shared" si="29"/>
        <v>0</v>
      </c>
      <c r="BT29" s="153">
        <f t="shared" si="4"/>
        <v>0</v>
      </c>
      <c r="BU29" s="153">
        <f t="shared" si="30"/>
        <v>1</v>
      </c>
      <c r="BV29" s="225">
        <f t="shared" si="31"/>
        <v>0</v>
      </c>
      <c r="BW29" s="225">
        <f t="shared" si="32"/>
        <v>0</v>
      </c>
      <c r="BX29" s="225">
        <f t="shared" si="33"/>
        <v>0</v>
      </c>
      <c r="BY29" s="225">
        <f t="shared" si="34"/>
        <v>0</v>
      </c>
      <c r="BZ29" s="225">
        <f t="shared" si="35"/>
        <v>0</v>
      </c>
      <c r="CA29" s="225">
        <f t="shared" si="36"/>
        <v>0</v>
      </c>
      <c r="CB29" s="225">
        <f t="shared" si="37"/>
        <v>0</v>
      </c>
      <c r="CC29" s="225">
        <f t="shared" si="38"/>
        <v>0</v>
      </c>
      <c r="CD29" s="225">
        <f t="shared" si="39"/>
        <v>0</v>
      </c>
      <c r="CE29" s="225">
        <f t="shared" si="40"/>
        <v>0</v>
      </c>
      <c r="CF29" s="153">
        <f t="shared" si="41"/>
        <v>0</v>
      </c>
      <c r="CG29" s="153">
        <f t="shared" si="42"/>
        <v>0</v>
      </c>
      <c r="CH29" s="153">
        <f t="shared" si="43"/>
        <v>0</v>
      </c>
      <c r="CI29" s="153">
        <f t="shared" si="44"/>
        <v>0</v>
      </c>
      <c r="CJ29" s="153">
        <f t="shared" si="45"/>
        <v>0</v>
      </c>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row>
    <row r="30" spans="1:217" customFormat="1" ht="17.25" customHeight="1" x14ac:dyDescent="0.2">
      <c r="A30" s="26">
        <v>18</v>
      </c>
      <c r="B30" s="27"/>
      <c r="C30" s="87"/>
      <c r="D30" s="88"/>
      <c r="E30" s="88"/>
      <c r="F30" s="88"/>
      <c r="G30" s="88"/>
      <c r="H30" s="88"/>
      <c r="I30" s="88"/>
      <c r="J30" s="88"/>
      <c r="K30" s="105" t="str">
        <f t="shared" si="5"/>
        <v>様</v>
      </c>
      <c r="L30" s="88"/>
      <c r="M30" s="105" t="str">
        <f t="shared" si="6"/>
        <v/>
      </c>
      <c r="N30" s="88"/>
      <c r="O30" s="89">
        <f>①基本情報!$C$17</f>
        <v>0</v>
      </c>
      <c r="P30" s="89" t="e">
        <f>VLOOKUP(①基本情報!$C$18,①基本情報!W:X,2,0)</f>
        <v>#N/A</v>
      </c>
      <c r="Q30" s="89" t="e">
        <f>VLOOKUP(①基本情報!$C$19,①基本情報!U:V,2,0)</f>
        <v>#N/A</v>
      </c>
      <c r="R30" s="89" t="e">
        <f>VLOOKUP(①基本情報!$C$20,①基本情報!Y:Z,2,0)</f>
        <v>#N/A</v>
      </c>
      <c r="S30" s="90" t="str">
        <f>IF(COUNTA(①基本情報!$C$26:$E$26)=3,DATE(①基本情報!$C$26,①基本情報!$D$26,①基本情報!$E$26),"")</f>
        <v/>
      </c>
      <c r="T30" s="91" t="str">
        <f>IF(①基本情報!$F$26="","",①基本情報!$F$26)</f>
        <v/>
      </c>
      <c r="U30" s="90" t="str">
        <f>IF(ISERROR(DATE(①基本情報!$C$25,①基本情報!$D$25,①基本情報!$E$25)),"",DATE(①基本情報!$C$25,①基本情報!$D$25,①基本情報!$E$25))</f>
        <v/>
      </c>
      <c r="V30" s="308" t="str">
        <f>IF(①基本情報!$F$25="","",①基本情報!$F$25)</f>
        <v/>
      </c>
      <c r="W30" s="88"/>
      <c r="X30" s="88"/>
      <c r="Y30" s="88"/>
      <c r="Z30" s="88"/>
      <c r="AA30" s="88"/>
      <c r="AB30" s="88"/>
      <c r="AC30" s="105" t="str">
        <f t="shared" si="7"/>
        <v/>
      </c>
      <c r="AD30" s="108" t="str">
        <f t="shared" si="8"/>
        <v>様</v>
      </c>
      <c r="AE30" s="94" t="str">
        <f>IF(②メッセージ・差出名!$C$14="","",②メッセージ・差出名!$C$14)</f>
        <v/>
      </c>
      <c r="AF30" s="94" t="str">
        <f>IF(②メッセージ・差出名!$C$15="","",②メッセージ・差出名!$C$15)</f>
        <v/>
      </c>
      <c r="AG30" s="94" t="str">
        <f>IF(②メッセージ・差出名!$C$16="","",②メッセージ・差出名!$C$16)</f>
        <v/>
      </c>
      <c r="AH30" s="94" t="str">
        <f>IF(②メッセージ・差出名!$C$17="","",②メッセージ・差出名!$C$17)</f>
        <v/>
      </c>
      <c r="AI30" s="94" t="str">
        <f>IF(②メッセージ・差出名!$C$18="","",②メッセージ・差出名!$C$18)</f>
        <v/>
      </c>
      <c r="AJ30" s="94" t="str">
        <f>IF(②メッセージ・差出名!$C$19="","",②メッセージ・差出名!$C$19)</f>
        <v/>
      </c>
      <c r="AK30" s="94" t="str">
        <f>IF(②メッセージ・差出名!$C$20="","",②メッセージ・差出名!$C$20)</f>
        <v/>
      </c>
      <c r="AL30" s="94" t="str">
        <f>IF(②メッセージ・差出名!$C$21="","",②メッセージ・差出名!$C$21)</f>
        <v/>
      </c>
      <c r="AM30" s="94" t="str">
        <f>IF(②メッセージ・差出名!$C$22="","",②メッセージ・差出名!$C$22)</f>
        <v/>
      </c>
      <c r="AN30" s="94" t="str">
        <f>IF(②メッセージ・差出名!$C$23="","",②メッセージ・差出名!$C$23)</f>
        <v/>
      </c>
      <c r="AO30" s="302" t="str">
        <f>IF(②メッセージ・差出名!$C$27="","",②メッセージ・差出名!$C$27)</f>
        <v/>
      </c>
      <c r="AP30" s="302" t="str">
        <f>IF(②メッセージ・差出名!$C$28="","",②メッセージ・差出名!$C$28)</f>
        <v/>
      </c>
      <c r="AQ30" s="302" t="str">
        <f>IF(②メッセージ・差出名!$C$29="","",②メッセージ・差出名!$C$29)</f>
        <v/>
      </c>
      <c r="AR30" s="302" t="str">
        <f>IF(②メッセージ・差出名!$C$30="","",②メッセージ・差出名!$C$30)</f>
        <v/>
      </c>
      <c r="AS30" s="143"/>
      <c r="AT30" s="148">
        <f t="shared" si="9"/>
        <v>0</v>
      </c>
      <c r="AU30" s="148">
        <f t="shared" si="46"/>
        <v>0</v>
      </c>
      <c r="AV30" s="148">
        <f t="shared" si="47"/>
        <v>0</v>
      </c>
      <c r="AW30" s="148">
        <f t="shared" si="48"/>
        <v>0</v>
      </c>
      <c r="AX30" s="148">
        <f t="shared" si="11"/>
        <v>0</v>
      </c>
      <c r="AY30" s="148">
        <f t="shared" si="10"/>
        <v>0</v>
      </c>
      <c r="AZ30" s="148">
        <f t="shared" si="12"/>
        <v>0</v>
      </c>
      <c r="BA30" s="148">
        <f t="shared" si="13"/>
        <v>0</v>
      </c>
      <c r="BB30" s="148">
        <f t="shared" si="14"/>
        <v>1</v>
      </c>
      <c r="BC30" s="148">
        <f t="shared" si="15"/>
        <v>0</v>
      </c>
      <c r="BD30" s="148">
        <f t="shared" si="16"/>
        <v>0</v>
      </c>
      <c r="BE30" s="148">
        <f t="shared" si="17"/>
        <v>0</v>
      </c>
      <c r="BF30" s="227">
        <f t="shared" si="18"/>
        <v>1</v>
      </c>
      <c r="BG30" s="227" t="e">
        <f t="shared" si="19"/>
        <v>#N/A</v>
      </c>
      <c r="BH30" s="227" t="e">
        <f t="shared" si="20"/>
        <v>#N/A</v>
      </c>
      <c r="BI30" s="227" t="e">
        <f t="shared" si="21"/>
        <v>#N/A</v>
      </c>
      <c r="BJ30" s="227">
        <f t="shared" si="22"/>
        <v>0</v>
      </c>
      <c r="BK30" s="227">
        <f t="shared" si="23"/>
        <v>0</v>
      </c>
      <c r="BL30" s="227">
        <f t="shared" si="24"/>
        <v>0</v>
      </c>
      <c r="BM30" s="227">
        <f t="shared" si="25"/>
        <v>0</v>
      </c>
      <c r="BN30" s="153">
        <f t="shared" si="26"/>
        <v>0</v>
      </c>
      <c r="BO30" s="153">
        <f t="shared" si="27"/>
        <v>0</v>
      </c>
      <c r="BP30" s="153">
        <f t="shared" si="2"/>
        <v>0</v>
      </c>
      <c r="BQ30" s="153">
        <f t="shared" si="28"/>
        <v>0</v>
      </c>
      <c r="BR30" s="153">
        <f t="shared" si="3"/>
        <v>0</v>
      </c>
      <c r="BS30" s="153">
        <f t="shared" si="29"/>
        <v>0</v>
      </c>
      <c r="BT30" s="153">
        <f t="shared" si="4"/>
        <v>0</v>
      </c>
      <c r="BU30" s="153">
        <f t="shared" si="30"/>
        <v>1</v>
      </c>
      <c r="BV30" s="225">
        <f t="shared" si="31"/>
        <v>0</v>
      </c>
      <c r="BW30" s="225">
        <f t="shared" si="32"/>
        <v>0</v>
      </c>
      <c r="BX30" s="225">
        <f t="shared" si="33"/>
        <v>0</v>
      </c>
      <c r="BY30" s="225">
        <f t="shared" si="34"/>
        <v>0</v>
      </c>
      <c r="BZ30" s="225">
        <f t="shared" si="35"/>
        <v>0</v>
      </c>
      <c r="CA30" s="225">
        <f t="shared" si="36"/>
        <v>0</v>
      </c>
      <c r="CB30" s="225">
        <f t="shared" si="37"/>
        <v>0</v>
      </c>
      <c r="CC30" s="225">
        <f t="shared" si="38"/>
        <v>0</v>
      </c>
      <c r="CD30" s="225">
        <f t="shared" si="39"/>
        <v>0</v>
      </c>
      <c r="CE30" s="225">
        <f t="shared" si="40"/>
        <v>0</v>
      </c>
      <c r="CF30" s="153">
        <f t="shared" si="41"/>
        <v>0</v>
      </c>
      <c r="CG30" s="153">
        <f t="shared" si="42"/>
        <v>0</v>
      </c>
      <c r="CH30" s="153">
        <f t="shared" si="43"/>
        <v>0</v>
      </c>
      <c r="CI30" s="153">
        <f t="shared" si="44"/>
        <v>0</v>
      </c>
      <c r="CJ30" s="153">
        <f t="shared" si="45"/>
        <v>0</v>
      </c>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row>
    <row r="31" spans="1:217" customFormat="1" ht="17.25" customHeight="1" x14ac:dyDescent="0.2">
      <c r="A31" s="26">
        <v>19</v>
      </c>
      <c r="B31" s="27"/>
      <c r="C31" s="87"/>
      <c r="D31" s="88"/>
      <c r="E31" s="88"/>
      <c r="F31" s="88"/>
      <c r="G31" s="88"/>
      <c r="H31" s="88"/>
      <c r="I31" s="88"/>
      <c r="J31" s="88"/>
      <c r="K31" s="105" t="str">
        <f t="shared" si="5"/>
        <v>様</v>
      </c>
      <c r="L31" s="88"/>
      <c r="M31" s="105" t="str">
        <f t="shared" si="6"/>
        <v/>
      </c>
      <c r="N31" s="88"/>
      <c r="O31" s="89">
        <f>①基本情報!$C$17</f>
        <v>0</v>
      </c>
      <c r="P31" s="89" t="e">
        <f>VLOOKUP(①基本情報!$C$18,①基本情報!W:X,2,0)</f>
        <v>#N/A</v>
      </c>
      <c r="Q31" s="89" t="e">
        <f>VLOOKUP(①基本情報!$C$19,①基本情報!U:V,2,0)</f>
        <v>#N/A</v>
      </c>
      <c r="R31" s="89" t="e">
        <f>VLOOKUP(①基本情報!$C$20,①基本情報!Y:Z,2,0)</f>
        <v>#N/A</v>
      </c>
      <c r="S31" s="90" t="str">
        <f>IF(COUNTA(①基本情報!$C$26:$E$26)=3,DATE(①基本情報!$C$26,①基本情報!$D$26,①基本情報!$E$26),"")</f>
        <v/>
      </c>
      <c r="T31" s="91" t="str">
        <f>IF(①基本情報!$F$26="","",①基本情報!$F$26)</f>
        <v/>
      </c>
      <c r="U31" s="90" t="str">
        <f>IF(ISERROR(DATE(①基本情報!$C$25,①基本情報!$D$25,①基本情報!$E$25)),"",DATE(①基本情報!$C$25,①基本情報!$D$25,①基本情報!$E$25))</f>
        <v/>
      </c>
      <c r="V31" s="308" t="str">
        <f>IF(①基本情報!$F$25="","",①基本情報!$F$25)</f>
        <v/>
      </c>
      <c r="W31" s="88"/>
      <c r="X31" s="88"/>
      <c r="Y31" s="88"/>
      <c r="Z31" s="88"/>
      <c r="AA31" s="88"/>
      <c r="AB31" s="88"/>
      <c r="AC31" s="105" t="str">
        <f t="shared" si="7"/>
        <v/>
      </c>
      <c r="AD31" s="108" t="str">
        <f t="shared" si="8"/>
        <v>様</v>
      </c>
      <c r="AE31" s="94" t="str">
        <f>IF(②メッセージ・差出名!$C$14="","",②メッセージ・差出名!$C$14)</f>
        <v/>
      </c>
      <c r="AF31" s="94" t="str">
        <f>IF(②メッセージ・差出名!$C$15="","",②メッセージ・差出名!$C$15)</f>
        <v/>
      </c>
      <c r="AG31" s="94" t="str">
        <f>IF(②メッセージ・差出名!$C$16="","",②メッセージ・差出名!$C$16)</f>
        <v/>
      </c>
      <c r="AH31" s="94" t="str">
        <f>IF(②メッセージ・差出名!$C$17="","",②メッセージ・差出名!$C$17)</f>
        <v/>
      </c>
      <c r="AI31" s="94" t="str">
        <f>IF(②メッセージ・差出名!$C$18="","",②メッセージ・差出名!$C$18)</f>
        <v/>
      </c>
      <c r="AJ31" s="94" t="str">
        <f>IF(②メッセージ・差出名!$C$19="","",②メッセージ・差出名!$C$19)</f>
        <v/>
      </c>
      <c r="AK31" s="94" t="str">
        <f>IF(②メッセージ・差出名!$C$20="","",②メッセージ・差出名!$C$20)</f>
        <v/>
      </c>
      <c r="AL31" s="94" t="str">
        <f>IF(②メッセージ・差出名!$C$21="","",②メッセージ・差出名!$C$21)</f>
        <v/>
      </c>
      <c r="AM31" s="94" t="str">
        <f>IF(②メッセージ・差出名!$C$22="","",②メッセージ・差出名!$C$22)</f>
        <v/>
      </c>
      <c r="AN31" s="94" t="str">
        <f>IF(②メッセージ・差出名!$C$23="","",②メッセージ・差出名!$C$23)</f>
        <v/>
      </c>
      <c r="AO31" s="302" t="str">
        <f>IF(②メッセージ・差出名!$C$27="","",②メッセージ・差出名!$C$27)</f>
        <v/>
      </c>
      <c r="AP31" s="302" t="str">
        <f>IF(②メッセージ・差出名!$C$28="","",②メッセージ・差出名!$C$28)</f>
        <v/>
      </c>
      <c r="AQ31" s="302" t="str">
        <f>IF(②メッセージ・差出名!$C$29="","",②メッセージ・差出名!$C$29)</f>
        <v/>
      </c>
      <c r="AR31" s="302" t="str">
        <f>IF(②メッセージ・差出名!$C$30="","",②メッセージ・差出名!$C$30)</f>
        <v/>
      </c>
      <c r="AS31" s="143"/>
      <c r="AT31" s="148">
        <f t="shared" si="9"/>
        <v>0</v>
      </c>
      <c r="AU31" s="148">
        <f t="shared" si="46"/>
        <v>0</v>
      </c>
      <c r="AV31" s="148">
        <f t="shared" si="47"/>
        <v>0</v>
      </c>
      <c r="AW31" s="148">
        <f t="shared" si="48"/>
        <v>0</v>
      </c>
      <c r="AX31" s="148">
        <f t="shared" si="11"/>
        <v>0</v>
      </c>
      <c r="AY31" s="148">
        <f t="shared" si="10"/>
        <v>0</v>
      </c>
      <c r="AZ31" s="148">
        <f t="shared" si="12"/>
        <v>0</v>
      </c>
      <c r="BA31" s="148">
        <f t="shared" si="13"/>
        <v>0</v>
      </c>
      <c r="BB31" s="148">
        <f t="shared" si="14"/>
        <v>1</v>
      </c>
      <c r="BC31" s="148">
        <f t="shared" si="15"/>
        <v>0</v>
      </c>
      <c r="BD31" s="148">
        <f t="shared" si="16"/>
        <v>0</v>
      </c>
      <c r="BE31" s="148">
        <f t="shared" si="17"/>
        <v>0</v>
      </c>
      <c r="BF31" s="227">
        <f t="shared" si="18"/>
        <v>1</v>
      </c>
      <c r="BG31" s="227" t="e">
        <f t="shared" si="19"/>
        <v>#N/A</v>
      </c>
      <c r="BH31" s="227" t="e">
        <f t="shared" si="20"/>
        <v>#N/A</v>
      </c>
      <c r="BI31" s="227" t="e">
        <f t="shared" si="21"/>
        <v>#N/A</v>
      </c>
      <c r="BJ31" s="227">
        <f t="shared" si="22"/>
        <v>0</v>
      </c>
      <c r="BK31" s="227">
        <f t="shared" si="23"/>
        <v>0</v>
      </c>
      <c r="BL31" s="227">
        <f t="shared" si="24"/>
        <v>0</v>
      </c>
      <c r="BM31" s="227">
        <f t="shared" si="25"/>
        <v>0</v>
      </c>
      <c r="BN31" s="153">
        <f t="shared" si="26"/>
        <v>0</v>
      </c>
      <c r="BO31" s="153">
        <f t="shared" si="27"/>
        <v>0</v>
      </c>
      <c r="BP31" s="153">
        <f t="shared" si="2"/>
        <v>0</v>
      </c>
      <c r="BQ31" s="153">
        <f t="shared" si="28"/>
        <v>0</v>
      </c>
      <c r="BR31" s="153">
        <f t="shared" si="3"/>
        <v>0</v>
      </c>
      <c r="BS31" s="153">
        <f t="shared" si="29"/>
        <v>0</v>
      </c>
      <c r="BT31" s="153">
        <f t="shared" si="4"/>
        <v>0</v>
      </c>
      <c r="BU31" s="153">
        <f t="shared" si="30"/>
        <v>1</v>
      </c>
      <c r="BV31" s="225">
        <f t="shared" si="31"/>
        <v>0</v>
      </c>
      <c r="BW31" s="225">
        <f t="shared" si="32"/>
        <v>0</v>
      </c>
      <c r="BX31" s="225">
        <f t="shared" si="33"/>
        <v>0</v>
      </c>
      <c r="BY31" s="225">
        <f t="shared" si="34"/>
        <v>0</v>
      </c>
      <c r="BZ31" s="225">
        <f t="shared" si="35"/>
        <v>0</v>
      </c>
      <c r="CA31" s="225">
        <f t="shared" si="36"/>
        <v>0</v>
      </c>
      <c r="CB31" s="225">
        <f t="shared" si="37"/>
        <v>0</v>
      </c>
      <c r="CC31" s="225">
        <f t="shared" si="38"/>
        <v>0</v>
      </c>
      <c r="CD31" s="225">
        <f t="shared" si="39"/>
        <v>0</v>
      </c>
      <c r="CE31" s="225">
        <f t="shared" si="40"/>
        <v>0</v>
      </c>
      <c r="CF31" s="153">
        <f t="shared" si="41"/>
        <v>0</v>
      </c>
      <c r="CG31" s="153">
        <f t="shared" si="42"/>
        <v>0</v>
      </c>
      <c r="CH31" s="153">
        <f t="shared" si="43"/>
        <v>0</v>
      </c>
      <c r="CI31" s="153">
        <f t="shared" si="44"/>
        <v>0</v>
      </c>
      <c r="CJ31" s="153">
        <f t="shared" si="45"/>
        <v>0</v>
      </c>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row>
    <row r="32" spans="1:217" customFormat="1" ht="17.25" customHeight="1" x14ac:dyDescent="0.2">
      <c r="A32" s="26">
        <v>20</v>
      </c>
      <c r="B32" s="27"/>
      <c r="C32" s="87"/>
      <c r="D32" s="88"/>
      <c r="E32" s="88"/>
      <c r="F32" s="88"/>
      <c r="G32" s="88"/>
      <c r="H32" s="88"/>
      <c r="I32" s="88"/>
      <c r="J32" s="88"/>
      <c r="K32" s="105" t="str">
        <f t="shared" si="5"/>
        <v>様</v>
      </c>
      <c r="L32" s="88"/>
      <c r="M32" s="105" t="str">
        <f t="shared" si="6"/>
        <v/>
      </c>
      <c r="N32" s="88"/>
      <c r="O32" s="89">
        <f>①基本情報!$C$17</f>
        <v>0</v>
      </c>
      <c r="P32" s="89" t="e">
        <f>VLOOKUP(①基本情報!$C$18,①基本情報!W:X,2,0)</f>
        <v>#N/A</v>
      </c>
      <c r="Q32" s="89" t="e">
        <f>VLOOKUP(①基本情報!$C$19,①基本情報!U:V,2,0)</f>
        <v>#N/A</v>
      </c>
      <c r="R32" s="89" t="e">
        <f>VLOOKUP(①基本情報!$C$20,①基本情報!Y:Z,2,0)</f>
        <v>#N/A</v>
      </c>
      <c r="S32" s="90" t="str">
        <f>IF(COUNTA(①基本情報!$C$26:$E$26)=3,DATE(①基本情報!$C$26,①基本情報!$D$26,①基本情報!$E$26),"")</f>
        <v/>
      </c>
      <c r="T32" s="91" t="str">
        <f>IF(①基本情報!$F$26="","",①基本情報!$F$26)</f>
        <v/>
      </c>
      <c r="U32" s="90" t="str">
        <f>IF(ISERROR(DATE(①基本情報!$C$25,①基本情報!$D$25,①基本情報!$E$25)),"",DATE(①基本情報!$C$25,①基本情報!$D$25,①基本情報!$E$25))</f>
        <v/>
      </c>
      <c r="V32" s="308" t="str">
        <f>IF(①基本情報!$F$25="","",①基本情報!$F$25)</f>
        <v/>
      </c>
      <c r="W32" s="88"/>
      <c r="X32" s="88"/>
      <c r="Y32" s="88"/>
      <c r="Z32" s="88"/>
      <c r="AA32" s="88"/>
      <c r="AB32" s="88"/>
      <c r="AC32" s="105" t="str">
        <f t="shared" si="7"/>
        <v/>
      </c>
      <c r="AD32" s="108" t="str">
        <f t="shared" si="8"/>
        <v>様</v>
      </c>
      <c r="AE32" s="94" t="str">
        <f>IF(②メッセージ・差出名!$C$14="","",②メッセージ・差出名!$C$14)</f>
        <v/>
      </c>
      <c r="AF32" s="94" t="str">
        <f>IF(②メッセージ・差出名!$C$15="","",②メッセージ・差出名!$C$15)</f>
        <v/>
      </c>
      <c r="AG32" s="94" t="str">
        <f>IF(②メッセージ・差出名!$C$16="","",②メッセージ・差出名!$C$16)</f>
        <v/>
      </c>
      <c r="AH32" s="94" t="str">
        <f>IF(②メッセージ・差出名!$C$17="","",②メッセージ・差出名!$C$17)</f>
        <v/>
      </c>
      <c r="AI32" s="94" t="str">
        <f>IF(②メッセージ・差出名!$C$18="","",②メッセージ・差出名!$C$18)</f>
        <v/>
      </c>
      <c r="AJ32" s="94" t="str">
        <f>IF(②メッセージ・差出名!$C$19="","",②メッセージ・差出名!$C$19)</f>
        <v/>
      </c>
      <c r="AK32" s="94" t="str">
        <f>IF(②メッセージ・差出名!$C$20="","",②メッセージ・差出名!$C$20)</f>
        <v/>
      </c>
      <c r="AL32" s="94" t="str">
        <f>IF(②メッセージ・差出名!$C$21="","",②メッセージ・差出名!$C$21)</f>
        <v/>
      </c>
      <c r="AM32" s="94" t="str">
        <f>IF(②メッセージ・差出名!$C$22="","",②メッセージ・差出名!$C$22)</f>
        <v/>
      </c>
      <c r="AN32" s="94" t="str">
        <f>IF(②メッセージ・差出名!$C$23="","",②メッセージ・差出名!$C$23)</f>
        <v/>
      </c>
      <c r="AO32" s="302" t="str">
        <f>IF(②メッセージ・差出名!$C$27="","",②メッセージ・差出名!$C$27)</f>
        <v/>
      </c>
      <c r="AP32" s="302" t="str">
        <f>IF(②メッセージ・差出名!$C$28="","",②メッセージ・差出名!$C$28)</f>
        <v/>
      </c>
      <c r="AQ32" s="302" t="str">
        <f>IF(②メッセージ・差出名!$C$29="","",②メッセージ・差出名!$C$29)</f>
        <v/>
      </c>
      <c r="AR32" s="302" t="str">
        <f>IF(②メッセージ・差出名!$C$30="","",②メッセージ・差出名!$C$30)</f>
        <v/>
      </c>
      <c r="AS32" s="143"/>
      <c r="AT32" s="148">
        <f t="shared" si="9"/>
        <v>0</v>
      </c>
      <c r="AU32" s="148">
        <f t="shared" si="46"/>
        <v>0</v>
      </c>
      <c r="AV32" s="148">
        <f t="shared" si="47"/>
        <v>0</v>
      </c>
      <c r="AW32" s="148">
        <f t="shared" si="48"/>
        <v>0</v>
      </c>
      <c r="AX32" s="148">
        <f t="shared" si="11"/>
        <v>0</v>
      </c>
      <c r="AY32" s="148">
        <f t="shared" si="10"/>
        <v>0</v>
      </c>
      <c r="AZ32" s="148">
        <f t="shared" si="12"/>
        <v>0</v>
      </c>
      <c r="BA32" s="148">
        <f t="shared" si="13"/>
        <v>0</v>
      </c>
      <c r="BB32" s="148">
        <f t="shared" si="14"/>
        <v>1</v>
      </c>
      <c r="BC32" s="148">
        <f t="shared" si="15"/>
        <v>0</v>
      </c>
      <c r="BD32" s="148">
        <f t="shared" si="16"/>
        <v>0</v>
      </c>
      <c r="BE32" s="148">
        <f t="shared" si="17"/>
        <v>0</v>
      </c>
      <c r="BF32" s="227">
        <f t="shared" si="18"/>
        <v>1</v>
      </c>
      <c r="BG32" s="227" t="e">
        <f t="shared" si="19"/>
        <v>#N/A</v>
      </c>
      <c r="BH32" s="227" t="e">
        <f t="shared" si="20"/>
        <v>#N/A</v>
      </c>
      <c r="BI32" s="227" t="e">
        <f t="shared" si="21"/>
        <v>#N/A</v>
      </c>
      <c r="BJ32" s="227">
        <f t="shared" si="22"/>
        <v>0</v>
      </c>
      <c r="BK32" s="227">
        <f t="shared" si="23"/>
        <v>0</v>
      </c>
      <c r="BL32" s="227">
        <f t="shared" si="24"/>
        <v>0</v>
      </c>
      <c r="BM32" s="227">
        <f t="shared" si="25"/>
        <v>0</v>
      </c>
      <c r="BN32" s="153">
        <f t="shared" si="26"/>
        <v>0</v>
      </c>
      <c r="BO32" s="153">
        <f t="shared" si="27"/>
        <v>0</v>
      </c>
      <c r="BP32" s="153">
        <f t="shared" si="2"/>
        <v>0</v>
      </c>
      <c r="BQ32" s="153">
        <f t="shared" si="28"/>
        <v>0</v>
      </c>
      <c r="BR32" s="153">
        <f t="shared" si="3"/>
        <v>0</v>
      </c>
      <c r="BS32" s="153">
        <f t="shared" si="29"/>
        <v>0</v>
      </c>
      <c r="BT32" s="153">
        <f t="shared" si="4"/>
        <v>0</v>
      </c>
      <c r="BU32" s="153">
        <f t="shared" si="30"/>
        <v>1</v>
      </c>
      <c r="BV32" s="225">
        <f t="shared" si="31"/>
        <v>0</v>
      </c>
      <c r="BW32" s="225">
        <f t="shared" si="32"/>
        <v>0</v>
      </c>
      <c r="BX32" s="225">
        <f t="shared" si="33"/>
        <v>0</v>
      </c>
      <c r="BY32" s="225">
        <f t="shared" si="34"/>
        <v>0</v>
      </c>
      <c r="BZ32" s="225">
        <f t="shared" si="35"/>
        <v>0</v>
      </c>
      <c r="CA32" s="225">
        <f t="shared" si="36"/>
        <v>0</v>
      </c>
      <c r="CB32" s="225">
        <f t="shared" si="37"/>
        <v>0</v>
      </c>
      <c r="CC32" s="225">
        <f t="shared" si="38"/>
        <v>0</v>
      </c>
      <c r="CD32" s="225">
        <f t="shared" si="39"/>
        <v>0</v>
      </c>
      <c r="CE32" s="225">
        <f t="shared" si="40"/>
        <v>0</v>
      </c>
      <c r="CF32" s="153">
        <f t="shared" si="41"/>
        <v>0</v>
      </c>
      <c r="CG32" s="153">
        <f t="shared" si="42"/>
        <v>0</v>
      </c>
      <c r="CH32" s="153">
        <f t="shared" si="43"/>
        <v>0</v>
      </c>
      <c r="CI32" s="153">
        <f t="shared" si="44"/>
        <v>0</v>
      </c>
      <c r="CJ32" s="153">
        <f t="shared" si="45"/>
        <v>0</v>
      </c>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row>
    <row r="33" spans="1:217" customFormat="1" ht="17.25" customHeight="1" x14ac:dyDescent="0.2">
      <c r="A33" s="26">
        <v>21</v>
      </c>
      <c r="B33" s="27"/>
      <c r="C33" s="87"/>
      <c r="D33" s="88"/>
      <c r="E33" s="88"/>
      <c r="F33" s="88"/>
      <c r="G33" s="88"/>
      <c r="H33" s="88"/>
      <c r="I33" s="88"/>
      <c r="J33" s="88"/>
      <c r="K33" s="105" t="str">
        <f t="shared" si="5"/>
        <v>様</v>
      </c>
      <c r="L33" s="88"/>
      <c r="M33" s="105" t="str">
        <f t="shared" si="6"/>
        <v/>
      </c>
      <c r="N33" s="88"/>
      <c r="O33" s="89">
        <f>①基本情報!$C$17</f>
        <v>0</v>
      </c>
      <c r="P33" s="89" t="e">
        <f>VLOOKUP(①基本情報!$C$18,①基本情報!W:X,2,0)</f>
        <v>#N/A</v>
      </c>
      <c r="Q33" s="89" t="e">
        <f>VLOOKUP(①基本情報!$C$19,①基本情報!U:V,2,0)</f>
        <v>#N/A</v>
      </c>
      <c r="R33" s="89" t="e">
        <f>VLOOKUP(①基本情報!$C$20,①基本情報!Y:Z,2,0)</f>
        <v>#N/A</v>
      </c>
      <c r="S33" s="90" t="str">
        <f>IF(COUNTA(①基本情報!$C$26:$E$26)=3,DATE(①基本情報!$C$26,①基本情報!$D$26,①基本情報!$E$26),"")</f>
        <v/>
      </c>
      <c r="T33" s="91" t="str">
        <f>IF(①基本情報!$F$26="","",①基本情報!$F$26)</f>
        <v/>
      </c>
      <c r="U33" s="90" t="str">
        <f>IF(ISERROR(DATE(①基本情報!$C$25,①基本情報!$D$25,①基本情報!$E$25)),"",DATE(①基本情報!$C$25,①基本情報!$D$25,①基本情報!$E$25))</f>
        <v/>
      </c>
      <c r="V33" s="308" t="str">
        <f>IF(①基本情報!$F$25="","",①基本情報!$F$25)</f>
        <v/>
      </c>
      <c r="W33" s="88"/>
      <c r="X33" s="88"/>
      <c r="Y33" s="88"/>
      <c r="Z33" s="88"/>
      <c r="AA33" s="88"/>
      <c r="AB33" s="88"/>
      <c r="AC33" s="105" t="str">
        <f t="shared" si="7"/>
        <v/>
      </c>
      <c r="AD33" s="108" t="str">
        <f t="shared" si="8"/>
        <v>様</v>
      </c>
      <c r="AE33" s="94" t="str">
        <f>IF(②メッセージ・差出名!$C$14="","",②メッセージ・差出名!$C$14)</f>
        <v/>
      </c>
      <c r="AF33" s="94" t="str">
        <f>IF(②メッセージ・差出名!$C$15="","",②メッセージ・差出名!$C$15)</f>
        <v/>
      </c>
      <c r="AG33" s="94" t="str">
        <f>IF(②メッセージ・差出名!$C$16="","",②メッセージ・差出名!$C$16)</f>
        <v/>
      </c>
      <c r="AH33" s="94" t="str">
        <f>IF(②メッセージ・差出名!$C$17="","",②メッセージ・差出名!$C$17)</f>
        <v/>
      </c>
      <c r="AI33" s="94" t="str">
        <f>IF(②メッセージ・差出名!$C$18="","",②メッセージ・差出名!$C$18)</f>
        <v/>
      </c>
      <c r="AJ33" s="94" t="str">
        <f>IF(②メッセージ・差出名!$C$19="","",②メッセージ・差出名!$C$19)</f>
        <v/>
      </c>
      <c r="AK33" s="94" t="str">
        <f>IF(②メッセージ・差出名!$C$20="","",②メッセージ・差出名!$C$20)</f>
        <v/>
      </c>
      <c r="AL33" s="94" t="str">
        <f>IF(②メッセージ・差出名!$C$21="","",②メッセージ・差出名!$C$21)</f>
        <v/>
      </c>
      <c r="AM33" s="94" t="str">
        <f>IF(②メッセージ・差出名!$C$22="","",②メッセージ・差出名!$C$22)</f>
        <v/>
      </c>
      <c r="AN33" s="94" t="str">
        <f>IF(②メッセージ・差出名!$C$23="","",②メッセージ・差出名!$C$23)</f>
        <v/>
      </c>
      <c r="AO33" s="302" t="str">
        <f>IF(②メッセージ・差出名!$C$27="","",②メッセージ・差出名!$C$27)</f>
        <v/>
      </c>
      <c r="AP33" s="302" t="str">
        <f>IF(②メッセージ・差出名!$C$28="","",②メッセージ・差出名!$C$28)</f>
        <v/>
      </c>
      <c r="AQ33" s="302" t="str">
        <f>IF(②メッセージ・差出名!$C$29="","",②メッセージ・差出名!$C$29)</f>
        <v/>
      </c>
      <c r="AR33" s="302" t="str">
        <f>IF(②メッセージ・差出名!$C$30="","",②メッセージ・差出名!$C$30)</f>
        <v/>
      </c>
      <c r="AS33" s="143"/>
      <c r="AT33" s="148">
        <f t="shared" si="9"/>
        <v>0</v>
      </c>
      <c r="AU33" s="148">
        <f t="shared" si="46"/>
        <v>0</v>
      </c>
      <c r="AV33" s="148">
        <f t="shared" si="47"/>
        <v>0</v>
      </c>
      <c r="AW33" s="148">
        <f t="shared" si="48"/>
        <v>0</v>
      </c>
      <c r="AX33" s="148">
        <f t="shared" si="11"/>
        <v>0</v>
      </c>
      <c r="AY33" s="148">
        <f t="shared" si="10"/>
        <v>0</v>
      </c>
      <c r="AZ33" s="148">
        <f t="shared" si="12"/>
        <v>0</v>
      </c>
      <c r="BA33" s="148">
        <f t="shared" si="13"/>
        <v>0</v>
      </c>
      <c r="BB33" s="148">
        <f t="shared" si="14"/>
        <v>1</v>
      </c>
      <c r="BC33" s="148">
        <f t="shared" si="15"/>
        <v>0</v>
      </c>
      <c r="BD33" s="148">
        <f t="shared" si="16"/>
        <v>0</v>
      </c>
      <c r="BE33" s="148">
        <f t="shared" si="17"/>
        <v>0</v>
      </c>
      <c r="BF33" s="227">
        <f t="shared" si="18"/>
        <v>1</v>
      </c>
      <c r="BG33" s="227" t="e">
        <f t="shared" si="19"/>
        <v>#N/A</v>
      </c>
      <c r="BH33" s="227" t="e">
        <f t="shared" si="20"/>
        <v>#N/A</v>
      </c>
      <c r="BI33" s="227" t="e">
        <f t="shared" si="21"/>
        <v>#N/A</v>
      </c>
      <c r="BJ33" s="227">
        <f t="shared" si="22"/>
        <v>0</v>
      </c>
      <c r="BK33" s="227">
        <f t="shared" si="23"/>
        <v>0</v>
      </c>
      <c r="BL33" s="227">
        <f t="shared" si="24"/>
        <v>0</v>
      </c>
      <c r="BM33" s="227">
        <f t="shared" si="25"/>
        <v>0</v>
      </c>
      <c r="BN33" s="153">
        <f t="shared" si="26"/>
        <v>0</v>
      </c>
      <c r="BO33" s="153">
        <f t="shared" si="27"/>
        <v>0</v>
      </c>
      <c r="BP33" s="153">
        <f t="shared" si="2"/>
        <v>0</v>
      </c>
      <c r="BQ33" s="153">
        <f t="shared" si="28"/>
        <v>0</v>
      </c>
      <c r="BR33" s="153">
        <f t="shared" si="3"/>
        <v>0</v>
      </c>
      <c r="BS33" s="153">
        <f t="shared" si="29"/>
        <v>0</v>
      </c>
      <c r="BT33" s="153">
        <f t="shared" si="4"/>
        <v>0</v>
      </c>
      <c r="BU33" s="153">
        <f t="shared" si="30"/>
        <v>1</v>
      </c>
      <c r="BV33" s="225">
        <f t="shared" si="31"/>
        <v>0</v>
      </c>
      <c r="BW33" s="225">
        <f t="shared" si="32"/>
        <v>0</v>
      </c>
      <c r="BX33" s="225">
        <f t="shared" si="33"/>
        <v>0</v>
      </c>
      <c r="BY33" s="225">
        <f t="shared" si="34"/>
        <v>0</v>
      </c>
      <c r="BZ33" s="225">
        <f t="shared" si="35"/>
        <v>0</v>
      </c>
      <c r="CA33" s="225">
        <f t="shared" si="36"/>
        <v>0</v>
      </c>
      <c r="CB33" s="225">
        <f t="shared" si="37"/>
        <v>0</v>
      </c>
      <c r="CC33" s="225">
        <f t="shared" si="38"/>
        <v>0</v>
      </c>
      <c r="CD33" s="225">
        <f t="shared" si="39"/>
        <v>0</v>
      </c>
      <c r="CE33" s="225">
        <f t="shared" si="40"/>
        <v>0</v>
      </c>
      <c r="CF33" s="153">
        <f t="shared" si="41"/>
        <v>0</v>
      </c>
      <c r="CG33" s="153">
        <f t="shared" si="42"/>
        <v>0</v>
      </c>
      <c r="CH33" s="153">
        <f t="shared" si="43"/>
        <v>0</v>
      </c>
      <c r="CI33" s="153">
        <f t="shared" si="44"/>
        <v>0</v>
      </c>
      <c r="CJ33" s="153">
        <f t="shared" si="45"/>
        <v>0</v>
      </c>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row>
    <row r="34" spans="1:217" customFormat="1" ht="17.25" customHeight="1" x14ac:dyDescent="0.2">
      <c r="A34" s="26">
        <v>22</v>
      </c>
      <c r="B34" s="27"/>
      <c r="C34" s="87"/>
      <c r="D34" s="88"/>
      <c r="E34" s="88"/>
      <c r="F34" s="88"/>
      <c r="G34" s="88"/>
      <c r="H34" s="88"/>
      <c r="I34" s="88"/>
      <c r="J34" s="88"/>
      <c r="K34" s="105" t="str">
        <f t="shared" si="5"/>
        <v>様</v>
      </c>
      <c r="L34" s="88"/>
      <c r="M34" s="105" t="str">
        <f t="shared" si="6"/>
        <v/>
      </c>
      <c r="N34" s="88"/>
      <c r="O34" s="89">
        <f>①基本情報!$C$17</f>
        <v>0</v>
      </c>
      <c r="P34" s="89" t="e">
        <f>VLOOKUP(①基本情報!$C$18,①基本情報!W:X,2,0)</f>
        <v>#N/A</v>
      </c>
      <c r="Q34" s="89" t="e">
        <f>VLOOKUP(①基本情報!$C$19,①基本情報!U:V,2,0)</f>
        <v>#N/A</v>
      </c>
      <c r="R34" s="89" t="e">
        <f>VLOOKUP(①基本情報!$C$20,①基本情報!Y:Z,2,0)</f>
        <v>#N/A</v>
      </c>
      <c r="S34" s="90" t="str">
        <f>IF(COUNTA(①基本情報!$C$26:$E$26)=3,DATE(①基本情報!$C$26,①基本情報!$D$26,①基本情報!$E$26),"")</f>
        <v/>
      </c>
      <c r="T34" s="91" t="str">
        <f>IF(①基本情報!$F$26="","",①基本情報!$F$26)</f>
        <v/>
      </c>
      <c r="U34" s="90" t="str">
        <f>IF(ISERROR(DATE(①基本情報!$C$25,①基本情報!$D$25,①基本情報!$E$25)),"",DATE(①基本情報!$C$25,①基本情報!$D$25,①基本情報!$E$25))</f>
        <v/>
      </c>
      <c r="V34" s="308" t="str">
        <f>IF(①基本情報!$F$25="","",①基本情報!$F$25)</f>
        <v/>
      </c>
      <c r="W34" s="88"/>
      <c r="X34" s="88"/>
      <c r="Y34" s="88"/>
      <c r="Z34" s="88"/>
      <c r="AA34" s="88"/>
      <c r="AB34" s="88"/>
      <c r="AC34" s="105" t="str">
        <f t="shared" si="7"/>
        <v/>
      </c>
      <c r="AD34" s="108" t="str">
        <f t="shared" si="8"/>
        <v>様</v>
      </c>
      <c r="AE34" s="94" t="str">
        <f>IF(②メッセージ・差出名!$C$14="","",②メッセージ・差出名!$C$14)</f>
        <v/>
      </c>
      <c r="AF34" s="94" t="str">
        <f>IF(②メッセージ・差出名!$C$15="","",②メッセージ・差出名!$C$15)</f>
        <v/>
      </c>
      <c r="AG34" s="94" t="str">
        <f>IF(②メッセージ・差出名!$C$16="","",②メッセージ・差出名!$C$16)</f>
        <v/>
      </c>
      <c r="AH34" s="94" t="str">
        <f>IF(②メッセージ・差出名!$C$17="","",②メッセージ・差出名!$C$17)</f>
        <v/>
      </c>
      <c r="AI34" s="94" t="str">
        <f>IF(②メッセージ・差出名!$C$18="","",②メッセージ・差出名!$C$18)</f>
        <v/>
      </c>
      <c r="AJ34" s="94" t="str">
        <f>IF(②メッセージ・差出名!$C$19="","",②メッセージ・差出名!$C$19)</f>
        <v/>
      </c>
      <c r="AK34" s="94" t="str">
        <f>IF(②メッセージ・差出名!$C$20="","",②メッセージ・差出名!$C$20)</f>
        <v/>
      </c>
      <c r="AL34" s="94" t="str">
        <f>IF(②メッセージ・差出名!$C$21="","",②メッセージ・差出名!$C$21)</f>
        <v/>
      </c>
      <c r="AM34" s="94" t="str">
        <f>IF(②メッセージ・差出名!$C$22="","",②メッセージ・差出名!$C$22)</f>
        <v/>
      </c>
      <c r="AN34" s="94" t="str">
        <f>IF(②メッセージ・差出名!$C$23="","",②メッセージ・差出名!$C$23)</f>
        <v/>
      </c>
      <c r="AO34" s="302" t="str">
        <f>IF(②メッセージ・差出名!$C$27="","",②メッセージ・差出名!$C$27)</f>
        <v/>
      </c>
      <c r="AP34" s="302" t="str">
        <f>IF(②メッセージ・差出名!$C$28="","",②メッセージ・差出名!$C$28)</f>
        <v/>
      </c>
      <c r="AQ34" s="302" t="str">
        <f>IF(②メッセージ・差出名!$C$29="","",②メッセージ・差出名!$C$29)</f>
        <v/>
      </c>
      <c r="AR34" s="302" t="str">
        <f>IF(②メッセージ・差出名!$C$30="","",②メッセージ・差出名!$C$30)</f>
        <v/>
      </c>
      <c r="AS34" s="143"/>
      <c r="AT34" s="148">
        <f t="shared" si="9"/>
        <v>0</v>
      </c>
      <c r="AU34" s="148">
        <f t="shared" si="46"/>
        <v>0</v>
      </c>
      <c r="AV34" s="148">
        <f t="shared" si="47"/>
        <v>0</v>
      </c>
      <c r="AW34" s="148">
        <f t="shared" si="48"/>
        <v>0</v>
      </c>
      <c r="AX34" s="148">
        <f t="shared" si="11"/>
        <v>0</v>
      </c>
      <c r="AY34" s="148">
        <f t="shared" si="10"/>
        <v>0</v>
      </c>
      <c r="AZ34" s="148">
        <f t="shared" si="12"/>
        <v>0</v>
      </c>
      <c r="BA34" s="148">
        <f t="shared" si="13"/>
        <v>0</v>
      </c>
      <c r="BB34" s="148">
        <f t="shared" si="14"/>
        <v>1</v>
      </c>
      <c r="BC34" s="148">
        <f t="shared" si="15"/>
        <v>0</v>
      </c>
      <c r="BD34" s="148">
        <f t="shared" si="16"/>
        <v>0</v>
      </c>
      <c r="BE34" s="148">
        <f t="shared" si="17"/>
        <v>0</v>
      </c>
      <c r="BF34" s="227">
        <f t="shared" si="18"/>
        <v>1</v>
      </c>
      <c r="BG34" s="227" t="e">
        <f t="shared" si="19"/>
        <v>#N/A</v>
      </c>
      <c r="BH34" s="227" t="e">
        <f t="shared" si="20"/>
        <v>#N/A</v>
      </c>
      <c r="BI34" s="227" t="e">
        <f t="shared" si="21"/>
        <v>#N/A</v>
      </c>
      <c r="BJ34" s="227">
        <f t="shared" si="22"/>
        <v>0</v>
      </c>
      <c r="BK34" s="227">
        <f t="shared" si="23"/>
        <v>0</v>
      </c>
      <c r="BL34" s="227">
        <f t="shared" si="24"/>
        <v>0</v>
      </c>
      <c r="BM34" s="227">
        <f t="shared" si="25"/>
        <v>0</v>
      </c>
      <c r="BN34" s="153">
        <f t="shared" si="26"/>
        <v>0</v>
      </c>
      <c r="BO34" s="153">
        <f t="shared" si="27"/>
        <v>0</v>
      </c>
      <c r="BP34" s="153">
        <f t="shared" si="2"/>
        <v>0</v>
      </c>
      <c r="BQ34" s="153">
        <f t="shared" si="28"/>
        <v>0</v>
      </c>
      <c r="BR34" s="153">
        <f t="shared" si="3"/>
        <v>0</v>
      </c>
      <c r="BS34" s="153">
        <f t="shared" si="29"/>
        <v>0</v>
      </c>
      <c r="BT34" s="153">
        <f t="shared" si="4"/>
        <v>0</v>
      </c>
      <c r="BU34" s="153">
        <f t="shared" si="30"/>
        <v>1</v>
      </c>
      <c r="BV34" s="225">
        <f t="shared" si="31"/>
        <v>0</v>
      </c>
      <c r="BW34" s="225">
        <f t="shared" si="32"/>
        <v>0</v>
      </c>
      <c r="BX34" s="225">
        <f t="shared" si="33"/>
        <v>0</v>
      </c>
      <c r="BY34" s="225">
        <f t="shared" si="34"/>
        <v>0</v>
      </c>
      <c r="BZ34" s="225">
        <f t="shared" si="35"/>
        <v>0</v>
      </c>
      <c r="CA34" s="225">
        <f t="shared" si="36"/>
        <v>0</v>
      </c>
      <c r="CB34" s="225">
        <f t="shared" si="37"/>
        <v>0</v>
      </c>
      <c r="CC34" s="225">
        <f t="shared" si="38"/>
        <v>0</v>
      </c>
      <c r="CD34" s="225">
        <f t="shared" si="39"/>
        <v>0</v>
      </c>
      <c r="CE34" s="225">
        <f t="shared" si="40"/>
        <v>0</v>
      </c>
      <c r="CF34" s="153">
        <f t="shared" si="41"/>
        <v>0</v>
      </c>
      <c r="CG34" s="153">
        <f t="shared" si="42"/>
        <v>0</v>
      </c>
      <c r="CH34" s="153">
        <f t="shared" si="43"/>
        <v>0</v>
      </c>
      <c r="CI34" s="153">
        <f t="shared" si="44"/>
        <v>0</v>
      </c>
      <c r="CJ34" s="153">
        <f t="shared" si="45"/>
        <v>0</v>
      </c>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row>
    <row r="35" spans="1:217" customFormat="1" ht="17.25" customHeight="1" x14ac:dyDescent="0.2">
      <c r="A35" s="26">
        <v>23</v>
      </c>
      <c r="B35" s="27"/>
      <c r="C35" s="87"/>
      <c r="D35" s="88"/>
      <c r="E35" s="88"/>
      <c r="F35" s="88"/>
      <c r="G35" s="88"/>
      <c r="H35" s="88"/>
      <c r="I35" s="88"/>
      <c r="J35" s="88"/>
      <c r="K35" s="105" t="str">
        <f t="shared" si="5"/>
        <v>様</v>
      </c>
      <c r="L35" s="88"/>
      <c r="M35" s="105" t="str">
        <f t="shared" si="6"/>
        <v/>
      </c>
      <c r="N35" s="88"/>
      <c r="O35" s="89">
        <f>①基本情報!$C$17</f>
        <v>0</v>
      </c>
      <c r="P35" s="89" t="e">
        <f>VLOOKUP(①基本情報!$C$18,①基本情報!W:X,2,0)</f>
        <v>#N/A</v>
      </c>
      <c r="Q35" s="89" t="e">
        <f>VLOOKUP(①基本情報!$C$19,①基本情報!U:V,2,0)</f>
        <v>#N/A</v>
      </c>
      <c r="R35" s="89" t="e">
        <f>VLOOKUP(①基本情報!$C$20,①基本情報!Y:Z,2,0)</f>
        <v>#N/A</v>
      </c>
      <c r="S35" s="90" t="str">
        <f>IF(COUNTA(①基本情報!$C$26:$E$26)=3,DATE(①基本情報!$C$26,①基本情報!$D$26,①基本情報!$E$26),"")</f>
        <v/>
      </c>
      <c r="T35" s="91" t="str">
        <f>IF(①基本情報!$F$26="","",①基本情報!$F$26)</f>
        <v/>
      </c>
      <c r="U35" s="90" t="str">
        <f>IF(ISERROR(DATE(①基本情報!$C$25,①基本情報!$D$25,①基本情報!$E$25)),"",DATE(①基本情報!$C$25,①基本情報!$D$25,①基本情報!$E$25))</f>
        <v/>
      </c>
      <c r="V35" s="308" t="str">
        <f>IF(①基本情報!$F$25="","",①基本情報!$F$25)</f>
        <v/>
      </c>
      <c r="W35" s="88"/>
      <c r="X35" s="88"/>
      <c r="Y35" s="88"/>
      <c r="Z35" s="88"/>
      <c r="AA35" s="88"/>
      <c r="AB35" s="88"/>
      <c r="AC35" s="105" t="str">
        <f t="shared" si="7"/>
        <v/>
      </c>
      <c r="AD35" s="108" t="str">
        <f t="shared" si="8"/>
        <v>様</v>
      </c>
      <c r="AE35" s="94" t="str">
        <f>IF(②メッセージ・差出名!$C$14="","",②メッセージ・差出名!$C$14)</f>
        <v/>
      </c>
      <c r="AF35" s="94" t="str">
        <f>IF(②メッセージ・差出名!$C$15="","",②メッセージ・差出名!$C$15)</f>
        <v/>
      </c>
      <c r="AG35" s="94" t="str">
        <f>IF(②メッセージ・差出名!$C$16="","",②メッセージ・差出名!$C$16)</f>
        <v/>
      </c>
      <c r="AH35" s="94" t="str">
        <f>IF(②メッセージ・差出名!$C$17="","",②メッセージ・差出名!$C$17)</f>
        <v/>
      </c>
      <c r="AI35" s="94" t="str">
        <f>IF(②メッセージ・差出名!$C$18="","",②メッセージ・差出名!$C$18)</f>
        <v/>
      </c>
      <c r="AJ35" s="94" t="str">
        <f>IF(②メッセージ・差出名!$C$19="","",②メッセージ・差出名!$C$19)</f>
        <v/>
      </c>
      <c r="AK35" s="94" t="str">
        <f>IF(②メッセージ・差出名!$C$20="","",②メッセージ・差出名!$C$20)</f>
        <v/>
      </c>
      <c r="AL35" s="94" t="str">
        <f>IF(②メッセージ・差出名!$C$21="","",②メッセージ・差出名!$C$21)</f>
        <v/>
      </c>
      <c r="AM35" s="94" t="str">
        <f>IF(②メッセージ・差出名!$C$22="","",②メッセージ・差出名!$C$22)</f>
        <v/>
      </c>
      <c r="AN35" s="94" t="str">
        <f>IF(②メッセージ・差出名!$C$23="","",②メッセージ・差出名!$C$23)</f>
        <v/>
      </c>
      <c r="AO35" s="302" t="str">
        <f>IF(②メッセージ・差出名!$C$27="","",②メッセージ・差出名!$C$27)</f>
        <v/>
      </c>
      <c r="AP35" s="302" t="str">
        <f>IF(②メッセージ・差出名!$C$28="","",②メッセージ・差出名!$C$28)</f>
        <v/>
      </c>
      <c r="AQ35" s="302" t="str">
        <f>IF(②メッセージ・差出名!$C$29="","",②メッセージ・差出名!$C$29)</f>
        <v/>
      </c>
      <c r="AR35" s="302" t="str">
        <f>IF(②メッセージ・差出名!$C$30="","",②メッセージ・差出名!$C$30)</f>
        <v/>
      </c>
      <c r="AS35" s="143"/>
      <c r="AT35" s="148">
        <f t="shared" si="9"/>
        <v>0</v>
      </c>
      <c r="AU35" s="148">
        <f t="shared" si="46"/>
        <v>0</v>
      </c>
      <c r="AV35" s="148">
        <f t="shared" si="47"/>
        <v>0</v>
      </c>
      <c r="AW35" s="148">
        <f t="shared" si="48"/>
        <v>0</v>
      </c>
      <c r="AX35" s="148">
        <f t="shared" si="11"/>
        <v>0</v>
      </c>
      <c r="AY35" s="148">
        <f t="shared" si="10"/>
        <v>0</v>
      </c>
      <c r="AZ35" s="148">
        <f t="shared" si="12"/>
        <v>0</v>
      </c>
      <c r="BA35" s="148">
        <f t="shared" si="13"/>
        <v>0</v>
      </c>
      <c r="BB35" s="148">
        <f t="shared" si="14"/>
        <v>1</v>
      </c>
      <c r="BC35" s="148">
        <f t="shared" si="15"/>
        <v>0</v>
      </c>
      <c r="BD35" s="148">
        <f t="shared" si="16"/>
        <v>0</v>
      </c>
      <c r="BE35" s="148">
        <f t="shared" si="17"/>
        <v>0</v>
      </c>
      <c r="BF35" s="227">
        <f t="shared" si="18"/>
        <v>1</v>
      </c>
      <c r="BG35" s="227" t="e">
        <f t="shared" si="19"/>
        <v>#N/A</v>
      </c>
      <c r="BH35" s="227" t="e">
        <f t="shared" si="20"/>
        <v>#N/A</v>
      </c>
      <c r="BI35" s="227" t="e">
        <f t="shared" si="21"/>
        <v>#N/A</v>
      </c>
      <c r="BJ35" s="227">
        <f t="shared" si="22"/>
        <v>0</v>
      </c>
      <c r="BK35" s="227">
        <f t="shared" si="23"/>
        <v>0</v>
      </c>
      <c r="BL35" s="227">
        <f t="shared" si="24"/>
        <v>0</v>
      </c>
      <c r="BM35" s="227">
        <f t="shared" si="25"/>
        <v>0</v>
      </c>
      <c r="BN35" s="153">
        <f t="shared" si="26"/>
        <v>0</v>
      </c>
      <c r="BO35" s="153">
        <f t="shared" si="27"/>
        <v>0</v>
      </c>
      <c r="BP35" s="153">
        <f t="shared" si="2"/>
        <v>0</v>
      </c>
      <c r="BQ35" s="153">
        <f t="shared" si="28"/>
        <v>0</v>
      </c>
      <c r="BR35" s="153">
        <f t="shared" si="3"/>
        <v>0</v>
      </c>
      <c r="BS35" s="153">
        <f t="shared" si="29"/>
        <v>0</v>
      </c>
      <c r="BT35" s="153">
        <f t="shared" si="4"/>
        <v>0</v>
      </c>
      <c r="BU35" s="153">
        <f t="shared" si="30"/>
        <v>1</v>
      </c>
      <c r="BV35" s="225">
        <f t="shared" si="31"/>
        <v>0</v>
      </c>
      <c r="BW35" s="225">
        <f t="shared" si="32"/>
        <v>0</v>
      </c>
      <c r="BX35" s="225">
        <f t="shared" si="33"/>
        <v>0</v>
      </c>
      <c r="BY35" s="225">
        <f t="shared" si="34"/>
        <v>0</v>
      </c>
      <c r="BZ35" s="225">
        <f t="shared" si="35"/>
        <v>0</v>
      </c>
      <c r="CA35" s="225">
        <f t="shared" si="36"/>
        <v>0</v>
      </c>
      <c r="CB35" s="225">
        <f t="shared" si="37"/>
        <v>0</v>
      </c>
      <c r="CC35" s="225">
        <f t="shared" si="38"/>
        <v>0</v>
      </c>
      <c r="CD35" s="225">
        <f t="shared" si="39"/>
        <v>0</v>
      </c>
      <c r="CE35" s="225">
        <f t="shared" si="40"/>
        <v>0</v>
      </c>
      <c r="CF35" s="153">
        <f t="shared" si="41"/>
        <v>0</v>
      </c>
      <c r="CG35" s="153">
        <f t="shared" si="42"/>
        <v>0</v>
      </c>
      <c r="CH35" s="153">
        <f t="shared" si="43"/>
        <v>0</v>
      </c>
      <c r="CI35" s="153">
        <f t="shared" si="44"/>
        <v>0</v>
      </c>
      <c r="CJ35" s="153">
        <f t="shared" si="45"/>
        <v>0</v>
      </c>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row>
    <row r="36" spans="1:217" customFormat="1" ht="17.25" customHeight="1" x14ac:dyDescent="0.2">
      <c r="A36" s="26">
        <v>24</v>
      </c>
      <c r="B36" s="27"/>
      <c r="C36" s="87"/>
      <c r="D36" s="88"/>
      <c r="E36" s="88"/>
      <c r="F36" s="88"/>
      <c r="G36" s="88"/>
      <c r="H36" s="88"/>
      <c r="I36" s="88"/>
      <c r="J36" s="88"/>
      <c r="K36" s="105" t="str">
        <f t="shared" si="5"/>
        <v>様</v>
      </c>
      <c r="L36" s="88"/>
      <c r="M36" s="105" t="str">
        <f t="shared" si="6"/>
        <v/>
      </c>
      <c r="N36" s="88"/>
      <c r="O36" s="89">
        <f>①基本情報!$C$17</f>
        <v>0</v>
      </c>
      <c r="P36" s="89" t="e">
        <f>VLOOKUP(①基本情報!$C$18,①基本情報!W:X,2,0)</f>
        <v>#N/A</v>
      </c>
      <c r="Q36" s="89" t="e">
        <f>VLOOKUP(①基本情報!$C$19,①基本情報!U:V,2,0)</f>
        <v>#N/A</v>
      </c>
      <c r="R36" s="89" t="e">
        <f>VLOOKUP(①基本情報!$C$20,①基本情報!Y:Z,2,0)</f>
        <v>#N/A</v>
      </c>
      <c r="S36" s="90" t="str">
        <f>IF(COUNTA(①基本情報!$C$26:$E$26)=3,DATE(①基本情報!$C$26,①基本情報!$D$26,①基本情報!$E$26),"")</f>
        <v/>
      </c>
      <c r="T36" s="91" t="str">
        <f>IF(①基本情報!$F$26="","",①基本情報!$F$26)</f>
        <v/>
      </c>
      <c r="U36" s="90" t="str">
        <f>IF(ISERROR(DATE(①基本情報!$C$25,①基本情報!$D$25,①基本情報!$E$25)),"",DATE(①基本情報!$C$25,①基本情報!$D$25,①基本情報!$E$25))</f>
        <v/>
      </c>
      <c r="V36" s="308" t="str">
        <f>IF(①基本情報!$F$25="","",①基本情報!$F$25)</f>
        <v/>
      </c>
      <c r="W36" s="88"/>
      <c r="X36" s="88"/>
      <c r="Y36" s="88"/>
      <c r="Z36" s="88"/>
      <c r="AA36" s="88"/>
      <c r="AB36" s="88"/>
      <c r="AC36" s="105" t="str">
        <f t="shared" si="7"/>
        <v/>
      </c>
      <c r="AD36" s="108" t="str">
        <f t="shared" si="8"/>
        <v>様</v>
      </c>
      <c r="AE36" s="94" t="str">
        <f>IF(②メッセージ・差出名!$C$14="","",②メッセージ・差出名!$C$14)</f>
        <v/>
      </c>
      <c r="AF36" s="94" t="str">
        <f>IF(②メッセージ・差出名!$C$15="","",②メッセージ・差出名!$C$15)</f>
        <v/>
      </c>
      <c r="AG36" s="94" t="str">
        <f>IF(②メッセージ・差出名!$C$16="","",②メッセージ・差出名!$C$16)</f>
        <v/>
      </c>
      <c r="AH36" s="94" t="str">
        <f>IF(②メッセージ・差出名!$C$17="","",②メッセージ・差出名!$C$17)</f>
        <v/>
      </c>
      <c r="AI36" s="94" t="str">
        <f>IF(②メッセージ・差出名!$C$18="","",②メッセージ・差出名!$C$18)</f>
        <v/>
      </c>
      <c r="AJ36" s="94" t="str">
        <f>IF(②メッセージ・差出名!$C$19="","",②メッセージ・差出名!$C$19)</f>
        <v/>
      </c>
      <c r="AK36" s="94" t="str">
        <f>IF(②メッセージ・差出名!$C$20="","",②メッセージ・差出名!$C$20)</f>
        <v/>
      </c>
      <c r="AL36" s="94" t="str">
        <f>IF(②メッセージ・差出名!$C$21="","",②メッセージ・差出名!$C$21)</f>
        <v/>
      </c>
      <c r="AM36" s="94" t="str">
        <f>IF(②メッセージ・差出名!$C$22="","",②メッセージ・差出名!$C$22)</f>
        <v/>
      </c>
      <c r="AN36" s="94" t="str">
        <f>IF(②メッセージ・差出名!$C$23="","",②メッセージ・差出名!$C$23)</f>
        <v/>
      </c>
      <c r="AO36" s="302" t="str">
        <f>IF(②メッセージ・差出名!$C$27="","",②メッセージ・差出名!$C$27)</f>
        <v/>
      </c>
      <c r="AP36" s="302" t="str">
        <f>IF(②メッセージ・差出名!$C$28="","",②メッセージ・差出名!$C$28)</f>
        <v/>
      </c>
      <c r="AQ36" s="302" t="str">
        <f>IF(②メッセージ・差出名!$C$29="","",②メッセージ・差出名!$C$29)</f>
        <v/>
      </c>
      <c r="AR36" s="302" t="str">
        <f>IF(②メッセージ・差出名!$C$30="","",②メッセージ・差出名!$C$30)</f>
        <v/>
      </c>
      <c r="AS36" s="143"/>
      <c r="AT36" s="148">
        <f t="shared" si="9"/>
        <v>0</v>
      </c>
      <c r="AU36" s="148">
        <f t="shared" si="46"/>
        <v>0</v>
      </c>
      <c r="AV36" s="148">
        <f t="shared" si="47"/>
        <v>0</v>
      </c>
      <c r="AW36" s="148">
        <f t="shared" si="48"/>
        <v>0</v>
      </c>
      <c r="AX36" s="148">
        <f t="shared" si="11"/>
        <v>0</v>
      </c>
      <c r="AY36" s="148">
        <f t="shared" si="10"/>
        <v>0</v>
      </c>
      <c r="AZ36" s="148">
        <f t="shared" si="12"/>
        <v>0</v>
      </c>
      <c r="BA36" s="148">
        <f t="shared" si="13"/>
        <v>0</v>
      </c>
      <c r="BB36" s="148">
        <f t="shared" si="14"/>
        <v>1</v>
      </c>
      <c r="BC36" s="148">
        <f t="shared" si="15"/>
        <v>0</v>
      </c>
      <c r="BD36" s="148">
        <f t="shared" si="16"/>
        <v>0</v>
      </c>
      <c r="BE36" s="148">
        <f t="shared" si="17"/>
        <v>0</v>
      </c>
      <c r="BF36" s="227">
        <f t="shared" si="18"/>
        <v>1</v>
      </c>
      <c r="BG36" s="227" t="e">
        <f t="shared" si="19"/>
        <v>#N/A</v>
      </c>
      <c r="BH36" s="227" t="e">
        <f t="shared" si="20"/>
        <v>#N/A</v>
      </c>
      <c r="BI36" s="227" t="e">
        <f t="shared" si="21"/>
        <v>#N/A</v>
      </c>
      <c r="BJ36" s="227">
        <f t="shared" si="22"/>
        <v>0</v>
      </c>
      <c r="BK36" s="227">
        <f t="shared" si="23"/>
        <v>0</v>
      </c>
      <c r="BL36" s="227">
        <f t="shared" si="24"/>
        <v>0</v>
      </c>
      <c r="BM36" s="227">
        <f t="shared" si="25"/>
        <v>0</v>
      </c>
      <c r="BN36" s="153">
        <f t="shared" si="26"/>
        <v>0</v>
      </c>
      <c r="BO36" s="153">
        <f t="shared" si="27"/>
        <v>0</v>
      </c>
      <c r="BP36" s="153">
        <f t="shared" si="2"/>
        <v>0</v>
      </c>
      <c r="BQ36" s="153">
        <f t="shared" si="28"/>
        <v>0</v>
      </c>
      <c r="BR36" s="153">
        <f t="shared" si="3"/>
        <v>0</v>
      </c>
      <c r="BS36" s="153">
        <f t="shared" si="29"/>
        <v>0</v>
      </c>
      <c r="BT36" s="153">
        <f t="shared" si="4"/>
        <v>0</v>
      </c>
      <c r="BU36" s="153">
        <f t="shared" si="30"/>
        <v>1</v>
      </c>
      <c r="BV36" s="225">
        <f t="shared" si="31"/>
        <v>0</v>
      </c>
      <c r="BW36" s="225">
        <f t="shared" si="32"/>
        <v>0</v>
      </c>
      <c r="BX36" s="225">
        <f t="shared" si="33"/>
        <v>0</v>
      </c>
      <c r="BY36" s="225">
        <f t="shared" si="34"/>
        <v>0</v>
      </c>
      <c r="BZ36" s="225">
        <f t="shared" si="35"/>
        <v>0</v>
      </c>
      <c r="CA36" s="225">
        <f t="shared" si="36"/>
        <v>0</v>
      </c>
      <c r="CB36" s="225">
        <f t="shared" si="37"/>
        <v>0</v>
      </c>
      <c r="CC36" s="225">
        <f t="shared" si="38"/>
        <v>0</v>
      </c>
      <c r="CD36" s="225">
        <f t="shared" si="39"/>
        <v>0</v>
      </c>
      <c r="CE36" s="225">
        <f t="shared" si="40"/>
        <v>0</v>
      </c>
      <c r="CF36" s="153">
        <f t="shared" si="41"/>
        <v>0</v>
      </c>
      <c r="CG36" s="153">
        <f t="shared" si="42"/>
        <v>0</v>
      </c>
      <c r="CH36" s="153">
        <f t="shared" si="43"/>
        <v>0</v>
      </c>
      <c r="CI36" s="153">
        <f t="shared" si="44"/>
        <v>0</v>
      </c>
      <c r="CJ36" s="153">
        <f t="shared" si="45"/>
        <v>0</v>
      </c>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row>
    <row r="37" spans="1:217" customFormat="1" ht="17.25" customHeight="1" x14ac:dyDescent="0.2">
      <c r="A37" s="26">
        <v>25</v>
      </c>
      <c r="B37" s="27"/>
      <c r="C37" s="87"/>
      <c r="D37" s="88"/>
      <c r="E37" s="88"/>
      <c r="F37" s="88"/>
      <c r="G37" s="88"/>
      <c r="H37" s="88"/>
      <c r="I37" s="88"/>
      <c r="J37" s="88"/>
      <c r="K37" s="105" t="str">
        <f t="shared" si="5"/>
        <v>様</v>
      </c>
      <c r="L37" s="88"/>
      <c r="M37" s="105" t="str">
        <f t="shared" si="6"/>
        <v/>
      </c>
      <c r="N37" s="88"/>
      <c r="O37" s="89">
        <f>①基本情報!$C$17</f>
        <v>0</v>
      </c>
      <c r="P37" s="89" t="e">
        <f>VLOOKUP(①基本情報!$C$18,①基本情報!W:X,2,0)</f>
        <v>#N/A</v>
      </c>
      <c r="Q37" s="89" t="e">
        <f>VLOOKUP(①基本情報!$C$19,①基本情報!U:V,2,0)</f>
        <v>#N/A</v>
      </c>
      <c r="R37" s="89" t="e">
        <f>VLOOKUP(①基本情報!$C$20,①基本情報!Y:Z,2,0)</f>
        <v>#N/A</v>
      </c>
      <c r="S37" s="90" t="str">
        <f>IF(COUNTA(①基本情報!$C$26:$E$26)=3,DATE(①基本情報!$C$26,①基本情報!$D$26,①基本情報!$E$26),"")</f>
        <v/>
      </c>
      <c r="T37" s="91" t="str">
        <f>IF(①基本情報!$F$26="","",①基本情報!$F$26)</f>
        <v/>
      </c>
      <c r="U37" s="90" t="str">
        <f>IF(ISERROR(DATE(①基本情報!$C$25,①基本情報!$D$25,①基本情報!$E$25)),"",DATE(①基本情報!$C$25,①基本情報!$D$25,①基本情報!$E$25))</f>
        <v/>
      </c>
      <c r="V37" s="308" t="str">
        <f>IF(①基本情報!$F$25="","",①基本情報!$F$25)</f>
        <v/>
      </c>
      <c r="W37" s="88"/>
      <c r="X37" s="88"/>
      <c r="Y37" s="88"/>
      <c r="Z37" s="88"/>
      <c r="AA37" s="88"/>
      <c r="AB37" s="88"/>
      <c r="AC37" s="105" t="str">
        <f t="shared" si="7"/>
        <v/>
      </c>
      <c r="AD37" s="108" t="str">
        <f t="shared" si="8"/>
        <v>様</v>
      </c>
      <c r="AE37" s="94" t="str">
        <f>IF(②メッセージ・差出名!$C$14="","",②メッセージ・差出名!$C$14)</f>
        <v/>
      </c>
      <c r="AF37" s="94" t="str">
        <f>IF(②メッセージ・差出名!$C$15="","",②メッセージ・差出名!$C$15)</f>
        <v/>
      </c>
      <c r="AG37" s="94" t="str">
        <f>IF(②メッセージ・差出名!$C$16="","",②メッセージ・差出名!$C$16)</f>
        <v/>
      </c>
      <c r="AH37" s="94" t="str">
        <f>IF(②メッセージ・差出名!$C$17="","",②メッセージ・差出名!$C$17)</f>
        <v/>
      </c>
      <c r="AI37" s="94" t="str">
        <f>IF(②メッセージ・差出名!$C$18="","",②メッセージ・差出名!$C$18)</f>
        <v/>
      </c>
      <c r="AJ37" s="94" t="str">
        <f>IF(②メッセージ・差出名!$C$19="","",②メッセージ・差出名!$C$19)</f>
        <v/>
      </c>
      <c r="AK37" s="94" t="str">
        <f>IF(②メッセージ・差出名!$C$20="","",②メッセージ・差出名!$C$20)</f>
        <v/>
      </c>
      <c r="AL37" s="94" t="str">
        <f>IF(②メッセージ・差出名!$C$21="","",②メッセージ・差出名!$C$21)</f>
        <v/>
      </c>
      <c r="AM37" s="94" t="str">
        <f>IF(②メッセージ・差出名!$C$22="","",②メッセージ・差出名!$C$22)</f>
        <v/>
      </c>
      <c r="AN37" s="94" t="str">
        <f>IF(②メッセージ・差出名!$C$23="","",②メッセージ・差出名!$C$23)</f>
        <v/>
      </c>
      <c r="AO37" s="302" t="str">
        <f>IF(②メッセージ・差出名!$C$27="","",②メッセージ・差出名!$C$27)</f>
        <v/>
      </c>
      <c r="AP37" s="302" t="str">
        <f>IF(②メッセージ・差出名!$C$28="","",②メッセージ・差出名!$C$28)</f>
        <v/>
      </c>
      <c r="AQ37" s="302" t="str">
        <f>IF(②メッセージ・差出名!$C$29="","",②メッセージ・差出名!$C$29)</f>
        <v/>
      </c>
      <c r="AR37" s="302" t="str">
        <f>IF(②メッセージ・差出名!$C$30="","",②メッセージ・差出名!$C$30)</f>
        <v/>
      </c>
      <c r="AS37" s="143"/>
      <c r="AT37" s="148">
        <f t="shared" si="9"/>
        <v>0</v>
      </c>
      <c r="AU37" s="148">
        <f t="shared" si="46"/>
        <v>0</v>
      </c>
      <c r="AV37" s="148">
        <f t="shared" si="47"/>
        <v>0</v>
      </c>
      <c r="AW37" s="148">
        <f t="shared" si="48"/>
        <v>0</v>
      </c>
      <c r="AX37" s="148">
        <f t="shared" si="11"/>
        <v>0</v>
      </c>
      <c r="AY37" s="148">
        <f t="shared" si="10"/>
        <v>0</v>
      </c>
      <c r="AZ37" s="148">
        <f t="shared" si="12"/>
        <v>0</v>
      </c>
      <c r="BA37" s="148">
        <f t="shared" si="13"/>
        <v>0</v>
      </c>
      <c r="BB37" s="148">
        <f t="shared" si="14"/>
        <v>1</v>
      </c>
      <c r="BC37" s="148">
        <f t="shared" si="15"/>
        <v>0</v>
      </c>
      <c r="BD37" s="148">
        <f t="shared" si="16"/>
        <v>0</v>
      </c>
      <c r="BE37" s="148">
        <f t="shared" si="17"/>
        <v>0</v>
      </c>
      <c r="BF37" s="227">
        <f t="shared" si="18"/>
        <v>1</v>
      </c>
      <c r="BG37" s="227" t="e">
        <f t="shared" si="19"/>
        <v>#N/A</v>
      </c>
      <c r="BH37" s="227" t="e">
        <f t="shared" si="20"/>
        <v>#N/A</v>
      </c>
      <c r="BI37" s="227" t="e">
        <f t="shared" si="21"/>
        <v>#N/A</v>
      </c>
      <c r="BJ37" s="227">
        <f t="shared" si="22"/>
        <v>0</v>
      </c>
      <c r="BK37" s="227">
        <f t="shared" si="23"/>
        <v>0</v>
      </c>
      <c r="BL37" s="227">
        <f t="shared" si="24"/>
        <v>0</v>
      </c>
      <c r="BM37" s="227">
        <f t="shared" si="25"/>
        <v>0</v>
      </c>
      <c r="BN37" s="153">
        <f t="shared" si="26"/>
        <v>0</v>
      </c>
      <c r="BO37" s="153">
        <f t="shared" si="27"/>
        <v>0</v>
      </c>
      <c r="BP37" s="153">
        <f t="shared" si="2"/>
        <v>0</v>
      </c>
      <c r="BQ37" s="153">
        <f t="shared" si="28"/>
        <v>0</v>
      </c>
      <c r="BR37" s="153">
        <f t="shared" si="3"/>
        <v>0</v>
      </c>
      <c r="BS37" s="153">
        <f t="shared" si="29"/>
        <v>0</v>
      </c>
      <c r="BT37" s="153">
        <f t="shared" si="4"/>
        <v>0</v>
      </c>
      <c r="BU37" s="153">
        <f t="shared" si="30"/>
        <v>1</v>
      </c>
      <c r="BV37" s="225">
        <f t="shared" si="31"/>
        <v>0</v>
      </c>
      <c r="BW37" s="225">
        <f t="shared" si="32"/>
        <v>0</v>
      </c>
      <c r="BX37" s="225">
        <f t="shared" si="33"/>
        <v>0</v>
      </c>
      <c r="BY37" s="225">
        <f t="shared" si="34"/>
        <v>0</v>
      </c>
      <c r="BZ37" s="225">
        <f t="shared" si="35"/>
        <v>0</v>
      </c>
      <c r="CA37" s="225">
        <f t="shared" si="36"/>
        <v>0</v>
      </c>
      <c r="CB37" s="225">
        <f t="shared" si="37"/>
        <v>0</v>
      </c>
      <c r="CC37" s="225">
        <f t="shared" si="38"/>
        <v>0</v>
      </c>
      <c r="CD37" s="225">
        <f t="shared" si="39"/>
        <v>0</v>
      </c>
      <c r="CE37" s="225">
        <f t="shared" si="40"/>
        <v>0</v>
      </c>
      <c r="CF37" s="153">
        <f t="shared" si="41"/>
        <v>0</v>
      </c>
      <c r="CG37" s="153">
        <f t="shared" si="42"/>
        <v>0</v>
      </c>
      <c r="CH37" s="153">
        <f t="shared" si="43"/>
        <v>0</v>
      </c>
      <c r="CI37" s="153">
        <f t="shared" si="44"/>
        <v>0</v>
      </c>
      <c r="CJ37" s="153">
        <f t="shared" si="45"/>
        <v>0</v>
      </c>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row>
    <row r="38" spans="1:217" customFormat="1" ht="17.25" customHeight="1" x14ac:dyDescent="0.2">
      <c r="A38" s="26">
        <v>26</v>
      </c>
      <c r="B38" s="27"/>
      <c r="C38" s="87"/>
      <c r="D38" s="88"/>
      <c r="E38" s="88"/>
      <c r="F38" s="88"/>
      <c r="G38" s="88"/>
      <c r="H38" s="88"/>
      <c r="I38" s="88"/>
      <c r="J38" s="88"/>
      <c r="K38" s="105" t="str">
        <f t="shared" si="5"/>
        <v>様</v>
      </c>
      <c r="L38" s="88"/>
      <c r="M38" s="105" t="str">
        <f t="shared" si="6"/>
        <v/>
      </c>
      <c r="N38" s="88"/>
      <c r="O38" s="89">
        <f>①基本情報!$C$17</f>
        <v>0</v>
      </c>
      <c r="P38" s="89" t="e">
        <f>VLOOKUP(①基本情報!$C$18,①基本情報!W:X,2,0)</f>
        <v>#N/A</v>
      </c>
      <c r="Q38" s="89" t="e">
        <f>VLOOKUP(①基本情報!$C$19,①基本情報!U:V,2,0)</f>
        <v>#N/A</v>
      </c>
      <c r="R38" s="89" t="e">
        <f>VLOOKUP(①基本情報!$C$20,①基本情報!Y:Z,2,0)</f>
        <v>#N/A</v>
      </c>
      <c r="S38" s="90" t="str">
        <f>IF(COUNTA(①基本情報!$C$26:$E$26)=3,DATE(①基本情報!$C$26,①基本情報!$D$26,①基本情報!$E$26),"")</f>
        <v/>
      </c>
      <c r="T38" s="91" t="str">
        <f>IF(①基本情報!$F$26="","",①基本情報!$F$26)</f>
        <v/>
      </c>
      <c r="U38" s="90" t="str">
        <f>IF(ISERROR(DATE(①基本情報!$C$25,①基本情報!$D$25,①基本情報!$E$25)),"",DATE(①基本情報!$C$25,①基本情報!$D$25,①基本情報!$E$25))</f>
        <v/>
      </c>
      <c r="V38" s="308" t="str">
        <f>IF(①基本情報!$F$25="","",①基本情報!$F$25)</f>
        <v/>
      </c>
      <c r="W38" s="88"/>
      <c r="X38" s="88"/>
      <c r="Y38" s="88"/>
      <c r="Z38" s="88"/>
      <c r="AA38" s="88"/>
      <c r="AB38" s="88"/>
      <c r="AC38" s="105" t="str">
        <f t="shared" si="7"/>
        <v/>
      </c>
      <c r="AD38" s="108" t="str">
        <f t="shared" si="8"/>
        <v>様</v>
      </c>
      <c r="AE38" s="94" t="str">
        <f>IF(②メッセージ・差出名!$C$14="","",②メッセージ・差出名!$C$14)</f>
        <v/>
      </c>
      <c r="AF38" s="94" t="str">
        <f>IF(②メッセージ・差出名!$C$15="","",②メッセージ・差出名!$C$15)</f>
        <v/>
      </c>
      <c r="AG38" s="94" t="str">
        <f>IF(②メッセージ・差出名!$C$16="","",②メッセージ・差出名!$C$16)</f>
        <v/>
      </c>
      <c r="AH38" s="94" t="str">
        <f>IF(②メッセージ・差出名!$C$17="","",②メッセージ・差出名!$C$17)</f>
        <v/>
      </c>
      <c r="AI38" s="94" t="str">
        <f>IF(②メッセージ・差出名!$C$18="","",②メッセージ・差出名!$C$18)</f>
        <v/>
      </c>
      <c r="AJ38" s="94" t="str">
        <f>IF(②メッセージ・差出名!$C$19="","",②メッセージ・差出名!$C$19)</f>
        <v/>
      </c>
      <c r="AK38" s="94" t="str">
        <f>IF(②メッセージ・差出名!$C$20="","",②メッセージ・差出名!$C$20)</f>
        <v/>
      </c>
      <c r="AL38" s="94" t="str">
        <f>IF(②メッセージ・差出名!$C$21="","",②メッセージ・差出名!$C$21)</f>
        <v/>
      </c>
      <c r="AM38" s="94" t="str">
        <f>IF(②メッセージ・差出名!$C$22="","",②メッセージ・差出名!$C$22)</f>
        <v/>
      </c>
      <c r="AN38" s="94" t="str">
        <f>IF(②メッセージ・差出名!$C$23="","",②メッセージ・差出名!$C$23)</f>
        <v/>
      </c>
      <c r="AO38" s="302" t="str">
        <f>IF(②メッセージ・差出名!$C$27="","",②メッセージ・差出名!$C$27)</f>
        <v/>
      </c>
      <c r="AP38" s="302" t="str">
        <f>IF(②メッセージ・差出名!$C$28="","",②メッセージ・差出名!$C$28)</f>
        <v/>
      </c>
      <c r="AQ38" s="302" t="str">
        <f>IF(②メッセージ・差出名!$C$29="","",②メッセージ・差出名!$C$29)</f>
        <v/>
      </c>
      <c r="AR38" s="302" t="str">
        <f>IF(②メッセージ・差出名!$C$30="","",②メッセージ・差出名!$C$30)</f>
        <v/>
      </c>
      <c r="AS38" s="143"/>
      <c r="AT38" s="148">
        <f t="shared" si="9"/>
        <v>0</v>
      </c>
      <c r="AU38" s="148">
        <f t="shared" si="46"/>
        <v>0</v>
      </c>
      <c r="AV38" s="148">
        <f t="shared" si="47"/>
        <v>0</v>
      </c>
      <c r="AW38" s="148">
        <f t="shared" si="48"/>
        <v>0</v>
      </c>
      <c r="AX38" s="148">
        <f t="shared" si="11"/>
        <v>0</v>
      </c>
      <c r="AY38" s="148">
        <f t="shared" si="10"/>
        <v>0</v>
      </c>
      <c r="AZ38" s="148">
        <f t="shared" si="12"/>
        <v>0</v>
      </c>
      <c r="BA38" s="148">
        <f t="shared" si="13"/>
        <v>0</v>
      </c>
      <c r="BB38" s="148">
        <f t="shared" si="14"/>
        <v>1</v>
      </c>
      <c r="BC38" s="148">
        <f t="shared" si="15"/>
        <v>0</v>
      </c>
      <c r="BD38" s="148">
        <f t="shared" si="16"/>
        <v>0</v>
      </c>
      <c r="BE38" s="148">
        <f t="shared" si="17"/>
        <v>0</v>
      </c>
      <c r="BF38" s="227">
        <f t="shared" si="18"/>
        <v>1</v>
      </c>
      <c r="BG38" s="227" t="e">
        <f t="shared" si="19"/>
        <v>#N/A</v>
      </c>
      <c r="BH38" s="227" t="e">
        <f t="shared" si="20"/>
        <v>#N/A</v>
      </c>
      <c r="BI38" s="227" t="e">
        <f t="shared" si="21"/>
        <v>#N/A</v>
      </c>
      <c r="BJ38" s="227">
        <f t="shared" si="22"/>
        <v>0</v>
      </c>
      <c r="BK38" s="227">
        <f t="shared" si="23"/>
        <v>0</v>
      </c>
      <c r="BL38" s="227">
        <f t="shared" si="24"/>
        <v>0</v>
      </c>
      <c r="BM38" s="227">
        <f t="shared" si="25"/>
        <v>0</v>
      </c>
      <c r="BN38" s="153">
        <f t="shared" si="26"/>
        <v>0</v>
      </c>
      <c r="BO38" s="153">
        <f t="shared" si="27"/>
        <v>0</v>
      </c>
      <c r="BP38" s="153">
        <f t="shared" si="2"/>
        <v>0</v>
      </c>
      <c r="BQ38" s="153">
        <f t="shared" si="28"/>
        <v>0</v>
      </c>
      <c r="BR38" s="153">
        <f t="shared" si="3"/>
        <v>0</v>
      </c>
      <c r="BS38" s="153">
        <f t="shared" si="29"/>
        <v>0</v>
      </c>
      <c r="BT38" s="153">
        <f t="shared" si="4"/>
        <v>0</v>
      </c>
      <c r="BU38" s="153">
        <f t="shared" si="30"/>
        <v>1</v>
      </c>
      <c r="BV38" s="225">
        <f t="shared" si="31"/>
        <v>0</v>
      </c>
      <c r="BW38" s="225">
        <f t="shared" si="32"/>
        <v>0</v>
      </c>
      <c r="BX38" s="225">
        <f t="shared" si="33"/>
        <v>0</v>
      </c>
      <c r="BY38" s="225">
        <f t="shared" si="34"/>
        <v>0</v>
      </c>
      <c r="BZ38" s="225">
        <f t="shared" si="35"/>
        <v>0</v>
      </c>
      <c r="CA38" s="225">
        <f t="shared" si="36"/>
        <v>0</v>
      </c>
      <c r="CB38" s="225">
        <f t="shared" si="37"/>
        <v>0</v>
      </c>
      <c r="CC38" s="225">
        <f t="shared" si="38"/>
        <v>0</v>
      </c>
      <c r="CD38" s="225">
        <f t="shared" si="39"/>
        <v>0</v>
      </c>
      <c r="CE38" s="225">
        <f t="shared" si="40"/>
        <v>0</v>
      </c>
      <c r="CF38" s="153">
        <f t="shared" si="41"/>
        <v>0</v>
      </c>
      <c r="CG38" s="153">
        <f t="shared" si="42"/>
        <v>0</v>
      </c>
      <c r="CH38" s="153">
        <f t="shared" si="43"/>
        <v>0</v>
      </c>
      <c r="CI38" s="153">
        <f t="shared" si="44"/>
        <v>0</v>
      </c>
      <c r="CJ38" s="153">
        <f t="shared" si="45"/>
        <v>0</v>
      </c>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row>
    <row r="39" spans="1:217" customFormat="1" ht="17.25" customHeight="1" x14ac:dyDescent="0.2">
      <c r="A39" s="26">
        <v>27</v>
      </c>
      <c r="B39" s="27"/>
      <c r="C39" s="87"/>
      <c r="D39" s="88"/>
      <c r="E39" s="88"/>
      <c r="F39" s="88"/>
      <c r="G39" s="88"/>
      <c r="H39" s="88"/>
      <c r="I39" s="88"/>
      <c r="J39" s="88"/>
      <c r="K39" s="105" t="str">
        <f t="shared" si="5"/>
        <v>様</v>
      </c>
      <c r="L39" s="88"/>
      <c r="M39" s="105" t="str">
        <f t="shared" si="6"/>
        <v/>
      </c>
      <c r="N39" s="88"/>
      <c r="O39" s="89">
        <f>①基本情報!$C$17</f>
        <v>0</v>
      </c>
      <c r="P39" s="89" t="e">
        <f>VLOOKUP(①基本情報!$C$18,①基本情報!W:X,2,0)</f>
        <v>#N/A</v>
      </c>
      <c r="Q39" s="89" t="e">
        <f>VLOOKUP(①基本情報!$C$19,①基本情報!U:V,2,0)</f>
        <v>#N/A</v>
      </c>
      <c r="R39" s="89" t="e">
        <f>VLOOKUP(①基本情報!$C$20,①基本情報!Y:Z,2,0)</f>
        <v>#N/A</v>
      </c>
      <c r="S39" s="90" t="str">
        <f>IF(COUNTA(①基本情報!$C$26:$E$26)=3,DATE(①基本情報!$C$26,①基本情報!$D$26,①基本情報!$E$26),"")</f>
        <v/>
      </c>
      <c r="T39" s="91" t="str">
        <f>IF(①基本情報!$F$26="","",①基本情報!$F$26)</f>
        <v/>
      </c>
      <c r="U39" s="90" t="str">
        <f>IF(ISERROR(DATE(①基本情報!$C$25,①基本情報!$D$25,①基本情報!$E$25)),"",DATE(①基本情報!$C$25,①基本情報!$D$25,①基本情報!$E$25))</f>
        <v/>
      </c>
      <c r="V39" s="308" t="str">
        <f>IF(①基本情報!$F$25="","",①基本情報!$F$25)</f>
        <v/>
      </c>
      <c r="W39" s="88"/>
      <c r="X39" s="88"/>
      <c r="Y39" s="88"/>
      <c r="Z39" s="88"/>
      <c r="AA39" s="88"/>
      <c r="AB39" s="88"/>
      <c r="AC39" s="105" t="str">
        <f t="shared" si="7"/>
        <v/>
      </c>
      <c r="AD39" s="108" t="str">
        <f t="shared" si="8"/>
        <v>様</v>
      </c>
      <c r="AE39" s="94" t="str">
        <f>IF(②メッセージ・差出名!$C$14="","",②メッセージ・差出名!$C$14)</f>
        <v/>
      </c>
      <c r="AF39" s="94" t="str">
        <f>IF(②メッセージ・差出名!$C$15="","",②メッセージ・差出名!$C$15)</f>
        <v/>
      </c>
      <c r="AG39" s="94" t="str">
        <f>IF(②メッセージ・差出名!$C$16="","",②メッセージ・差出名!$C$16)</f>
        <v/>
      </c>
      <c r="AH39" s="94" t="str">
        <f>IF(②メッセージ・差出名!$C$17="","",②メッセージ・差出名!$C$17)</f>
        <v/>
      </c>
      <c r="AI39" s="94" t="str">
        <f>IF(②メッセージ・差出名!$C$18="","",②メッセージ・差出名!$C$18)</f>
        <v/>
      </c>
      <c r="AJ39" s="94" t="str">
        <f>IF(②メッセージ・差出名!$C$19="","",②メッセージ・差出名!$C$19)</f>
        <v/>
      </c>
      <c r="AK39" s="94" t="str">
        <f>IF(②メッセージ・差出名!$C$20="","",②メッセージ・差出名!$C$20)</f>
        <v/>
      </c>
      <c r="AL39" s="94" t="str">
        <f>IF(②メッセージ・差出名!$C$21="","",②メッセージ・差出名!$C$21)</f>
        <v/>
      </c>
      <c r="AM39" s="94" t="str">
        <f>IF(②メッセージ・差出名!$C$22="","",②メッセージ・差出名!$C$22)</f>
        <v/>
      </c>
      <c r="AN39" s="94" t="str">
        <f>IF(②メッセージ・差出名!$C$23="","",②メッセージ・差出名!$C$23)</f>
        <v/>
      </c>
      <c r="AO39" s="302" t="str">
        <f>IF(②メッセージ・差出名!$C$27="","",②メッセージ・差出名!$C$27)</f>
        <v/>
      </c>
      <c r="AP39" s="302" t="str">
        <f>IF(②メッセージ・差出名!$C$28="","",②メッセージ・差出名!$C$28)</f>
        <v/>
      </c>
      <c r="AQ39" s="302" t="str">
        <f>IF(②メッセージ・差出名!$C$29="","",②メッセージ・差出名!$C$29)</f>
        <v/>
      </c>
      <c r="AR39" s="302" t="str">
        <f>IF(②メッセージ・差出名!$C$30="","",②メッセージ・差出名!$C$30)</f>
        <v/>
      </c>
      <c r="AS39" s="143"/>
      <c r="AT39" s="148">
        <f t="shared" si="9"/>
        <v>0</v>
      </c>
      <c r="AU39" s="148">
        <f t="shared" si="46"/>
        <v>0</v>
      </c>
      <c r="AV39" s="148">
        <f t="shared" si="47"/>
        <v>0</v>
      </c>
      <c r="AW39" s="148">
        <f t="shared" si="48"/>
        <v>0</v>
      </c>
      <c r="AX39" s="148">
        <f t="shared" si="11"/>
        <v>0</v>
      </c>
      <c r="AY39" s="148">
        <f t="shared" si="10"/>
        <v>0</v>
      </c>
      <c r="AZ39" s="148">
        <f t="shared" si="12"/>
        <v>0</v>
      </c>
      <c r="BA39" s="148">
        <f t="shared" si="13"/>
        <v>0</v>
      </c>
      <c r="BB39" s="148">
        <f t="shared" si="14"/>
        <v>1</v>
      </c>
      <c r="BC39" s="148">
        <f t="shared" si="15"/>
        <v>0</v>
      </c>
      <c r="BD39" s="148">
        <f t="shared" si="16"/>
        <v>0</v>
      </c>
      <c r="BE39" s="148">
        <f t="shared" si="17"/>
        <v>0</v>
      </c>
      <c r="BF39" s="227">
        <f t="shared" si="18"/>
        <v>1</v>
      </c>
      <c r="BG39" s="227" t="e">
        <f t="shared" si="19"/>
        <v>#N/A</v>
      </c>
      <c r="BH39" s="227" t="e">
        <f t="shared" si="20"/>
        <v>#N/A</v>
      </c>
      <c r="BI39" s="227" t="e">
        <f t="shared" si="21"/>
        <v>#N/A</v>
      </c>
      <c r="BJ39" s="227">
        <f t="shared" si="22"/>
        <v>0</v>
      </c>
      <c r="BK39" s="227">
        <f t="shared" si="23"/>
        <v>0</v>
      </c>
      <c r="BL39" s="227">
        <f t="shared" si="24"/>
        <v>0</v>
      </c>
      <c r="BM39" s="227">
        <f t="shared" si="25"/>
        <v>0</v>
      </c>
      <c r="BN39" s="153">
        <f t="shared" si="26"/>
        <v>0</v>
      </c>
      <c r="BO39" s="153">
        <f t="shared" si="27"/>
        <v>0</v>
      </c>
      <c r="BP39" s="153">
        <f t="shared" si="2"/>
        <v>0</v>
      </c>
      <c r="BQ39" s="153">
        <f t="shared" si="28"/>
        <v>0</v>
      </c>
      <c r="BR39" s="153">
        <f t="shared" si="3"/>
        <v>0</v>
      </c>
      <c r="BS39" s="153">
        <f t="shared" si="29"/>
        <v>0</v>
      </c>
      <c r="BT39" s="153">
        <f t="shared" si="4"/>
        <v>0</v>
      </c>
      <c r="BU39" s="153">
        <f t="shared" si="30"/>
        <v>1</v>
      </c>
      <c r="BV39" s="225">
        <f t="shared" si="31"/>
        <v>0</v>
      </c>
      <c r="BW39" s="225">
        <f t="shared" si="32"/>
        <v>0</v>
      </c>
      <c r="BX39" s="225">
        <f t="shared" si="33"/>
        <v>0</v>
      </c>
      <c r="BY39" s="225">
        <f t="shared" si="34"/>
        <v>0</v>
      </c>
      <c r="BZ39" s="225">
        <f t="shared" si="35"/>
        <v>0</v>
      </c>
      <c r="CA39" s="225">
        <f t="shared" si="36"/>
        <v>0</v>
      </c>
      <c r="CB39" s="225">
        <f t="shared" si="37"/>
        <v>0</v>
      </c>
      <c r="CC39" s="225">
        <f t="shared" si="38"/>
        <v>0</v>
      </c>
      <c r="CD39" s="225">
        <f t="shared" si="39"/>
        <v>0</v>
      </c>
      <c r="CE39" s="225">
        <f t="shared" si="40"/>
        <v>0</v>
      </c>
      <c r="CF39" s="153">
        <f t="shared" si="41"/>
        <v>0</v>
      </c>
      <c r="CG39" s="153">
        <f t="shared" si="42"/>
        <v>0</v>
      </c>
      <c r="CH39" s="153">
        <f t="shared" si="43"/>
        <v>0</v>
      </c>
      <c r="CI39" s="153">
        <f t="shared" si="44"/>
        <v>0</v>
      </c>
      <c r="CJ39" s="153">
        <f t="shared" si="45"/>
        <v>0</v>
      </c>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row>
    <row r="40" spans="1:217" customFormat="1" ht="17.25" customHeight="1" x14ac:dyDescent="0.2">
      <c r="A40" s="26">
        <v>28</v>
      </c>
      <c r="B40" s="27"/>
      <c r="C40" s="87"/>
      <c r="D40" s="88"/>
      <c r="E40" s="88"/>
      <c r="F40" s="88"/>
      <c r="G40" s="88"/>
      <c r="H40" s="88"/>
      <c r="I40" s="88"/>
      <c r="J40" s="88"/>
      <c r="K40" s="105" t="str">
        <f t="shared" si="5"/>
        <v>様</v>
      </c>
      <c r="L40" s="88"/>
      <c r="M40" s="105" t="str">
        <f t="shared" si="6"/>
        <v/>
      </c>
      <c r="N40" s="88"/>
      <c r="O40" s="89">
        <f>①基本情報!$C$17</f>
        <v>0</v>
      </c>
      <c r="P40" s="89" t="e">
        <f>VLOOKUP(①基本情報!$C$18,①基本情報!W:X,2,0)</f>
        <v>#N/A</v>
      </c>
      <c r="Q40" s="89" t="e">
        <f>VLOOKUP(①基本情報!$C$19,①基本情報!U:V,2,0)</f>
        <v>#N/A</v>
      </c>
      <c r="R40" s="89" t="e">
        <f>VLOOKUP(①基本情報!$C$20,①基本情報!Y:Z,2,0)</f>
        <v>#N/A</v>
      </c>
      <c r="S40" s="90" t="str">
        <f>IF(COUNTA(①基本情報!$C$26:$E$26)=3,DATE(①基本情報!$C$26,①基本情報!$D$26,①基本情報!$E$26),"")</f>
        <v/>
      </c>
      <c r="T40" s="91" t="str">
        <f>IF(①基本情報!$F$26="","",①基本情報!$F$26)</f>
        <v/>
      </c>
      <c r="U40" s="90" t="str">
        <f>IF(ISERROR(DATE(①基本情報!$C$25,①基本情報!$D$25,①基本情報!$E$25)),"",DATE(①基本情報!$C$25,①基本情報!$D$25,①基本情報!$E$25))</f>
        <v/>
      </c>
      <c r="V40" s="308" t="str">
        <f>IF(①基本情報!$F$25="","",①基本情報!$F$25)</f>
        <v/>
      </c>
      <c r="W40" s="88"/>
      <c r="X40" s="88"/>
      <c r="Y40" s="88"/>
      <c r="Z40" s="88"/>
      <c r="AA40" s="88"/>
      <c r="AB40" s="88"/>
      <c r="AC40" s="105" t="str">
        <f t="shared" si="7"/>
        <v/>
      </c>
      <c r="AD40" s="108" t="str">
        <f t="shared" si="8"/>
        <v>様</v>
      </c>
      <c r="AE40" s="94" t="str">
        <f>IF(②メッセージ・差出名!$C$14="","",②メッセージ・差出名!$C$14)</f>
        <v/>
      </c>
      <c r="AF40" s="94" t="str">
        <f>IF(②メッセージ・差出名!$C$15="","",②メッセージ・差出名!$C$15)</f>
        <v/>
      </c>
      <c r="AG40" s="94" t="str">
        <f>IF(②メッセージ・差出名!$C$16="","",②メッセージ・差出名!$C$16)</f>
        <v/>
      </c>
      <c r="AH40" s="94" t="str">
        <f>IF(②メッセージ・差出名!$C$17="","",②メッセージ・差出名!$C$17)</f>
        <v/>
      </c>
      <c r="AI40" s="94" t="str">
        <f>IF(②メッセージ・差出名!$C$18="","",②メッセージ・差出名!$C$18)</f>
        <v/>
      </c>
      <c r="AJ40" s="94" t="str">
        <f>IF(②メッセージ・差出名!$C$19="","",②メッセージ・差出名!$C$19)</f>
        <v/>
      </c>
      <c r="AK40" s="94" t="str">
        <f>IF(②メッセージ・差出名!$C$20="","",②メッセージ・差出名!$C$20)</f>
        <v/>
      </c>
      <c r="AL40" s="94" t="str">
        <f>IF(②メッセージ・差出名!$C$21="","",②メッセージ・差出名!$C$21)</f>
        <v/>
      </c>
      <c r="AM40" s="94" t="str">
        <f>IF(②メッセージ・差出名!$C$22="","",②メッセージ・差出名!$C$22)</f>
        <v/>
      </c>
      <c r="AN40" s="94" t="str">
        <f>IF(②メッセージ・差出名!$C$23="","",②メッセージ・差出名!$C$23)</f>
        <v/>
      </c>
      <c r="AO40" s="302" t="str">
        <f>IF(②メッセージ・差出名!$C$27="","",②メッセージ・差出名!$C$27)</f>
        <v/>
      </c>
      <c r="AP40" s="302" t="str">
        <f>IF(②メッセージ・差出名!$C$28="","",②メッセージ・差出名!$C$28)</f>
        <v/>
      </c>
      <c r="AQ40" s="302" t="str">
        <f>IF(②メッセージ・差出名!$C$29="","",②メッセージ・差出名!$C$29)</f>
        <v/>
      </c>
      <c r="AR40" s="302" t="str">
        <f>IF(②メッセージ・差出名!$C$30="","",②メッセージ・差出名!$C$30)</f>
        <v/>
      </c>
      <c r="AS40" s="143"/>
      <c r="AT40" s="148">
        <f t="shared" si="9"/>
        <v>0</v>
      </c>
      <c r="AU40" s="148">
        <f t="shared" si="46"/>
        <v>0</v>
      </c>
      <c r="AV40" s="148">
        <f t="shared" si="47"/>
        <v>0</v>
      </c>
      <c r="AW40" s="148">
        <f t="shared" si="48"/>
        <v>0</v>
      </c>
      <c r="AX40" s="148">
        <f t="shared" si="11"/>
        <v>0</v>
      </c>
      <c r="AY40" s="148">
        <f t="shared" si="10"/>
        <v>0</v>
      </c>
      <c r="AZ40" s="148">
        <f t="shared" si="12"/>
        <v>0</v>
      </c>
      <c r="BA40" s="148">
        <f t="shared" si="13"/>
        <v>0</v>
      </c>
      <c r="BB40" s="148">
        <f t="shared" si="14"/>
        <v>1</v>
      </c>
      <c r="BC40" s="148">
        <f t="shared" si="15"/>
        <v>0</v>
      </c>
      <c r="BD40" s="148">
        <f t="shared" si="16"/>
        <v>0</v>
      </c>
      <c r="BE40" s="148">
        <f t="shared" si="17"/>
        <v>0</v>
      </c>
      <c r="BF40" s="227">
        <f t="shared" si="18"/>
        <v>1</v>
      </c>
      <c r="BG40" s="227" t="e">
        <f t="shared" si="19"/>
        <v>#N/A</v>
      </c>
      <c r="BH40" s="227" t="e">
        <f t="shared" si="20"/>
        <v>#N/A</v>
      </c>
      <c r="BI40" s="227" t="e">
        <f t="shared" si="21"/>
        <v>#N/A</v>
      </c>
      <c r="BJ40" s="227">
        <f t="shared" si="22"/>
        <v>0</v>
      </c>
      <c r="BK40" s="227">
        <f t="shared" si="23"/>
        <v>0</v>
      </c>
      <c r="BL40" s="227">
        <f t="shared" si="24"/>
        <v>0</v>
      </c>
      <c r="BM40" s="227">
        <f t="shared" si="25"/>
        <v>0</v>
      </c>
      <c r="BN40" s="153">
        <f t="shared" si="26"/>
        <v>0</v>
      </c>
      <c r="BO40" s="153">
        <f t="shared" si="27"/>
        <v>0</v>
      </c>
      <c r="BP40" s="153">
        <f t="shared" si="2"/>
        <v>0</v>
      </c>
      <c r="BQ40" s="153">
        <f t="shared" si="28"/>
        <v>0</v>
      </c>
      <c r="BR40" s="153">
        <f t="shared" si="3"/>
        <v>0</v>
      </c>
      <c r="BS40" s="153">
        <f t="shared" si="29"/>
        <v>0</v>
      </c>
      <c r="BT40" s="153">
        <f t="shared" si="4"/>
        <v>0</v>
      </c>
      <c r="BU40" s="153">
        <f t="shared" si="30"/>
        <v>1</v>
      </c>
      <c r="BV40" s="225">
        <f t="shared" si="31"/>
        <v>0</v>
      </c>
      <c r="BW40" s="225">
        <f t="shared" si="32"/>
        <v>0</v>
      </c>
      <c r="BX40" s="225">
        <f t="shared" si="33"/>
        <v>0</v>
      </c>
      <c r="BY40" s="225">
        <f t="shared" si="34"/>
        <v>0</v>
      </c>
      <c r="BZ40" s="225">
        <f t="shared" si="35"/>
        <v>0</v>
      </c>
      <c r="CA40" s="225">
        <f t="shared" si="36"/>
        <v>0</v>
      </c>
      <c r="CB40" s="225">
        <f t="shared" si="37"/>
        <v>0</v>
      </c>
      <c r="CC40" s="225">
        <f t="shared" si="38"/>
        <v>0</v>
      </c>
      <c r="CD40" s="225">
        <f t="shared" si="39"/>
        <v>0</v>
      </c>
      <c r="CE40" s="225">
        <f t="shared" si="40"/>
        <v>0</v>
      </c>
      <c r="CF40" s="153">
        <f t="shared" si="41"/>
        <v>0</v>
      </c>
      <c r="CG40" s="153">
        <f t="shared" si="42"/>
        <v>0</v>
      </c>
      <c r="CH40" s="153">
        <f t="shared" si="43"/>
        <v>0</v>
      </c>
      <c r="CI40" s="153">
        <f t="shared" si="44"/>
        <v>0</v>
      </c>
      <c r="CJ40" s="153">
        <f t="shared" si="45"/>
        <v>0</v>
      </c>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row>
    <row r="41" spans="1:217" s="14" customFormat="1" ht="17.25" customHeight="1" x14ac:dyDescent="0.2">
      <c r="A41" s="26">
        <v>29</v>
      </c>
      <c r="B41" s="27"/>
      <c r="C41" s="87"/>
      <c r="D41" s="88"/>
      <c r="E41" s="88"/>
      <c r="F41" s="88"/>
      <c r="G41" s="88"/>
      <c r="H41" s="88"/>
      <c r="I41" s="88"/>
      <c r="J41" s="88"/>
      <c r="K41" s="105" t="str">
        <f t="shared" si="5"/>
        <v>様</v>
      </c>
      <c r="L41" s="88"/>
      <c r="M41" s="105" t="str">
        <f t="shared" si="6"/>
        <v/>
      </c>
      <c r="N41" s="88"/>
      <c r="O41" s="89">
        <f>①基本情報!$C$17</f>
        <v>0</v>
      </c>
      <c r="P41" s="89" t="e">
        <f>VLOOKUP(①基本情報!$C$18,①基本情報!W:X,2,0)</f>
        <v>#N/A</v>
      </c>
      <c r="Q41" s="89" t="e">
        <f>VLOOKUP(①基本情報!$C$19,①基本情報!U:V,2,0)</f>
        <v>#N/A</v>
      </c>
      <c r="R41" s="89" t="e">
        <f>VLOOKUP(①基本情報!$C$20,①基本情報!Y:Z,2,0)</f>
        <v>#N/A</v>
      </c>
      <c r="S41" s="90" t="str">
        <f>IF(COUNTA(①基本情報!$C$26:$E$26)=3,DATE(①基本情報!$C$26,①基本情報!$D$26,①基本情報!$E$26),"")</f>
        <v/>
      </c>
      <c r="T41" s="91" t="str">
        <f>IF(①基本情報!$F$26="","",①基本情報!$F$26)</f>
        <v/>
      </c>
      <c r="U41" s="90" t="str">
        <f>IF(ISERROR(DATE(①基本情報!$C$25,①基本情報!$D$25,①基本情報!$E$25)),"",DATE(①基本情報!$C$25,①基本情報!$D$25,①基本情報!$E$25))</f>
        <v/>
      </c>
      <c r="V41" s="308" t="str">
        <f>IF(①基本情報!$F$25="","",①基本情報!$F$25)</f>
        <v/>
      </c>
      <c r="W41" s="88"/>
      <c r="X41" s="88"/>
      <c r="Y41" s="88"/>
      <c r="Z41" s="88"/>
      <c r="AA41" s="88"/>
      <c r="AB41" s="88"/>
      <c r="AC41" s="105" t="str">
        <f t="shared" si="7"/>
        <v/>
      </c>
      <c r="AD41" s="108" t="str">
        <f t="shared" si="8"/>
        <v>様</v>
      </c>
      <c r="AE41" s="94" t="str">
        <f>IF(②メッセージ・差出名!$C$14="","",②メッセージ・差出名!$C$14)</f>
        <v/>
      </c>
      <c r="AF41" s="94" t="str">
        <f>IF(②メッセージ・差出名!$C$15="","",②メッセージ・差出名!$C$15)</f>
        <v/>
      </c>
      <c r="AG41" s="94" t="str">
        <f>IF(②メッセージ・差出名!$C$16="","",②メッセージ・差出名!$C$16)</f>
        <v/>
      </c>
      <c r="AH41" s="94" t="str">
        <f>IF(②メッセージ・差出名!$C$17="","",②メッセージ・差出名!$C$17)</f>
        <v/>
      </c>
      <c r="AI41" s="94" t="str">
        <f>IF(②メッセージ・差出名!$C$18="","",②メッセージ・差出名!$C$18)</f>
        <v/>
      </c>
      <c r="AJ41" s="94" t="str">
        <f>IF(②メッセージ・差出名!$C$19="","",②メッセージ・差出名!$C$19)</f>
        <v/>
      </c>
      <c r="AK41" s="94" t="str">
        <f>IF(②メッセージ・差出名!$C$20="","",②メッセージ・差出名!$C$20)</f>
        <v/>
      </c>
      <c r="AL41" s="94" t="str">
        <f>IF(②メッセージ・差出名!$C$21="","",②メッセージ・差出名!$C$21)</f>
        <v/>
      </c>
      <c r="AM41" s="94" t="str">
        <f>IF(②メッセージ・差出名!$C$22="","",②メッセージ・差出名!$C$22)</f>
        <v/>
      </c>
      <c r="AN41" s="94" t="str">
        <f>IF(②メッセージ・差出名!$C$23="","",②メッセージ・差出名!$C$23)</f>
        <v/>
      </c>
      <c r="AO41" s="302" t="str">
        <f>IF(②メッセージ・差出名!$C$27="","",②メッセージ・差出名!$C$27)</f>
        <v/>
      </c>
      <c r="AP41" s="302" t="str">
        <f>IF(②メッセージ・差出名!$C$28="","",②メッセージ・差出名!$C$28)</f>
        <v/>
      </c>
      <c r="AQ41" s="302" t="str">
        <f>IF(②メッセージ・差出名!$C$29="","",②メッセージ・差出名!$C$29)</f>
        <v/>
      </c>
      <c r="AR41" s="302" t="str">
        <f>IF(②メッセージ・差出名!$C$30="","",②メッセージ・差出名!$C$30)</f>
        <v/>
      </c>
      <c r="AS41" s="143"/>
      <c r="AT41" s="148">
        <f t="shared" si="9"/>
        <v>0</v>
      </c>
      <c r="AU41" s="148">
        <f t="shared" si="46"/>
        <v>0</v>
      </c>
      <c r="AV41" s="148">
        <f t="shared" si="47"/>
        <v>0</v>
      </c>
      <c r="AW41" s="148">
        <f t="shared" si="48"/>
        <v>0</v>
      </c>
      <c r="AX41" s="148">
        <f t="shared" si="11"/>
        <v>0</v>
      </c>
      <c r="AY41" s="148">
        <f t="shared" si="10"/>
        <v>0</v>
      </c>
      <c r="AZ41" s="148">
        <f t="shared" si="12"/>
        <v>0</v>
      </c>
      <c r="BA41" s="148">
        <f t="shared" si="13"/>
        <v>0</v>
      </c>
      <c r="BB41" s="148">
        <f t="shared" si="14"/>
        <v>1</v>
      </c>
      <c r="BC41" s="148">
        <f t="shared" si="15"/>
        <v>0</v>
      </c>
      <c r="BD41" s="148">
        <f t="shared" si="16"/>
        <v>0</v>
      </c>
      <c r="BE41" s="148">
        <f t="shared" si="17"/>
        <v>0</v>
      </c>
      <c r="BF41" s="227">
        <f t="shared" si="18"/>
        <v>1</v>
      </c>
      <c r="BG41" s="227" t="e">
        <f t="shared" si="19"/>
        <v>#N/A</v>
      </c>
      <c r="BH41" s="227" t="e">
        <f t="shared" si="20"/>
        <v>#N/A</v>
      </c>
      <c r="BI41" s="227" t="e">
        <f t="shared" si="21"/>
        <v>#N/A</v>
      </c>
      <c r="BJ41" s="227">
        <f t="shared" si="22"/>
        <v>0</v>
      </c>
      <c r="BK41" s="227">
        <f t="shared" si="23"/>
        <v>0</v>
      </c>
      <c r="BL41" s="227">
        <f t="shared" si="24"/>
        <v>0</v>
      </c>
      <c r="BM41" s="227">
        <f t="shared" si="25"/>
        <v>0</v>
      </c>
      <c r="BN41" s="153">
        <f t="shared" si="26"/>
        <v>0</v>
      </c>
      <c r="BO41" s="153">
        <f t="shared" si="27"/>
        <v>0</v>
      </c>
      <c r="BP41" s="153">
        <f t="shared" si="2"/>
        <v>0</v>
      </c>
      <c r="BQ41" s="153">
        <f t="shared" si="28"/>
        <v>0</v>
      </c>
      <c r="BR41" s="153">
        <f t="shared" si="3"/>
        <v>0</v>
      </c>
      <c r="BS41" s="153">
        <f t="shared" si="29"/>
        <v>0</v>
      </c>
      <c r="BT41" s="153">
        <f t="shared" si="4"/>
        <v>0</v>
      </c>
      <c r="BU41" s="153">
        <f t="shared" si="30"/>
        <v>1</v>
      </c>
      <c r="BV41" s="225">
        <f t="shared" si="31"/>
        <v>0</v>
      </c>
      <c r="BW41" s="225">
        <f t="shared" si="32"/>
        <v>0</v>
      </c>
      <c r="BX41" s="225">
        <f t="shared" si="33"/>
        <v>0</v>
      </c>
      <c r="BY41" s="225">
        <f t="shared" si="34"/>
        <v>0</v>
      </c>
      <c r="BZ41" s="225">
        <f t="shared" si="35"/>
        <v>0</v>
      </c>
      <c r="CA41" s="225">
        <f t="shared" si="36"/>
        <v>0</v>
      </c>
      <c r="CB41" s="225">
        <f t="shared" si="37"/>
        <v>0</v>
      </c>
      <c r="CC41" s="225">
        <f t="shared" si="38"/>
        <v>0</v>
      </c>
      <c r="CD41" s="225">
        <f t="shared" si="39"/>
        <v>0</v>
      </c>
      <c r="CE41" s="225">
        <f t="shared" si="40"/>
        <v>0</v>
      </c>
      <c r="CF41" s="153">
        <f t="shared" si="41"/>
        <v>0</v>
      </c>
      <c r="CG41" s="153">
        <f t="shared" si="42"/>
        <v>0</v>
      </c>
      <c r="CH41" s="153">
        <f t="shared" si="43"/>
        <v>0</v>
      </c>
      <c r="CI41" s="153">
        <f t="shared" si="44"/>
        <v>0</v>
      </c>
      <c r="CJ41" s="153">
        <f t="shared" si="45"/>
        <v>0</v>
      </c>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c r="GH41" s="39"/>
      <c r="GI41" s="39"/>
      <c r="GJ41" s="39"/>
      <c r="GK41" s="39"/>
      <c r="GL41" s="39"/>
      <c r="GM41" s="39"/>
      <c r="GN41" s="39"/>
      <c r="GO41" s="39"/>
      <c r="GP41" s="39"/>
      <c r="GQ41" s="39"/>
      <c r="GR41" s="39"/>
      <c r="GS41" s="39"/>
      <c r="GT41" s="39"/>
      <c r="GU41" s="39"/>
      <c r="GV41" s="39"/>
      <c r="GW41" s="39"/>
      <c r="GX41" s="39"/>
      <c r="GY41" s="39"/>
      <c r="GZ41" s="39"/>
      <c r="HA41" s="39"/>
      <c r="HB41" s="39"/>
      <c r="HC41" s="39"/>
      <c r="HD41" s="39"/>
      <c r="HE41" s="39"/>
      <c r="HF41" s="39"/>
      <c r="HG41" s="39"/>
      <c r="HH41" s="39"/>
      <c r="HI41" s="39"/>
    </row>
    <row r="42" spans="1:217" s="14" customFormat="1" ht="17.25" customHeight="1" x14ac:dyDescent="0.2">
      <c r="A42" s="26">
        <v>30</v>
      </c>
      <c r="B42" s="27"/>
      <c r="C42" s="87"/>
      <c r="D42" s="88"/>
      <c r="E42" s="88"/>
      <c r="F42" s="88"/>
      <c r="G42" s="88"/>
      <c r="H42" s="88"/>
      <c r="I42" s="88"/>
      <c r="J42" s="88"/>
      <c r="K42" s="105" t="str">
        <f t="shared" si="5"/>
        <v>様</v>
      </c>
      <c r="L42" s="88"/>
      <c r="M42" s="105" t="str">
        <f t="shared" si="6"/>
        <v/>
      </c>
      <c r="N42" s="88"/>
      <c r="O42" s="89">
        <f>①基本情報!$C$17</f>
        <v>0</v>
      </c>
      <c r="P42" s="89" t="e">
        <f>VLOOKUP(①基本情報!$C$18,①基本情報!W:X,2,0)</f>
        <v>#N/A</v>
      </c>
      <c r="Q42" s="89" t="e">
        <f>VLOOKUP(①基本情報!$C$19,①基本情報!U:V,2,0)</f>
        <v>#N/A</v>
      </c>
      <c r="R42" s="89" t="e">
        <f>VLOOKUP(①基本情報!$C$20,①基本情報!Y:Z,2,0)</f>
        <v>#N/A</v>
      </c>
      <c r="S42" s="90" t="str">
        <f>IF(COUNTA(①基本情報!$C$26:$E$26)=3,DATE(①基本情報!$C$26,①基本情報!$D$26,①基本情報!$E$26),"")</f>
        <v/>
      </c>
      <c r="T42" s="91" t="str">
        <f>IF(①基本情報!$F$26="","",①基本情報!$F$26)</f>
        <v/>
      </c>
      <c r="U42" s="90" t="str">
        <f>IF(ISERROR(DATE(①基本情報!$C$25,①基本情報!$D$25,①基本情報!$E$25)),"",DATE(①基本情報!$C$25,①基本情報!$D$25,①基本情報!$E$25))</f>
        <v/>
      </c>
      <c r="V42" s="308" t="str">
        <f>IF(①基本情報!$F$25="","",①基本情報!$F$25)</f>
        <v/>
      </c>
      <c r="W42" s="88"/>
      <c r="X42" s="88"/>
      <c r="Y42" s="88"/>
      <c r="Z42" s="88"/>
      <c r="AA42" s="88"/>
      <c r="AB42" s="88"/>
      <c r="AC42" s="105" t="str">
        <f t="shared" si="7"/>
        <v/>
      </c>
      <c r="AD42" s="108" t="str">
        <f t="shared" si="8"/>
        <v>様</v>
      </c>
      <c r="AE42" s="94" t="str">
        <f>IF(②メッセージ・差出名!$C$14="","",②メッセージ・差出名!$C$14)</f>
        <v/>
      </c>
      <c r="AF42" s="94" t="str">
        <f>IF(②メッセージ・差出名!$C$15="","",②メッセージ・差出名!$C$15)</f>
        <v/>
      </c>
      <c r="AG42" s="94" t="str">
        <f>IF(②メッセージ・差出名!$C$16="","",②メッセージ・差出名!$C$16)</f>
        <v/>
      </c>
      <c r="AH42" s="94" t="str">
        <f>IF(②メッセージ・差出名!$C$17="","",②メッセージ・差出名!$C$17)</f>
        <v/>
      </c>
      <c r="AI42" s="94" t="str">
        <f>IF(②メッセージ・差出名!$C$18="","",②メッセージ・差出名!$C$18)</f>
        <v/>
      </c>
      <c r="AJ42" s="94" t="str">
        <f>IF(②メッセージ・差出名!$C$19="","",②メッセージ・差出名!$C$19)</f>
        <v/>
      </c>
      <c r="AK42" s="94" t="str">
        <f>IF(②メッセージ・差出名!$C$20="","",②メッセージ・差出名!$C$20)</f>
        <v/>
      </c>
      <c r="AL42" s="94" t="str">
        <f>IF(②メッセージ・差出名!$C$21="","",②メッセージ・差出名!$C$21)</f>
        <v/>
      </c>
      <c r="AM42" s="94" t="str">
        <f>IF(②メッセージ・差出名!$C$22="","",②メッセージ・差出名!$C$22)</f>
        <v/>
      </c>
      <c r="AN42" s="94" t="str">
        <f>IF(②メッセージ・差出名!$C$23="","",②メッセージ・差出名!$C$23)</f>
        <v/>
      </c>
      <c r="AO42" s="302" t="str">
        <f>IF(②メッセージ・差出名!$C$27="","",②メッセージ・差出名!$C$27)</f>
        <v/>
      </c>
      <c r="AP42" s="302" t="str">
        <f>IF(②メッセージ・差出名!$C$28="","",②メッセージ・差出名!$C$28)</f>
        <v/>
      </c>
      <c r="AQ42" s="302" t="str">
        <f>IF(②メッセージ・差出名!$C$29="","",②メッセージ・差出名!$C$29)</f>
        <v/>
      </c>
      <c r="AR42" s="302" t="str">
        <f>IF(②メッセージ・差出名!$C$30="","",②メッセージ・差出名!$C$30)</f>
        <v/>
      </c>
      <c r="AS42" s="143"/>
      <c r="AT42" s="148">
        <f t="shared" si="9"/>
        <v>0</v>
      </c>
      <c r="AU42" s="148">
        <f t="shared" si="46"/>
        <v>0</v>
      </c>
      <c r="AV42" s="148">
        <f t="shared" si="47"/>
        <v>0</v>
      </c>
      <c r="AW42" s="148">
        <f t="shared" si="48"/>
        <v>0</v>
      </c>
      <c r="AX42" s="148">
        <f t="shared" si="11"/>
        <v>0</v>
      </c>
      <c r="AY42" s="148">
        <f t="shared" si="10"/>
        <v>0</v>
      </c>
      <c r="AZ42" s="148">
        <f t="shared" si="12"/>
        <v>0</v>
      </c>
      <c r="BA42" s="148">
        <f t="shared" si="13"/>
        <v>0</v>
      </c>
      <c r="BB42" s="148">
        <f t="shared" si="14"/>
        <v>1</v>
      </c>
      <c r="BC42" s="148">
        <f t="shared" si="15"/>
        <v>0</v>
      </c>
      <c r="BD42" s="148">
        <f t="shared" si="16"/>
        <v>0</v>
      </c>
      <c r="BE42" s="148">
        <f t="shared" si="17"/>
        <v>0</v>
      </c>
      <c r="BF42" s="227">
        <f t="shared" si="18"/>
        <v>1</v>
      </c>
      <c r="BG42" s="227" t="e">
        <f t="shared" si="19"/>
        <v>#N/A</v>
      </c>
      <c r="BH42" s="227" t="e">
        <f t="shared" si="20"/>
        <v>#N/A</v>
      </c>
      <c r="BI42" s="227" t="e">
        <f t="shared" si="21"/>
        <v>#N/A</v>
      </c>
      <c r="BJ42" s="227">
        <f t="shared" si="22"/>
        <v>0</v>
      </c>
      <c r="BK42" s="227">
        <f t="shared" si="23"/>
        <v>0</v>
      </c>
      <c r="BL42" s="227">
        <f t="shared" si="24"/>
        <v>0</v>
      </c>
      <c r="BM42" s="227">
        <f t="shared" si="25"/>
        <v>0</v>
      </c>
      <c r="BN42" s="153">
        <f t="shared" si="26"/>
        <v>0</v>
      </c>
      <c r="BO42" s="153">
        <f t="shared" si="27"/>
        <v>0</v>
      </c>
      <c r="BP42" s="153">
        <f t="shared" si="2"/>
        <v>0</v>
      </c>
      <c r="BQ42" s="153">
        <f t="shared" si="28"/>
        <v>0</v>
      </c>
      <c r="BR42" s="153">
        <f t="shared" si="3"/>
        <v>0</v>
      </c>
      <c r="BS42" s="153">
        <f t="shared" si="29"/>
        <v>0</v>
      </c>
      <c r="BT42" s="153">
        <f t="shared" si="4"/>
        <v>0</v>
      </c>
      <c r="BU42" s="153">
        <f t="shared" si="30"/>
        <v>1</v>
      </c>
      <c r="BV42" s="225">
        <f t="shared" si="31"/>
        <v>0</v>
      </c>
      <c r="BW42" s="225">
        <f t="shared" si="32"/>
        <v>0</v>
      </c>
      <c r="BX42" s="225">
        <f t="shared" si="33"/>
        <v>0</v>
      </c>
      <c r="BY42" s="225">
        <f t="shared" si="34"/>
        <v>0</v>
      </c>
      <c r="BZ42" s="225">
        <f t="shared" si="35"/>
        <v>0</v>
      </c>
      <c r="CA42" s="225">
        <f t="shared" si="36"/>
        <v>0</v>
      </c>
      <c r="CB42" s="225">
        <f t="shared" si="37"/>
        <v>0</v>
      </c>
      <c r="CC42" s="225">
        <f t="shared" si="38"/>
        <v>0</v>
      </c>
      <c r="CD42" s="225">
        <f t="shared" si="39"/>
        <v>0</v>
      </c>
      <c r="CE42" s="225">
        <f t="shared" si="40"/>
        <v>0</v>
      </c>
      <c r="CF42" s="153">
        <f t="shared" si="41"/>
        <v>0</v>
      </c>
      <c r="CG42" s="153">
        <f t="shared" si="42"/>
        <v>0</v>
      </c>
      <c r="CH42" s="153">
        <f t="shared" si="43"/>
        <v>0</v>
      </c>
      <c r="CI42" s="153">
        <f t="shared" si="44"/>
        <v>0</v>
      </c>
      <c r="CJ42" s="153">
        <f t="shared" si="45"/>
        <v>0</v>
      </c>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row>
    <row r="43" spans="1:217" s="14" customFormat="1" ht="17.25" customHeight="1" x14ac:dyDescent="0.2">
      <c r="A43" s="26">
        <v>31</v>
      </c>
      <c r="B43" s="27"/>
      <c r="C43" s="87"/>
      <c r="D43" s="88"/>
      <c r="E43" s="88"/>
      <c r="F43" s="88"/>
      <c r="G43" s="88"/>
      <c r="H43" s="88"/>
      <c r="I43" s="88"/>
      <c r="J43" s="88"/>
      <c r="K43" s="105" t="str">
        <f t="shared" si="5"/>
        <v>様</v>
      </c>
      <c r="L43" s="88"/>
      <c r="M43" s="105" t="str">
        <f t="shared" si="6"/>
        <v/>
      </c>
      <c r="N43" s="88"/>
      <c r="O43" s="89">
        <f>①基本情報!$C$17</f>
        <v>0</v>
      </c>
      <c r="P43" s="89" t="e">
        <f>VLOOKUP(①基本情報!$C$18,①基本情報!W:X,2,0)</f>
        <v>#N/A</v>
      </c>
      <c r="Q43" s="89" t="e">
        <f>VLOOKUP(①基本情報!$C$19,①基本情報!U:V,2,0)</f>
        <v>#N/A</v>
      </c>
      <c r="R43" s="89" t="e">
        <f>VLOOKUP(①基本情報!$C$20,①基本情報!Y:Z,2,0)</f>
        <v>#N/A</v>
      </c>
      <c r="S43" s="90" t="str">
        <f>IF(COUNTA(①基本情報!$C$26:$E$26)=3,DATE(①基本情報!$C$26,①基本情報!$D$26,①基本情報!$E$26),"")</f>
        <v/>
      </c>
      <c r="T43" s="91" t="str">
        <f>IF(①基本情報!$F$26="","",①基本情報!$F$26)</f>
        <v/>
      </c>
      <c r="U43" s="90" t="str">
        <f>IF(ISERROR(DATE(①基本情報!$C$25,①基本情報!$D$25,①基本情報!$E$25)),"",DATE(①基本情報!$C$25,①基本情報!$D$25,①基本情報!$E$25))</f>
        <v/>
      </c>
      <c r="V43" s="308" t="str">
        <f>IF(①基本情報!$F$25="","",①基本情報!$F$25)</f>
        <v/>
      </c>
      <c r="W43" s="88"/>
      <c r="X43" s="88"/>
      <c r="Y43" s="88"/>
      <c r="Z43" s="88"/>
      <c r="AA43" s="88"/>
      <c r="AB43" s="88"/>
      <c r="AC43" s="105" t="str">
        <f t="shared" si="7"/>
        <v/>
      </c>
      <c r="AD43" s="108" t="str">
        <f t="shared" si="8"/>
        <v>様</v>
      </c>
      <c r="AE43" s="94" t="str">
        <f>IF(②メッセージ・差出名!$C$14="","",②メッセージ・差出名!$C$14)</f>
        <v/>
      </c>
      <c r="AF43" s="94" t="str">
        <f>IF(②メッセージ・差出名!$C$15="","",②メッセージ・差出名!$C$15)</f>
        <v/>
      </c>
      <c r="AG43" s="94" t="str">
        <f>IF(②メッセージ・差出名!$C$16="","",②メッセージ・差出名!$C$16)</f>
        <v/>
      </c>
      <c r="AH43" s="94" t="str">
        <f>IF(②メッセージ・差出名!$C$17="","",②メッセージ・差出名!$C$17)</f>
        <v/>
      </c>
      <c r="AI43" s="94" t="str">
        <f>IF(②メッセージ・差出名!$C$18="","",②メッセージ・差出名!$C$18)</f>
        <v/>
      </c>
      <c r="AJ43" s="94" t="str">
        <f>IF(②メッセージ・差出名!$C$19="","",②メッセージ・差出名!$C$19)</f>
        <v/>
      </c>
      <c r="AK43" s="94" t="str">
        <f>IF(②メッセージ・差出名!$C$20="","",②メッセージ・差出名!$C$20)</f>
        <v/>
      </c>
      <c r="AL43" s="94" t="str">
        <f>IF(②メッセージ・差出名!$C$21="","",②メッセージ・差出名!$C$21)</f>
        <v/>
      </c>
      <c r="AM43" s="94" t="str">
        <f>IF(②メッセージ・差出名!$C$22="","",②メッセージ・差出名!$C$22)</f>
        <v/>
      </c>
      <c r="AN43" s="94" t="str">
        <f>IF(②メッセージ・差出名!$C$23="","",②メッセージ・差出名!$C$23)</f>
        <v/>
      </c>
      <c r="AO43" s="302" t="str">
        <f>IF(②メッセージ・差出名!$C$27="","",②メッセージ・差出名!$C$27)</f>
        <v/>
      </c>
      <c r="AP43" s="302" t="str">
        <f>IF(②メッセージ・差出名!$C$28="","",②メッセージ・差出名!$C$28)</f>
        <v/>
      </c>
      <c r="AQ43" s="302" t="str">
        <f>IF(②メッセージ・差出名!$C$29="","",②メッセージ・差出名!$C$29)</f>
        <v/>
      </c>
      <c r="AR43" s="302" t="str">
        <f>IF(②メッセージ・差出名!$C$30="","",②メッセージ・差出名!$C$30)</f>
        <v/>
      </c>
      <c r="AS43" s="143"/>
      <c r="AT43" s="148">
        <f t="shared" si="9"/>
        <v>0</v>
      </c>
      <c r="AU43" s="148">
        <f t="shared" si="46"/>
        <v>0</v>
      </c>
      <c r="AV43" s="148">
        <f t="shared" si="47"/>
        <v>0</v>
      </c>
      <c r="AW43" s="148">
        <f t="shared" si="48"/>
        <v>0</v>
      </c>
      <c r="AX43" s="148">
        <f t="shared" si="11"/>
        <v>0</v>
      </c>
      <c r="AY43" s="148">
        <f t="shared" si="10"/>
        <v>0</v>
      </c>
      <c r="AZ43" s="148">
        <f t="shared" si="12"/>
        <v>0</v>
      </c>
      <c r="BA43" s="148">
        <f t="shared" si="13"/>
        <v>0</v>
      </c>
      <c r="BB43" s="148">
        <f t="shared" si="14"/>
        <v>1</v>
      </c>
      <c r="BC43" s="148">
        <f t="shared" si="15"/>
        <v>0</v>
      </c>
      <c r="BD43" s="148">
        <f t="shared" si="16"/>
        <v>0</v>
      </c>
      <c r="BE43" s="148">
        <f t="shared" si="17"/>
        <v>0</v>
      </c>
      <c r="BF43" s="227">
        <f t="shared" si="18"/>
        <v>1</v>
      </c>
      <c r="BG43" s="227" t="e">
        <f t="shared" si="19"/>
        <v>#N/A</v>
      </c>
      <c r="BH43" s="227" t="e">
        <f t="shared" si="20"/>
        <v>#N/A</v>
      </c>
      <c r="BI43" s="227" t="e">
        <f t="shared" si="21"/>
        <v>#N/A</v>
      </c>
      <c r="BJ43" s="227">
        <f t="shared" si="22"/>
        <v>0</v>
      </c>
      <c r="BK43" s="227">
        <f t="shared" si="23"/>
        <v>0</v>
      </c>
      <c r="BL43" s="227">
        <f t="shared" si="24"/>
        <v>0</v>
      </c>
      <c r="BM43" s="227">
        <f t="shared" si="25"/>
        <v>0</v>
      </c>
      <c r="BN43" s="153">
        <f t="shared" si="26"/>
        <v>0</v>
      </c>
      <c r="BO43" s="153">
        <f t="shared" si="27"/>
        <v>0</v>
      </c>
      <c r="BP43" s="153">
        <f t="shared" si="2"/>
        <v>0</v>
      </c>
      <c r="BQ43" s="153">
        <f t="shared" si="28"/>
        <v>0</v>
      </c>
      <c r="BR43" s="153">
        <f t="shared" si="3"/>
        <v>0</v>
      </c>
      <c r="BS43" s="153">
        <f t="shared" si="29"/>
        <v>0</v>
      </c>
      <c r="BT43" s="153">
        <f t="shared" si="4"/>
        <v>0</v>
      </c>
      <c r="BU43" s="153">
        <f t="shared" si="30"/>
        <v>1</v>
      </c>
      <c r="BV43" s="225">
        <f t="shared" si="31"/>
        <v>0</v>
      </c>
      <c r="BW43" s="225">
        <f t="shared" si="32"/>
        <v>0</v>
      </c>
      <c r="BX43" s="225">
        <f t="shared" si="33"/>
        <v>0</v>
      </c>
      <c r="BY43" s="225">
        <f t="shared" si="34"/>
        <v>0</v>
      </c>
      <c r="BZ43" s="225">
        <f t="shared" si="35"/>
        <v>0</v>
      </c>
      <c r="CA43" s="225">
        <f t="shared" si="36"/>
        <v>0</v>
      </c>
      <c r="CB43" s="225">
        <f t="shared" si="37"/>
        <v>0</v>
      </c>
      <c r="CC43" s="225">
        <f t="shared" si="38"/>
        <v>0</v>
      </c>
      <c r="CD43" s="225">
        <f t="shared" si="39"/>
        <v>0</v>
      </c>
      <c r="CE43" s="225">
        <f t="shared" si="40"/>
        <v>0</v>
      </c>
      <c r="CF43" s="153">
        <f t="shared" si="41"/>
        <v>0</v>
      </c>
      <c r="CG43" s="153">
        <f t="shared" si="42"/>
        <v>0</v>
      </c>
      <c r="CH43" s="153">
        <f t="shared" si="43"/>
        <v>0</v>
      </c>
      <c r="CI43" s="153">
        <f t="shared" si="44"/>
        <v>0</v>
      </c>
      <c r="CJ43" s="153">
        <f t="shared" si="45"/>
        <v>0</v>
      </c>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row>
    <row r="44" spans="1:217" s="14" customFormat="1" ht="17.25" customHeight="1" x14ac:dyDescent="0.2">
      <c r="A44" s="26">
        <v>32</v>
      </c>
      <c r="B44" s="27"/>
      <c r="C44" s="87"/>
      <c r="D44" s="88"/>
      <c r="E44" s="88"/>
      <c r="F44" s="88"/>
      <c r="G44" s="88"/>
      <c r="H44" s="88"/>
      <c r="I44" s="88"/>
      <c r="J44" s="88"/>
      <c r="K44" s="105" t="str">
        <f t="shared" si="5"/>
        <v>様</v>
      </c>
      <c r="L44" s="88"/>
      <c r="M44" s="105" t="str">
        <f t="shared" si="6"/>
        <v/>
      </c>
      <c r="N44" s="88"/>
      <c r="O44" s="89">
        <f>①基本情報!$C$17</f>
        <v>0</v>
      </c>
      <c r="P44" s="89" t="e">
        <f>VLOOKUP(①基本情報!$C$18,①基本情報!W:X,2,0)</f>
        <v>#N/A</v>
      </c>
      <c r="Q44" s="89" t="e">
        <f>VLOOKUP(①基本情報!$C$19,①基本情報!U:V,2,0)</f>
        <v>#N/A</v>
      </c>
      <c r="R44" s="89" t="e">
        <f>VLOOKUP(①基本情報!$C$20,①基本情報!Y:Z,2,0)</f>
        <v>#N/A</v>
      </c>
      <c r="S44" s="90" t="str">
        <f>IF(COUNTA(①基本情報!$C$26:$E$26)=3,DATE(①基本情報!$C$26,①基本情報!$D$26,①基本情報!$E$26),"")</f>
        <v/>
      </c>
      <c r="T44" s="91" t="str">
        <f>IF(①基本情報!$F$26="","",①基本情報!$F$26)</f>
        <v/>
      </c>
      <c r="U44" s="90" t="str">
        <f>IF(ISERROR(DATE(①基本情報!$C$25,①基本情報!$D$25,①基本情報!$E$25)),"",DATE(①基本情報!$C$25,①基本情報!$D$25,①基本情報!$E$25))</f>
        <v/>
      </c>
      <c r="V44" s="308" t="str">
        <f>IF(①基本情報!$F$25="","",①基本情報!$F$25)</f>
        <v/>
      </c>
      <c r="W44" s="88"/>
      <c r="X44" s="88"/>
      <c r="Y44" s="88"/>
      <c r="Z44" s="88"/>
      <c r="AA44" s="88"/>
      <c r="AB44" s="88"/>
      <c r="AC44" s="105" t="str">
        <f t="shared" si="7"/>
        <v/>
      </c>
      <c r="AD44" s="108" t="str">
        <f t="shared" si="8"/>
        <v>様</v>
      </c>
      <c r="AE44" s="94" t="str">
        <f>IF(②メッセージ・差出名!$C$14="","",②メッセージ・差出名!$C$14)</f>
        <v/>
      </c>
      <c r="AF44" s="94" t="str">
        <f>IF(②メッセージ・差出名!$C$15="","",②メッセージ・差出名!$C$15)</f>
        <v/>
      </c>
      <c r="AG44" s="94" t="str">
        <f>IF(②メッセージ・差出名!$C$16="","",②メッセージ・差出名!$C$16)</f>
        <v/>
      </c>
      <c r="AH44" s="94" t="str">
        <f>IF(②メッセージ・差出名!$C$17="","",②メッセージ・差出名!$C$17)</f>
        <v/>
      </c>
      <c r="AI44" s="94" t="str">
        <f>IF(②メッセージ・差出名!$C$18="","",②メッセージ・差出名!$C$18)</f>
        <v/>
      </c>
      <c r="AJ44" s="94" t="str">
        <f>IF(②メッセージ・差出名!$C$19="","",②メッセージ・差出名!$C$19)</f>
        <v/>
      </c>
      <c r="AK44" s="94" t="str">
        <f>IF(②メッセージ・差出名!$C$20="","",②メッセージ・差出名!$C$20)</f>
        <v/>
      </c>
      <c r="AL44" s="94" t="str">
        <f>IF(②メッセージ・差出名!$C$21="","",②メッセージ・差出名!$C$21)</f>
        <v/>
      </c>
      <c r="AM44" s="94" t="str">
        <f>IF(②メッセージ・差出名!$C$22="","",②メッセージ・差出名!$C$22)</f>
        <v/>
      </c>
      <c r="AN44" s="94" t="str">
        <f>IF(②メッセージ・差出名!$C$23="","",②メッセージ・差出名!$C$23)</f>
        <v/>
      </c>
      <c r="AO44" s="302" t="str">
        <f>IF(②メッセージ・差出名!$C$27="","",②メッセージ・差出名!$C$27)</f>
        <v/>
      </c>
      <c r="AP44" s="302" t="str">
        <f>IF(②メッセージ・差出名!$C$28="","",②メッセージ・差出名!$C$28)</f>
        <v/>
      </c>
      <c r="AQ44" s="302" t="str">
        <f>IF(②メッセージ・差出名!$C$29="","",②メッセージ・差出名!$C$29)</f>
        <v/>
      </c>
      <c r="AR44" s="302" t="str">
        <f>IF(②メッセージ・差出名!$C$30="","",②メッセージ・差出名!$C$30)</f>
        <v/>
      </c>
      <c r="AS44" s="143"/>
      <c r="AT44" s="148">
        <f t="shared" si="9"/>
        <v>0</v>
      </c>
      <c r="AU44" s="148">
        <f t="shared" si="46"/>
        <v>0</v>
      </c>
      <c r="AV44" s="148">
        <f t="shared" si="47"/>
        <v>0</v>
      </c>
      <c r="AW44" s="148">
        <f t="shared" si="48"/>
        <v>0</v>
      </c>
      <c r="AX44" s="148">
        <f t="shared" si="11"/>
        <v>0</v>
      </c>
      <c r="AY44" s="148">
        <f t="shared" si="10"/>
        <v>0</v>
      </c>
      <c r="AZ44" s="148">
        <f t="shared" si="12"/>
        <v>0</v>
      </c>
      <c r="BA44" s="148">
        <f t="shared" si="13"/>
        <v>0</v>
      </c>
      <c r="BB44" s="148">
        <f t="shared" si="14"/>
        <v>1</v>
      </c>
      <c r="BC44" s="148">
        <f t="shared" si="15"/>
        <v>0</v>
      </c>
      <c r="BD44" s="148">
        <f t="shared" si="16"/>
        <v>0</v>
      </c>
      <c r="BE44" s="148">
        <f t="shared" si="17"/>
        <v>0</v>
      </c>
      <c r="BF44" s="227">
        <f t="shared" si="18"/>
        <v>1</v>
      </c>
      <c r="BG44" s="227" t="e">
        <f t="shared" si="19"/>
        <v>#N/A</v>
      </c>
      <c r="BH44" s="227" t="e">
        <f t="shared" si="20"/>
        <v>#N/A</v>
      </c>
      <c r="BI44" s="227" t="e">
        <f t="shared" si="21"/>
        <v>#N/A</v>
      </c>
      <c r="BJ44" s="227">
        <f t="shared" si="22"/>
        <v>0</v>
      </c>
      <c r="BK44" s="227">
        <f t="shared" si="23"/>
        <v>0</v>
      </c>
      <c r="BL44" s="227">
        <f t="shared" si="24"/>
        <v>0</v>
      </c>
      <c r="BM44" s="227">
        <f t="shared" si="25"/>
        <v>0</v>
      </c>
      <c r="BN44" s="153">
        <f t="shared" si="26"/>
        <v>0</v>
      </c>
      <c r="BO44" s="153">
        <f t="shared" si="27"/>
        <v>0</v>
      </c>
      <c r="BP44" s="153">
        <f t="shared" si="2"/>
        <v>0</v>
      </c>
      <c r="BQ44" s="153">
        <f t="shared" si="28"/>
        <v>0</v>
      </c>
      <c r="BR44" s="153">
        <f t="shared" si="3"/>
        <v>0</v>
      </c>
      <c r="BS44" s="153">
        <f t="shared" si="29"/>
        <v>0</v>
      </c>
      <c r="BT44" s="153">
        <f t="shared" si="4"/>
        <v>0</v>
      </c>
      <c r="BU44" s="153">
        <f t="shared" si="30"/>
        <v>1</v>
      </c>
      <c r="BV44" s="225">
        <f t="shared" si="31"/>
        <v>0</v>
      </c>
      <c r="BW44" s="225">
        <f t="shared" si="32"/>
        <v>0</v>
      </c>
      <c r="BX44" s="225">
        <f t="shared" si="33"/>
        <v>0</v>
      </c>
      <c r="BY44" s="225">
        <f t="shared" si="34"/>
        <v>0</v>
      </c>
      <c r="BZ44" s="225">
        <f t="shared" si="35"/>
        <v>0</v>
      </c>
      <c r="CA44" s="225">
        <f t="shared" si="36"/>
        <v>0</v>
      </c>
      <c r="CB44" s="225">
        <f t="shared" si="37"/>
        <v>0</v>
      </c>
      <c r="CC44" s="225">
        <f t="shared" si="38"/>
        <v>0</v>
      </c>
      <c r="CD44" s="225">
        <f t="shared" si="39"/>
        <v>0</v>
      </c>
      <c r="CE44" s="225">
        <f t="shared" si="40"/>
        <v>0</v>
      </c>
      <c r="CF44" s="153">
        <f t="shared" si="41"/>
        <v>0</v>
      </c>
      <c r="CG44" s="153">
        <f t="shared" si="42"/>
        <v>0</v>
      </c>
      <c r="CH44" s="153">
        <f t="shared" si="43"/>
        <v>0</v>
      </c>
      <c r="CI44" s="153">
        <f t="shared" si="44"/>
        <v>0</v>
      </c>
      <c r="CJ44" s="153">
        <f t="shared" si="45"/>
        <v>0</v>
      </c>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row>
    <row r="45" spans="1:217" s="14" customFormat="1" ht="17.25" customHeight="1" x14ac:dyDescent="0.2">
      <c r="A45" s="26">
        <v>33</v>
      </c>
      <c r="B45" s="27"/>
      <c r="C45" s="87"/>
      <c r="D45" s="88"/>
      <c r="E45" s="88"/>
      <c r="F45" s="88"/>
      <c r="G45" s="88"/>
      <c r="H45" s="88"/>
      <c r="I45" s="88"/>
      <c r="J45" s="88"/>
      <c r="K45" s="105" t="str">
        <f t="shared" si="5"/>
        <v>様</v>
      </c>
      <c r="L45" s="88"/>
      <c r="M45" s="105" t="str">
        <f t="shared" si="6"/>
        <v/>
      </c>
      <c r="N45" s="88"/>
      <c r="O45" s="89">
        <f>①基本情報!$C$17</f>
        <v>0</v>
      </c>
      <c r="P45" s="89" t="e">
        <f>VLOOKUP(①基本情報!$C$18,①基本情報!W:X,2,0)</f>
        <v>#N/A</v>
      </c>
      <c r="Q45" s="89" t="e">
        <f>VLOOKUP(①基本情報!$C$19,①基本情報!U:V,2,0)</f>
        <v>#N/A</v>
      </c>
      <c r="R45" s="89" t="e">
        <f>VLOOKUP(①基本情報!$C$20,①基本情報!Y:Z,2,0)</f>
        <v>#N/A</v>
      </c>
      <c r="S45" s="90" t="str">
        <f>IF(COUNTA(①基本情報!$C$26:$E$26)=3,DATE(①基本情報!$C$26,①基本情報!$D$26,①基本情報!$E$26),"")</f>
        <v/>
      </c>
      <c r="T45" s="91" t="str">
        <f>IF(①基本情報!$F$26="","",①基本情報!$F$26)</f>
        <v/>
      </c>
      <c r="U45" s="90" t="str">
        <f>IF(ISERROR(DATE(①基本情報!$C$25,①基本情報!$D$25,①基本情報!$E$25)),"",DATE(①基本情報!$C$25,①基本情報!$D$25,①基本情報!$E$25))</f>
        <v/>
      </c>
      <c r="V45" s="308" t="str">
        <f>IF(①基本情報!$F$25="","",①基本情報!$F$25)</f>
        <v/>
      </c>
      <c r="W45" s="88"/>
      <c r="X45" s="88"/>
      <c r="Y45" s="88"/>
      <c r="Z45" s="88"/>
      <c r="AA45" s="88"/>
      <c r="AB45" s="88"/>
      <c r="AC45" s="105" t="str">
        <f t="shared" si="7"/>
        <v/>
      </c>
      <c r="AD45" s="108" t="str">
        <f t="shared" si="8"/>
        <v>様</v>
      </c>
      <c r="AE45" s="94" t="str">
        <f>IF(②メッセージ・差出名!$C$14="","",②メッセージ・差出名!$C$14)</f>
        <v/>
      </c>
      <c r="AF45" s="94" t="str">
        <f>IF(②メッセージ・差出名!$C$15="","",②メッセージ・差出名!$C$15)</f>
        <v/>
      </c>
      <c r="AG45" s="94" t="str">
        <f>IF(②メッセージ・差出名!$C$16="","",②メッセージ・差出名!$C$16)</f>
        <v/>
      </c>
      <c r="AH45" s="94" t="str">
        <f>IF(②メッセージ・差出名!$C$17="","",②メッセージ・差出名!$C$17)</f>
        <v/>
      </c>
      <c r="AI45" s="94" t="str">
        <f>IF(②メッセージ・差出名!$C$18="","",②メッセージ・差出名!$C$18)</f>
        <v/>
      </c>
      <c r="AJ45" s="94" t="str">
        <f>IF(②メッセージ・差出名!$C$19="","",②メッセージ・差出名!$C$19)</f>
        <v/>
      </c>
      <c r="AK45" s="94" t="str">
        <f>IF(②メッセージ・差出名!$C$20="","",②メッセージ・差出名!$C$20)</f>
        <v/>
      </c>
      <c r="AL45" s="94" t="str">
        <f>IF(②メッセージ・差出名!$C$21="","",②メッセージ・差出名!$C$21)</f>
        <v/>
      </c>
      <c r="AM45" s="94" t="str">
        <f>IF(②メッセージ・差出名!$C$22="","",②メッセージ・差出名!$C$22)</f>
        <v/>
      </c>
      <c r="AN45" s="94" t="str">
        <f>IF(②メッセージ・差出名!$C$23="","",②メッセージ・差出名!$C$23)</f>
        <v/>
      </c>
      <c r="AO45" s="302" t="str">
        <f>IF(②メッセージ・差出名!$C$27="","",②メッセージ・差出名!$C$27)</f>
        <v/>
      </c>
      <c r="AP45" s="302" t="str">
        <f>IF(②メッセージ・差出名!$C$28="","",②メッセージ・差出名!$C$28)</f>
        <v/>
      </c>
      <c r="AQ45" s="302" t="str">
        <f>IF(②メッセージ・差出名!$C$29="","",②メッセージ・差出名!$C$29)</f>
        <v/>
      </c>
      <c r="AR45" s="302" t="str">
        <f>IF(②メッセージ・差出名!$C$30="","",②メッセージ・差出名!$C$30)</f>
        <v/>
      </c>
      <c r="AS45" s="143"/>
      <c r="AT45" s="148">
        <f t="shared" si="9"/>
        <v>0</v>
      </c>
      <c r="AU45" s="148">
        <f t="shared" si="46"/>
        <v>0</v>
      </c>
      <c r="AV45" s="148">
        <f t="shared" si="47"/>
        <v>0</v>
      </c>
      <c r="AW45" s="148">
        <f t="shared" si="48"/>
        <v>0</v>
      </c>
      <c r="AX45" s="148">
        <f t="shared" si="11"/>
        <v>0</v>
      </c>
      <c r="AY45" s="148">
        <f t="shared" si="10"/>
        <v>0</v>
      </c>
      <c r="AZ45" s="148">
        <f t="shared" si="12"/>
        <v>0</v>
      </c>
      <c r="BA45" s="148">
        <f t="shared" si="13"/>
        <v>0</v>
      </c>
      <c r="BB45" s="148">
        <f t="shared" si="14"/>
        <v>1</v>
      </c>
      <c r="BC45" s="148">
        <f t="shared" si="15"/>
        <v>0</v>
      </c>
      <c r="BD45" s="148">
        <f t="shared" si="16"/>
        <v>0</v>
      </c>
      <c r="BE45" s="148">
        <f t="shared" si="17"/>
        <v>0</v>
      </c>
      <c r="BF45" s="227">
        <f t="shared" si="18"/>
        <v>1</v>
      </c>
      <c r="BG45" s="227" t="e">
        <f t="shared" si="19"/>
        <v>#N/A</v>
      </c>
      <c r="BH45" s="227" t="e">
        <f t="shared" si="20"/>
        <v>#N/A</v>
      </c>
      <c r="BI45" s="227" t="e">
        <f t="shared" si="21"/>
        <v>#N/A</v>
      </c>
      <c r="BJ45" s="227">
        <f t="shared" si="22"/>
        <v>0</v>
      </c>
      <c r="BK45" s="227">
        <f t="shared" si="23"/>
        <v>0</v>
      </c>
      <c r="BL45" s="227">
        <f t="shared" si="24"/>
        <v>0</v>
      </c>
      <c r="BM45" s="227">
        <f t="shared" si="25"/>
        <v>0</v>
      </c>
      <c r="BN45" s="153">
        <f t="shared" si="26"/>
        <v>0</v>
      </c>
      <c r="BO45" s="153">
        <f t="shared" si="27"/>
        <v>0</v>
      </c>
      <c r="BP45" s="153">
        <f t="shared" ref="BP45:BP76" si="49">LEN(Y45)</f>
        <v>0</v>
      </c>
      <c r="BQ45" s="153">
        <f t="shared" si="28"/>
        <v>0</v>
      </c>
      <c r="BR45" s="153">
        <f t="shared" ref="BR45:BR76" si="50">LEN(AA45)</f>
        <v>0</v>
      </c>
      <c r="BS45" s="153">
        <f t="shared" si="29"/>
        <v>0</v>
      </c>
      <c r="BT45" s="153">
        <f t="shared" ref="BT45:BT76" si="51">LEN(AC45)</f>
        <v>0</v>
      </c>
      <c r="BU45" s="153">
        <f t="shared" si="30"/>
        <v>1</v>
      </c>
      <c r="BV45" s="225">
        <f t="shared" si="31"/>
        <v>0</v>
      </c>
      <c r="BW45" s="225">
        <f t="shared" si="32"/>
        <v>0</v>
      </c>
      <c r="BX45" s="225">
        <f t="shared" si="33"/>
        <v>0</v>
      </c>
      <c r="BY45" s="225">
        <f t="shared" si="34"/>
        <v>0</v>
      </c>
      <c r="BZ45" s="225">
        <f t="shared" si="35"/>
        <v>0</v>
      </c>
      <c r="CA45" s="225">
        <f t="shared" si="36"/>
        <v>0</v>
      </c>
      <c r="CB45" s="225">
        <f t="shared" si="37"/>
        <v>0</v>
      </c>
      <c r="CC45" s="225">
        <f t="shared" si="38"/>
        <v>0</v>
      </c>
      <c r="CD45" s="225">
        <f t="shared" si="39"/>
        <v>0</v>
      </c>
      <c r="CE45" s="225">
        <f t="shared" si="40"/>
        <v>0</v>
      </c>
      <c r="CF45" s="153">
        <f t="shared" si="41"/>
        <v>0</v>
      </c>
      <c r="CG45" s="153">
        <f t="shared" si="42"/>
        <v>0</v>
      </c>
      <c r="CH45" s="153">
        <f t="shared" si="43"/>
        <v>0</v>
      </c>
      <c r="CI45" s="153">
        <f t="shared" si="44"/>
        <v>0</v>
      </c>
      <c r="CJ45" s="153">
        <f t="shared" si="45"/>
        <v>0</v>
      </c>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c r="FK45" s="39"/>
      <c r="FL45" s="39"/>
      <c r="FM45" s="39"/>
      <c r="FN45" s="39"/>
      <c r="FO45" s="39"/>
      <c r="FP45" s="39"/>
      <c r="FQ45" s="39"/>
      <c r="FR45" s="39"/>
      <c r="FS45" s="39"/>
      <c r="FT45" s="39"/>
      <c r="FU45" s="39"/>
      <c r="FV45" s="39"/>
      <c r="FW45" s="39"/>
      <c r="FX45" s="39"/>
      <c r="FY45" s="39"/>
      <c r="FZ45" s="39"/>
      <c r="GA45" s="39"/>
      <c r="GB45" s="39"/>
      <c r="GC45" s="39"/>
      <c r="GD45" s="39"/>
      <c r="GE45" s="39"/>
      <c r="GF45" s="39"/>
      <c r="GG45" s="39"/>
      <c r="GH45" s="39"/>
      <c r="GI45" s="39"/>
      <c r="GJ45" s="39"/>
      <c r="GK45" s="39"/>
      <c r="GL45" s="39"/>
      <c r="GM45" s="39"/>
      <c r="GN45" s="39"/>
      <c r="GO45" s="39"/>
      <c r="GP45" s="39"/>
      <c r="GQ45" s="39"/>
      <c r="GR45" s="39"/>
      <c r="GS45" s="39"/>
      <c r="GT45" s="39"/>
      <c r="GU45" s="39"/>
      <c r="GV45" s="39"/>
      <c r="GW45" s="39"/>
      <c r="GX45" s="39"/>
      <c r="GY45" s="39"/>
      <c r="GZ45" s="39"/>
      <c r="HA45" s="39"/>
      <c r="HB45" s="39"/>
      <c r="HC45" s="39"/>
      <c r="HD45" s="39"/>
      <c r="HE45" s="39"/>
      <c r="HF45" s="39"/>
      <c r="HG45" s="39"/>
      <c r="HH45" s="39"/>
      <c r="HI45" s="39"/>
    </row>
    <row r="46" spans="1:217" s="14" customFormat="1" ht="17.25" customHeight="1" x14ac:dyDescent="0.2">
      <c r="A46" s="26">
        <v>34</v>
      </c>
      <c r="B46" s="27"/>
      <c r="C46" s="87"/>
      <c r="D46" s="88"/>
      <c r="E46" s="88"/>
      <c r="F46" s="88"/>
      <c r="G46" s="88"/>
      <c r="H46" s="88"/>
      <c r="I46" s="88"/>
      <c r="J46" s="88"/>
      <c r="K46" s="105" t="str">
        <f t="shared" si="5"/>
        <v>様</v>
      </c>
      <c r="L46" s="88"/>
      <c r="M46" s="105" t="str">
        <f t="shared" si="6"/>
        <v/>
      </c>
      <c r="N46" s="88"/>
      <c r="O46" s="89">
        <f>①基本情報!$C$17</f>
        <v>0</v>
      </c>
      <c r="P46" s="89" t="e">
        <f>VLOOKUP(①基本情報!$C$18,①基本情報!W:X,2,0)</f>
        <v>#N/A</v>
      </c>
      <c r="Q46" s="89" t="e">
        <f>VLOOKUP(①基本情報!$C$19,①基本情報!U:V,2,0)</f>
        <v>#N/A</v>
      </c>
      <c r="R46" s="89" t="e">
        <f>VLOOKUP(①基本情報!$C$20,①基本情報!Y:Z,2,0)</f>
        <v>#N/A</v>
      </c>
      <c r="S46" s="90" t="str">
        <f>IF(COUNTA(①基本情報!$C$26:$E$26)=3,DATE(①基本情報!$C$26,①基本情報!$D$26,①基本情報!$E$26),"")</f>
        <v/>
      </c>
      <c r="T46" s="91" t="str">
        <f>IF(①基本情報!$F$26="","",①基本情報!$F$26)</f>
        <v/>
      </c>
      <c r="U46" s="90" t="str">
        <f>IF(ISERROR(DATE(①基本情報!$C$25,①基本情報!$D$25,①基本情報!$E$25)),"",DATE(①基本情報!$C$25,①基本情報!$D$25,①基本情報!$E$25))</f>
        <v/>
      </c>
      <c r="V46" s="308" t="str">
        <f>IF(①基本情報!$F$25="","",①基本情報!$F$25)</f>
        <v/>
      </c>
      <c r="W46" s="88"/>
      <c r="X46" s="88"/>
      <c r="Y46" s="88"/>
      <c r="Z46" s="88"/>
      <c r="AA46" s="88"/>
      <c r="AB46" s="88"/>
      <c r="AC46" s="105" t="str">
        <f t="shared" si="7"/>
        <v/>
      </c>
      <c r="AD46" s="108" t="str">
        <f t="shared" si="8"/>
        <v>様</v>
      </c>
      <c r="AE46" s="94" t="str">
        <f>IF(②メッセージ・差出名!$C$14="","",②メッセージ・差出名!$C$14)</f>
        <v/>
      </c>
      <c r="AF46" s="94" t="str">
        <f>IF(②メッセージ・差出名!$C$15="","",②メッセージ・差出名!$C$15)</f>
        <v/>
      </c>
      <c r="AG46" s="94" t="str">
        <f>IF(②メッセージ・差出名!$C$16="","",②メッセージ・差出名!$C$16)</f>
        <v/>
      </c>
      <c r="AH46" s="94" t="str">
        <f>IF(②メッセージ・差出名!$C$17="","",②メッセージ・差出名!$C$17)</f>
        <v/>
      </c>
      <c r="AI46" s="94" t="str">
        <f>IF(②メッセージ・差出名!$C$18="","",②メッセージ・差出名!$C$18)</f>
        <v/>
      </c>
      <c r="AJ46" s="94" t="str">
        <f>IF(②メッセージ・差出名!$C$19="","",②メッセージ・差出名!$C$19)</f>
        <v/>
      </c>
      <c r="AK46" s="94" t="str">
        <f>IF(②メッセージ・差出名!$C$20="","",②メッセージ・差出名!$C$20)</f>
        <v/>
      </c>
      <c r="AL46" s="94" t="str">
        <f>IF(②メッセージ・差出名!$C$21="","",②メッセージ・差出名!$C$21)</f>
        <v/>
      </c>
      <c r="AM46" s="94" t="str">
        <f>IF(②メッセージ・差出名!$C$22="","",②メッセージ・差出名!$C$22)</f>
        <v/>
      </c>
      <c r="AN46" s="94" t="str">
        <f>IF(②メッセージ・差出名!$C$23="","",②メッセージ・差出名!$C$23)</f>
        <v/>
      </c>
      <c r="AO46" s="302" t="str">
        <f>IF(②メッセージ・差出名!$C$27="","",②メッセージ・差出名!$C$27)</f>
        <v/>
      </c>
      <c r="AP46" s="302" t="str">
        <f>IF(②メッセージ・差出名!$C$28="","",②メッセージ・差出名!$C$28)</f>
        <v/>
      </c>
      <c r="AQ46" s="302" t="str">
        <f>IF(②メッセージ・差出名!$C$29="","",②メッセージ・差出名!$C$29)</f>
        <v/>
      </c>
      <c r="AR46" s="302" t="str">
        <f>IF(②メッセージ・差出名!$C$30="","",②メッセージ・差出名!$C$30)</f>
        <v/>
      </c>
      <c r="AS46" s="143"/>
      <c r="AT46" s="148">
        <f t="shared" si="9"/>
        <v>0</v>
      </c>
      <c r="AU46" s="148">
        <f t="shared" si="46"/>
        <v>0</v>
      </c>
      <c r="AV46" s="148">
        <f t="shared" si="47"/>
        <v>0</v>
      </c>
      <c r="AW46" s="148">
        <f t="shared" si="48"/>
        <v>0</v>
      </c>
      <c r="AX46" s="148">
        <f t="shared" si="11"/>
        <v>0</v>
      </c>
      <c r="AY46" s="148">
        <f t="shared" si="10"/>
        <v>0</v>
      </c>
      <c r="AZ46" s="148">
        <f t="shared" si="12"/>
        <v>0</v>
      </c>
      <c r="BA46" s="148">
        <f t="shared" si="13"/>
        <v>0</v>
      </c>
      <c r="BB46" s="148">
        <f t="shared" si="14"/>
        <v>1</v>
      </c>
      <c r="BC46" s="148">
        <f t="shared" si="15"/>
        <v>0</v>
      </c>
      <c r="BD46" s="148">
        <f t="shared" si="16"/>
        <v>0</v>
      </c>
      <c r="BE46" s="148">
        <f t="shared" si="17"/>
        <v>0</v>
      </c>
      <c r="BF46" s="227">
        <f t="shared" si="18"/>
        <v>1</v>
      </c>
      <c r="BG46" s="227" t="e">
        <f t="shared" si="19"/>
        <v>#N/A</v>
      </c>
      <c r="BH46" s="227" t="e">
        <f t="shared" si="20"/>
        <v>#N/A</v>
      </c>
      <c r="BI46" s="227" t="e">
        <f t="shared" si="21"/>
        <v>#N/A</v>
      </c>
      <c r="BJ46" s="227">
        <f t="shared" si="22"/>
        <v>0</v>
      </c>
      <c r="BK46" s="227">
        <f t="shared" si="23"/>
        <v>0</v>
      </c>
      <c r="BL46" s="227">
        <f t="shared" si="24"/>
        <v>0</v>
      </c>
      <c r="BM46" s="227">
        <f t="shared" si="25"/>
        <v>0</v>
      </c>
      <c r="BN46" s="153">
        <f t="shared" si="26"/>
        <v>0</v>
      </c>
      <c r="BO46" s="153">
        <f t="shared" si="27"/>
        <v>0</v>
      </c>
      <c r="BP46" s="153">
        <f t="shared" si="49"/>
        <v>0</v>
      </c>
      <c r="BQ46" s="153">
        <f t="shared" si="28"/>
        <v>0</v>
      </c>
      <c r="BR46" s="153">
        <f t="shared" si="50"/>
        <v>0</v>
      </c>
      <c r="BS46" s="153">
        <f t="shared" si="29"/>
        <v>0</v>
      </c>
      <c r="BT46" s="153">
        <f t="shared" si="51"/>
        <v>0</v>
      </c>
      <c r="BU46" s="153">
        <f t="shared" si="30"/>
        <v>1</v>
      </c>
      <c r="BV46" s="225">
        <f t="shared" si="31"/>
        <v>0</v>
      </c>
      <c r="BW46" s="225">
        <f t="shared" si="32"/>
        <v>0</v>
      </c>
      <c r="BX46" s="225">
        <f t="shared" si="33"/>
        <v>0</v>
      </c>
      <c r="BY46" s="225">
        <f t="shared" si="34"/>
        <v>0</v>
      </c>
      <c r="BZ46" s="225">
        <f t="shared" si="35"/>
        <v>0</v>
      </c>
      <c r="CA46" s="225">
        <f t="shared" si="36"/>
        <v>0</v>
      </c>
      <c r="CB46" s="225">
        <f t="shared" si="37"/>
        <v>0</v>
      </c>
      <c r="CC46" s="225">
        <f t="shared" si="38"/>
        <v>0</v>
      </c>
      <c r="CD46" s="225">
        <f t="shared" si="39"/>
        <v>0</v>
      </c>
      <c r="CE46" s="225">
        <f t="shared" si="40"/>
        <v>0</v>
      </c>
      <c r="CF46" s="153">
        <f t="shared" si="41"/>
        <v>0</v>
      </c>
      <c r="CG46" s="153">
        <f t="shared" si="42"/>
        <v>0</v>
      </c>
      <c r="CH46" s="153">
        <f t="shared" si="43"/>
        <v>0</v>
      </c>
      <c r="CI46" s="153">
        <f t="shared" si="44"/>
        <v>0</v>
      </c>
      <c r="CJ46" s="153">
        <f t="shared" si="45"/>
        <v>0</v>
      </c>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c r="FA46" s="39"/>
      <c r="FB46" s="39"/>
      <c r="FC46" s="39"/>
      <c r="FD46" s="39"/>
      <c r="FE46" s="39"/>
      <c r="FF46" s="39"/>
      <c r="FG46" s="39"/>
      <c r="FH46" s="39"/>
      <c r="FI46" s="39"/>
      <c r="FJ46" s="39"/>
      <c r="FK46" s="39"/>
      <c r="FL46" s="39"/>
      <c r="FM46" s="39"/>
      <c r="FN46" s="39"/>
      <c r="FO46" s="39"/>
      <c r="FP46" s="39"/>
      <c r="FQ46" s="39"/>
      <c r="FR46" s="39"/>
      <c r="FS46" s="39"/>
      <c r="FT46" s="39"/>
      <c r="FU46" s="39"/>
      <c r="FV46" s="39"/>
      <c r="FW46" s="39"/>
      <c r="FX46" s="39"/>
      <c r="FY46" s="39"/>
      <c r="FZ46" s="39"/>
      <c r="GA46" s="39"/>
      <c r="GB46" s="39"/>
      <c r="GC46" s="39"/>
      <c r="GD46" s="39"/>
      <c r="GE46" s="39"/>
      <c r="GF46" s="39"/>
      <c r="GG46" s="39"/>
      <c r="GH46" s="39"/>
      <c r="GI46" s="39"/>
      <c r="GJ46" s="39"/>
      <c r="GK46" s="39"/>
      <c r="GL46" s="39"/>
      <c r="GM46" s="39"/>
      <c r="GN46" s="39"/>
      <c r="GO46" s="39"/>
      <c r="GP46" s="39"/>
      <c r="GQ46" s="39"/>
      <c r="GR46" s="39"/>
      <c r="GS46" s="39"/>
      <c r="GT46" s="39"/>
      <c r="GU46" s="39"/>
      <c r="GV46" s="39"/>
      <c r="GW46" s="39"/>
      <c r="GX46" s="39"/>
      <c r="GY46" s="39"/>
      <c r="GZ46" s="39"/>
      <c r="HA46" s="39"/>
      <c r="HB46" s="39"/>
      <c r="HC46" s="39"/>
      <c r="HD46" s="39"/>
      <c r="HE46" s="39"/>
      <c r="HF46" s="39"/>
      <c r="HG46" s="39"/>
      <c r="HH46" s="39"/>
      <c r="HI46" s="39"/>
    </row>
    <row r="47" spans="1:217" s="14" customFormat="1" ht="17.25" customHeight="1" x14ac:dyDescent="0.2">
      <c r="A47" s="26">
        <v>35</v>
      </c>
      <c r="B47" s="27"/>
      <c r="C47" s="87"/>
      <c r="D47" s="88"/>
      <c r="E47" s="88"/>
      <c r="F47" s="88"/>
      <c r="G47" s="88"/>
      <c r="H47" s="88"/>
      <c r="I47" s="88"/>
      <c r="J47" s="88"/>
      <c r="K47" s="105" t="str">
        <f t="shared" si="5"/>
        <v>様</v>
      </c>
      <c r="L47" s="88"/>
      <c r="M47" s="105" t="str">
        <f t="shared" si="6"/>
        <v/>
      </c>
      <c r="N47" s="88"/>
      <c r="O47" s="89">
        <f>①基本情報!$C$17</f>
        <v>0</v>
      </c>
      <c r="P47" s="89" t="e">
        <f>VLOOKUP(①基本情報!$C$18,①基本情報!W:X,2,0)</f>
        <v>#N/A</v>
      </c>
      <c r="Q47" s="89" t="e">
        <f>VLOOKUP(①基本情報!$C$19,①基本情報!U:V,2,0)</f>
        <v>#N/A</v>
      </c>
      <c r="R47" s="89" t="e">
        <f>VLOOKUP(①基本情報!$C$20,①基本情報!Y:Z,2,0)</f>
        <v>#N/A</v>
      </c>
      <c r="S47" s="90" t="str">
        <f>IF(COUNTA(①基本情報!$C$26:$E$26)=3,DATE(①基本情報!$C$26,①基本情報!$D$26,①基本情報!$E$26),"")</f>
        <v/>
      </c>
      <c r="T47" s="91" t="str">
        <f>IF(①基本情報!$F$26="","",①基本情報!$F$26)</f>
        <v/>
      </c>
      <c r="U47" s="90" t="str">
        <f>IF(ISERROR(DATE(①基本情報!$C$25,①基本情報!$D$25,①基本情報!$E$25)),"",DATE(①基本情報!$C$25,①基本情報!$D$25,①基本情報!$E$25))</f>
        <v/>
      </c>
      <c r="V47" s="308" t="str">
        <f>IF(①基本情報!$F$25="","",①基本情報!$F$25)</f>
        <v/>
      </c>
      <c r="W47" s="88"/>
      <c r="X47" s="88"/>
      <c r="Y47" s="88"/>
      <c r="Z47" s="88"/>
      <c r="AA47" s="88"/>
      <c r="AB47" s="88"/>
      <c r="AC47" s="105" t="str">
        <f t="shared" si="7"/>
        <v/>
      </c>
      <c r="AD47" s="108" t="str">
        <f t="shared" si="8"/>
        <v>様</v>
      </c>
      <c r="AE47" s="94" t="str">
        <f>IF(②メッセージ・差出名!$C$14="","",②メッセージ・差出名!$C$14)</f>
        <v/>
      </c>
      <c r="AF47" s="94" t="str">
        <f>IF(②メッセージ・差出名!$C$15="","",②メッセージ・差出名!$C$15)</f>
        <v/>
      </c>
      <c r="AG47" s="94" t="str">
        <f>IF(②メッセージ・差出名!$C$16="","",②メッセージ・差出名!$C$16)</f>
        <v/>
      </c>
      <c r="AH47" s="94" t="str">
        <f>IF(②メッセージ・差出名!$C$17="","",②メッセージ・差出名!$C$17)</f>
        <v/>
      </c>
      <c r="AI47" s="94" t="str">
        <f>IF(②メッセージ・差出名!$C$18="","",②メッセージ・差出名!$C$18)</f>
        <v/>
      </c>
      <c r="AJ47" s="94" t="str">
        <f>IF(②メッセージ・差出名!$C$19="","",②メッセージ・差出名!$C$19)</f>
        <v/>
      </c>
      <c r="AK47" s="94" t="str">
        <f>IF(②メッセージ・差出名!$C$20="","",②メッセージ・差出名!$C$20)</f>
        <v/>
      </c>
      <c r="AL47" s="94" t="str">
        <f>IF(②メッセージ・差出名!$C$21="","",②メッセージ・差出名!$C$21)</f>
        <v/>
      </c>
      <c r="AM47" s="94" t="str">
        <f>IF(②メッセージ・差出名!$C$22="","",②メッセージ・差出名!$C$22)</f>
        <v/>
      </c>
      <c r="AN47" s="94" t="str">
        <f>IF(②メッセージ・差出名!$C$23="","",②メッセージ・差出名!$C$23)</f>
        <v/>
      </c>
      <c r="AO47" s="302" t="str">
        <f>IF(②メッセージ・差出名!$C$27="","",②メッセージ・差出名!$C$27)</f>
        <v/>
      </c>
      <c r="AP47" s="302" t="str">
        <f>IF(②メッセージ・差出名!$C$28="","",②メッセージ・差出名!$C$28)</f>
        <v/>
      </c>
      <c r="AQ47" s="302" t="str">
        <f>IF(②メッセージ・差出名!$C$29="","",②メッセージ・差出名!$C$29)</f>
        <v/>
      </c>
      <c r="AR47" s="302" t="str">
        <f>IF(②メッセージ・差出名!$C$30="","",②メッセージ・差出名!$C$30)</f>
        <v/>
      </c>
      <c r="AS47" s="143"/>
      <c r="AT47" s="148">
        <f t="shared" si="9"/>
        <v>0</v>
      </c>
      <c r="AU47" s="148">
        <f t="shared" si="46"/>
        <v>0</v>
      </c>
      <c r="AV47" s="148">
        <f t="shared" si="47"/>
        <v>0</v>
      </c>
      <c r="AW47" s="148">
        <f t="shared" si="48"/>
        <v>0</v>
      </c>
      <c r="AX47" s="148">
        <f t="shared" si="11"/>
        <v>0</v>
      </c>
      <c r="AY47" s="148">
        <f t="shared" si="10"/>
        <v>0</v>
      </c>
      <c r="AZ47" s="148">
        <f t="shared" si="12"/>
        <v>0</v>
      </c>
      <c r="BA47" s="148">
        <f t="shared" si="13"/>
        <v>0</v>
      </c>
      <c r="BB47" s="148">
        <f t="shared" si="14"/>
        <v>1</v>
      </c>
      <c r="BC47" s="148">
        <f t="shared" si="15"/>
        <v>0</v>
      </c>
      <c r="BD47" s="148">
        <f t="shared" si="16"/>
        <v>0</v>
      </c>
      <c r="BE47" s="148">
        <f t="shared" si="17"/>
        <v>0</v>
      </c>
      <c r="BF47" s="227">
        <f t="shared" si="18"/>
        <v>1</v>
      </c>
      <c r="BG47" s="227" t="e">
        <f t="shared" si="19"/>
        <v>#N/A</v>
      </c>
      <c r="BH47" s="227" t="e">
        <f t="shared" si="20"/>
        <v>#N/A</v>
      </c>
      <c r="BI47" s="227" t="e">
        <f t="shared" si="21"/>
        <v>#N/A</v>
      </c>
      <c r="BJ47" s="227">
        <f t="shared" si="22"/>
        <v>0</v>
      </c>
      <c r="BK47" s="227">
        <f t="shared" si="23"/>
        <v>0</v>
      </c>
      <c r="BL47" s="227">
        <f t="shared" si="24"/>
        <v>0</v>
      </c>
      <c r="BM47" s="227">
        <f t="shared" si="25"/>
        <v>0</v>
      </c>
      <c r="BN47" s="153">
        <f t="shared" si="26"/>
        <v>0</v>
      </c>
      <c r="BO47" s="153">
        <f t="shared" si="27"/>
        <v>0</v>
      </c>
      <c r="BP47" s="153">
        <f t="shared" si="49"/>
        <v>0</v>
      </c>
      <c r="BQ47" s="153">
        <f t="shared" si="28"/>
        <v>0</v>
      </c>
      <c r="BR47" s="153">
        <f t="shared" si="50"/>
        <v>0</v>
      </c>
      <c r="BS47" s="153">
        <f t="shared" si="29"/>
        <v>0</v>
      </c>
      <c r="BT47" s="153">
        <f t="shared" si="51"/>
        <v>0</v>
      </c>
      <c r="BU47" s="153">
        <f t="shared" si="30"/>
        <v>1</v>
      </c>
      <c r="BV47" s="225">
        <f t="shared" si="31"/>
        <v>0</v>
      </c>
      <c r="BW47" s="225">
        <f t="shared" si="32"/>
        <v>0</v>
      </c>
      <c r="BX47" s="225">
        <f t="shared" si="33"/>
        <v>0</v>
      </c>
      <c r="BY47" s="225">
        <f t="shared" si="34"/>
        <v>0</v>
      </c>
      <c r="BZ47" s="225">
        <f t="shared" si="35"/>
        <v>0</v>
      </c>
      <c r="CA47" s="225">
        <f t="shared" si="36"/>
        <v>0</v>
      </c>
      <c r="CB47" s="225">
        <f t="shared" si="37"/>
        <v>0</v>
      </c>
      <c r="CC47" s="225">
        <f t="shared" si="38"/>
        <v>0</v>
      </c>
      <c r="CD47" s="225">
        <f t="shared" si="39"/>
        <v>0</v>
      </c>
      <c r="CE47" s="225">
        <f t="shared" si="40"/>
        <v>0</v>
      </c>
      <c r="CF47" s="153">
        <f t="shared" si="41"/>
        <v>0</v>
      </c>
      <c r="CG47" s="153">
        <f t="shared" si="42"/>
        <v>0</v>
      </c>
      <c r="CH47" s="153">
        <f t="shared" si="43"/>
        <v>0</v>
      </c>
      <c r="CI47" s="153">
        <f t="shared" si="44"/>
        <v>0</v>
      </c>
      <c r="CJ47" s="153">
        <f t="shared" si="45"/>
        <v>0</v>
      </c>
      <c r="CK47" s="39"/>
      <c r="CL47" s="39"/>
      <c r="CM47" s="39"/>
      <c r="CN47" s="39"/>
      <c r="CO47" s="39"/>
      <c r="CP47" s="39"/>
      <c r="CQ47" s="39"/>
      <c r="CR47" s="39"/>
      <c r="CS47" s="39"/>
      <c r="CT47" s="39"/>
      <c r="CU47" s="39"/>
      <c r="CV47" s="39"/>
      <c r="CW47" s="39"/>
      <c r="CX47" s="39"/>
      <c r="CY47" s="39"/>
      <c r="CZ47" s="39"/>
      <c r="DA47" s="39"/>
      <c r="DB47" s="39"/>
      <c r="DC47" s="39"/>
      <c r="DD47" s="39"/>
      <c r="DE47" s="39"/>
      <c r="DF47" s="39"/>
      <c r="DG47" s="39"/>
      <c r="DH47" s="39"/>
      <c r="DI47" s="39"/>
      <c r="DJ47" s="39"/>
      <c r="DK47" s="39"/>
      <c r="DL47" s="39"/>
      <c r="DM47" s="39"/>
      <c r="DN47" s="39"/>
      <c r="DO47" s="39"/>
      <c r="DP47" s="39"/>
      <c r="DQ47" s="39"/>
      <c r="DR47" s="39"/>
      <c r="DS47" s="39"/>
      <c r="DT47" s="39"/>
      <c r="DU47" s="39"/>
      <c r="DV47" s="39"/>
      <c r="DW47" s="39"/>
      <c r="DX47" s="39"/>
      <c r="DY47" s="39"/>
      <c r="DZ47" s="39"/>
      <c r="EA47" s="39"/>
      <c r="EB47" s="39"/>
      <c r="EC47" s="39"/>
      <c r="ED47" s="39"/>
      <c r="EE47" s="39"/>
      <c r="EF47" s="39"/>
      <c r="EG47" s="39"/>
      <c r="EH47" s="39"/>
      <c r="EI47" s="39"/>
      <c r="EJ47" s="39"/>
      <c r="EK47" s="39"/>
      <c r="EL47" s="39"/>
      <c r="EM47" s="39"/>
      <c r="EN47" s="39"/>
      <c r="EO47" s="39"/>
      <c r="EP47" s="39"/>
      <c r="EQ47" s="39"/>
      <c r="ER47" s="39"/>
      <c r="ES47" s="39"/>
      <c r="ET47" s="39"/>
      <c r="EU47" s="39"/>
      <c r="EV47" s="39"/>
      <c r="EW47" s="39"/>
      <c r="EX47" s="39"/>
      <c r="EY47" s="39"/>
      <c r="EZ47" s="39"/>
      <c r="FA47" s="39"/>
      <c r="FB47" s="39"/>
      <c r="FC47" s="39"/>
      <c r="FD47" s="39"/>
      <c r="FE47" s="39"/>
      <c r="FF47" s="39"/>
      <c r="FG47" s="39"/>
      <c r="FH47" s="39"/>
      <c r="FI47" s="39"/>
      <c r="FJ47" s="39"/>
      <c r="FK47" s="39"/>
      <c r="FL47" s="39"/>
      <c r="FM47" s="39"/>
      <c r="FN47" s="39"/>
      <c r="FO47" s="39"/>
      <c r="FP47" s="39"/>
      <c r="FQ47" s="39"/>
      <c r="FR47" s="39"/>
      <c r="FS47" s="39"/>
      <c r="FT47" s="39"/>
      <c r="FU47" s="39"/>
      <c r="FV47" s="39"/>
      <c r="FW47" s="39"/>
      <c r="FX47" s="39"/>
      <c r="FY47" s="39"/>
      <c r="FZ47" s="39"/>
      <c r="GA47" s="39"/>
      <c r="GB47" s="39"/>
      <c r="GC47" s="39"/>
      <c r="GD47" s="39"/>
      <c r="GE47" s="39"/>
      <c r="GF47" s="39"/>
      <c r="GG47" s="39"/>
      <c r="GH47" s="39"/>
      <c r="GI47" s="39"/>
      <c r="GJ47" s="39"/>
      <c r="GK47" s="39"/>
      <c r="GL47" s="39"/>
      <c r="GM47" s="39"/>
      <c r="GN47" s="39"/>
      <c r="GO47" s="39"/>
      <c r="GP47" s="39"/>
      <c r="GQ47" s="39"/>
      <c r="GR47" s="39"/>
      <c r="GS47" s="39"/>
      <c r="GT47" s="39"/>
      <c r="GU47" s="39"/>
      <c r="GV47" s="39"/>
      <c r="GW47" s="39"/>
      <c r="GX47" s="39"/>
      <c r="GY47" s="39"/>
      <c r="GZ47" s="39"/>
      <c r="HA47" s="39"/>
      <c r="HB47" s="39"/>
      <c r="HC47" s="39"/>
      <c r="HD47" s="39"/>
      <c r="HE47" s="39"/>
      <c r="HF47" s="39"/>
      <c r="HG47" s="39"/>
      <c r="HH47" s="39"/>
      <c r="HI47" s="39"/>
    </row>
    <row r="48" spans="1:217" s="14" customFormat="1" ht="17.25" customHeight="1" x14ac:dyDescent="0.2">
      <c r="A48" s="26">
        <v>36</v>
      </c>
      <c r="B48" s="27"/>
      <c r="C48" s="87"/>
      <c r="D48" s="88"/>
      <c r="E48" s="88"/>
      <c r="F48" s="88"/>
      <c r="G48" s="88"/>
      <c r="H48" s="88"/>
      <c r="I48" s="88"/>
      <c r="J48" s="88"/>
      <c r="K48" s="105" t="str">
        <f t="shared" si="5"/>
        <v>様</v>
      </c>
      <c r="L48" s="88"/>
      <c r="M48" s="105" t="str">
        <f t="shared" si="6"/>
        <v/>
      </c>
      <c r="N48" s="88"/>
      <c r="O48" s="89">
        <f>①基本情報!$C$17</f>
        <v>0</v>
      </c>
      <c r="P48" s="89" t="e">
        <f>VLOOKUP(①基本情報!$C$18,①基本情報!W:X,2,0)</f>
        <v>#N/A</v>
      </c>
      <c r="Q48" s="89" t="e">
        <f>VLOOKUP(①基本情報!$C$19,①基本情報!U:V,2,0)</f>
        <v>#N/A</v>
      </c>
      <c r="R48" s="89" t="e">
        <f>VLOOKUP(①基本情報!$C$20,①基本情報!Y:Z,2,0)</f>
        <v>#N/A</v>
      </c>
      <c r="S48" s="90" t="str">
        <f>IF(COUNTA(①基本情報!$C$26:$E$26)=3,DATE(①基本情報!$C$26,①基本情報!$D$26,①基本情報!$E$26),"")</f>
        <v/>
      </c>
      <c r="T48" s="91" t="str">
        <f>IF(①基本情報!$F$26="","",①基本情報!$F$26)</f>
        <v/>
      </c>
      <c r="U48" s="90" t="str">
        <f>IF(ISERROR(DATE(①基本情報!$C$25,①基本情報!$D$25,①基本情報!$E$25)),"",DATE(①基本情報!$C$25,①基本情報!$D$25,①基本情報!$E$25))</f>
        <v/>
      </c>
      <c r="V48" s="308" t="str">
        <f>IF(①基本情報!$F$25="","",①基本情報!$F$25)</f>
        <v/>
      </c>
      <c r="W48" s="88"/>
      <c r="X48" s="88"/>
      <c r="Y48" s="88"/>
      <c r="Z48" s="88"/>
      <c r="AA48" s="88"/>
      <c r="AB48" s="88"/>
      <c r="AC48" s="105" t="str">
        <f t="shared" si="7"/>
        <v/>
      </c>
      <c r="AD48" s="108" t="str">
        <f t="shared" si="8"/>
        <v>様</v>
      </c>
      <c r="AE48" s="94" t="str">
        <f>IF(②メッセージ・差出名!$C$14="","",②メッセージ・差出名!$C$14)</f>
        <v/>
      </c>
      <c r="AF48" s="94" t="str">
        <f>IF(②メッセージ・差出名!$C$15="","",②メッセージ・差出名!$C$15)</f>
        <v/>
      </c>
      <c r="AG48" s="94" t="str">
        <f>IF(②メッセージ・差出名!$C$16="","",②メッセージ・差出名!$C$16)</f>
        <v/>
      </c>
      <c r="AH48" s="94" t="str">
        <f>IF(②メッセージ・差出名!$C$17="","",②メッセージ・差出名!$C$17)</f>
        <v/>
      </c>
      <c r="AI48" s="94" t="str">
        <f>IF(②メッセージ・差出名!$C$18="","",②メッセージ・差出名!$C$18)</f>
        <v/>
      </c>
      <c r="AJ48" s="94" t="str">
        <f>IF(②メッセージ・差出名!$C$19="","",②メッセージ・差出名!$C$19)</f>
        <v/>
      </c>
      <c r="AK48" s="94" t="str">
        <f>IF(②メッセージ・差出名!$C$20="","",②メッセージ・差出名!$C$20)</f>
        <v/>
      </c>
      <c r="AL48" s="94" t="str">
        <f>IF(②メッセージ・差出名!$C$21="","",②メッセージ・差出名!$C$21)</f>
        <v/>
      </c>
      <c r="AM48" s="94" t="str">
        <f>IF(②メッセージ・差出名!$C$22="","",②メッセージ・差出名!$C$22)</f>
        <v/>
      </c>
      <c r="AN48" s="94" t="str">
        <f>IF(②メッセージ・差出名!$C$23="","",②メッセージ・差出名!$C$23)</f>
        <v/>
      </c>
      <c r="AO48" s="302" t="str">
        <f>IF(②メッセージ・差出名!$C$27="","",②メッセージ・差出名!$C$27)</f>
        <v/>
      </c>
      <c r="AP48" s="302" t="str">
        <f>IF(②メッセージ・差出名!$C$28="","",②メッセージ・差出名!$C$28)</f>
        <v/>
      </c>
      <c r="AQ48" s="302" t="str">
        <f>IF(②メッセージ・差出名!$C$29="","",②メッセージ・差出名!$C$29)</f>
        <v/>
      </c>
      <c r="AR48" s="302" t="str">
        <f>IF(②メッセージ・差出名!$C$30="","",②メッセージ・差出名!$C$30)</f>
        <v/>
      </c>
      <c r="AS48" s="143"/>
      <c r="AT48" s="148">
        <f t="shared" si="9"/>
        <v>0</v>
      </c>
      <c r="AU48" s="148">
        <f t="shared" si="46"/>
        <v>0</v>
      </c>
      <c r="AV48" s="148">
        <f t="shared" si="47"/>
        <v>0</v>
      </c>
      <c r="AW48" s="148">
        <f t="shared" si="48"/>
        <v>0</v>
      </c>
      <c r="AX48" s="148">
        <f t="shared" si="11"/>
        <v>0</v>
      </c>
      <c r="AY48" s="148">
        <f t="shared" si="10"/>
        <v>0</v>
      </c>
      <c r="AZ48" s="148">
        <f t="shared" si="12"/>
        <v>0</v>
      </c>
      <c r="BA48" s="148">
        <f t="shared" si="13"/>
        <v>0</v>
      </c>
      <c r="BB48" s="148">
        <f t="shared" si="14"/>
        <v>1</v>
      </c>
      <c r="BC48" s="148">
        <f t="shared" si="15"/>
        <v>0</v>
      </c>
      <c r="BD48" s="148">
        <f t="shared" si="16"/>
        <v>0</v>
      </c>
      <c r="BE48" s="148">
        <f t="shared" si="17"/>
        <v>0</v>
      </c>
      <c r="BF48" s="227">
        <f t="shared" si="18"/>
        <v>1</v>
      </c>
      <c r="BG48" s="227" t="e">
        <f t="shared" si="19"/>
        <v>#N/A</v>
      </c>
      <c r="BH48" s="227" t="e">
        <f t="shared" si="20"/>
        <v>#N/A</v>
      </c>
      <c r="BI48" s="227" t="e">
        <f t="shared" si="21"/>
        <v>#N/A</v>
      </c>
      <c r="BJ48" s="227">
        <f t="shared" si="22"/>
        <v>0</v>
      </c>
      <c r="BK48" s="227">
        <f t="shared" si="23"/>
        <v>0</v>
      </c>
      <c r="BL48" s="227">
        <f t="shared" si="24"/>
        <v>0</v>
      </c>
      <c r="BM48" s="227">
        <f t="shared" si="25"/>
        <v>0</v>
      </c>
      <c r="BN48" s="153">
        <f t="shared" si="26"/>
        <v>0</v>
      </c>
      <c r="BO48" s="153">
        <f t="shared" si="27"/>
        <v>0</v>
      </c>
      <c r="BP48" s="153">
        <f t="shared" si="49"/>
        <v>0</v>
      </c>
      <c r="BQ48" s="153">
        <f t="shared" si="28"/>
        <v>0</v>
      </c>
      <c r="BR48" s="153">
        <f t="shared" si="50"/>
        <v>0</v>
      </c>
      <c r="BS48" s="153">
        <f t="shared" si="29"/>
        <v>0</v>
      </c>
      <c r="BT48" s="153">
        <f t="shared" si="51"/>
        <v>0</v>
      </c>
      <c r="BU48" s="153">
        <f t="shared" si="30"/>
        <v>1</v>
      </c>
      <c r="BV48" s="225">
        <f t="shared" si="31"/>
        <v>0</v>
      </c>
      <c r="BW48" s="225">
        <f t="shared" si="32"/>
        <v>0</v>
      </c>
      <c r="BX48" s="225">
        <f t="shared" si="33"/>
        <v>0</v>
      </c>
      <c r="BY48" s="225">
        <f t="shared" si="34"/>
        <v>0</v>
      </c>
      <c r="BZ48" s="225">
        <f t="shared" si="35"/>
        <v>0</v>
      </c>
      <c r="CA48" s="225">
        <f t="shared" si="36"/>
        <v>0</v>
      </c>
      <c r="CB48" s="225">
        <f t="shared" si="37"/>
        <v>0</v>
      </c>
      <c r="CC48" s="225">
        <f t="shared" si="38"/>
        <v>0</v>
      </c>
      <c r="CD48" s="225">
        <f t="shared" si="39"/>
        <v>0</v>
      </c>
      <c r="CE48" s="225">
        <f t="shared" si="40"/>
        <v>0</v>
      </c>
      <c r="CF48" s="153">
        <f t="shared" si="41"/>
        <v>0</v>
      </c>
      <c r="CG48" s="153">
        <f t="shared" si="42"/>
        <v>0</v>
      </c>
      <c r="CH48" s="153">
        <f t="shared" si="43"/>
        <v>0</v>
      </c>
      <c r="CI48" s="153">
        <f t="shared" si="44"/>
        <v>0</v>
      </c>
      <c r="CJ48" s="153">
        <f t="shared" si="45"/>
        <v>0</v>
      </c>
      <c r="CK48" s="39"/>
      <c r="CL48" s="39"/>
      <c r="CM48" s="39"/>
      <c r="CN48" s="39"/>
      <c r="CO48" s="39"/>
      <c r="CP48" s="39"/>
      <c r="CQ48" s="39"/>
      <c r="CR48" s="39"/>
      <c r="CS48" s="39"/>
      <c r="CT48" s="39"/>
      <c r="CU48" s="39"/>
      <c r="CV48" s="39"/>
      <c r="CW48" s="39"/>
      <c r="CX48" s="39"/>
      <c r="CY48" s="39"/>
      <c r="CZ48" s="39"/>
      <c r="DA48" s="39"/>
      <c r="DB48" s="39"/>
      <c r="DC48" s="39"/>
      <c r="DD48" s="39"/>
      <c r="DE48" s="39"/>
      <c r="DF48" s="39"/>
      <c r="DG48" s="39"/>
      <c r="DH48" s="39"/>
      <c r="DI48" s="39"/>
      <c r="DJ48" s="39"/>
      <c r="DK48" s="39"/>
      <c r="DL48" s="39"/>
      <c r="DM48" s="39"/>
      <c r="DN48" s="39"/>
      <c r="DO48" s="39"/>
      <c r="DP48" s="39"/>
      <c r="DQ48" s="39"/>
      <c r="DR48" s="39"/>
      <c r="DS48" s="39"/>
      <c r="DT48" s="39"/>
      <c r="DU48" s="39"/>
      <c r="DV48" s="39"/>
      <c r="DW48" s="39"/>
      <c r="DX48" s="39"/>
      <c r="DY48" s="39"/>
      <c r="DZ48" s="39"/>
      <c r="EA48" s="39"/>
      <c r="EB48" s="39"/>
      <c r="EC48" s="39"/>
      <c r="ED48" s="39"/>
      <c r="EE48" s="39"/>
      <c r="EF48" s="39"/>
      <c r="EG48" s="39"/>
      <c r="EH48" s="39"/>
      <c r="EI48" s="39"/>
      <c r="EJ48" s="39"/>
      <c r="EK48" s="39"/>
      <c r="EL48" s="39"/>
      <c r="EM48" s="39"/>
      <c r="EN48" s="39"/>
      <c r="EO48" s="39"/>
      <c r="EP48" s="39"/>
      <c r="EQ48" s="39"/>
      <c r="ER48" s="39"/>
      <c r="ES48" s="39"/>
      <c r="ET48" s="39"/>
      <c r="EU48" s="39"/>
      <c r="EV48" s="39"/>
      <c r="EW48" s="39"/>
      <c r="EX48" s="39"/>
      <c r="EY48" s="39"/>
      <c r="EZ48" s="39"/>
      <c r="FA48" s="39"/>
      <c r="FB48" s="39"/>
      <c r="FC48" s="39"/>
      <c r="FD48" s="39"/>
      <c r="FE48" s="39"/>
      <c r="FF48" s="39"/>
      <c r="FG48" s="39"/>
      <c r="FH48" s="39"/>
      <c r="FI48" s="39"/>
      <c r="FJ48" s="39"/>
      <c r="FK48" s="39"/>
      <c r="FL48" s="39"/>
      <c r="FM48" s="39"/>
      <c r="FN48" s="39"/>
      <c r="FO48" s="39"/>
      <c r="FP48" s="39"/>
      <c r="FQ48" s="39"/>
      <c r="FR48" s="39"/>
      <c r="FS48" s="39"/>
      <c r="FT48" s="39"/>
      <c r="FU48" s="39"/>
      <c r="FV48" s="39"/>
      <c r="FW48" s="39"/>
      <c r="FX48" s="39"/>
      <c r="FY48" s="39"/>
      <c r="FZ48" s="39"/>
      <c r="GA48" s="39"/>
      <c r="GB48" s="39"/>
      <c r="GC48" s="39"/>
      <c r="GD48" s="39"/>
      <c r="GE48" s="39"/>
      <c r="GF48" s="39"/>
      <c r="GG48" s="39"/>
      <c r="GH48" s="39"/>
      <c r="GI48" s="39"/>
      <c r="GJ48" s="39"/>
      <c r="GK48" s="39"/>
      <c r="GL48" s="39"/>
      <c r="GM48" s="39"/>
      <c r="GN48" s="39"/>
      <c r="GO48" s="39"/>
      <c r="GP48" s="39"/>
      <c r="GQ48" s="39"/>
      <c r="GR48" s="39"/>
      <c r="GS48" s="39"/>
      <c r="GT48" s="39"/>
      <c r="GU48" s="39"/>
      <c r="GV48" s="39"/>
      <c r="GW48" s="39"/>
      <c r="GX48" s="39"/>
      <c r="GY48" s="39"/>
      <c r="GZ48" s="39"/>
      <c r="HA48" s="39"/>
      <c r="HB48" s="39"/>
      <c r="HC48" s="39"/>
      <c r="HD48" s="39"/>
      <c r="HE48" s="39"/>
      <c r="HF48" s="39"/>
      <c r="HG48" s="39"/>
      <c r="HH48" s="39"/>
      <c r="HI48" s="39"/>
    </row>
    <row r="49" spans="1:217" s="14" customFormat="1" ht="17.25" customHeight="1" x14ac:dyDescent="0.2">
      <c r="A49" s="26">
        <v>37</v>
      </c>
      <c r="B49" s="27"/>
      <c r="C49" s="87"/>
      <c r="D49" s="88"/>
      <c r="E49" s="88"/>
      <c r="F49" s="88"/>
      <c r="G49" s="88"/>
      <c r="H49" s="88"/>
      <c r="I49" s="88"/>
      <c r="J49" s="88"/>
      <c r="K49" s="105" t="str">
        <f t="shared" si="5"/>
        <v>様</v>
      </c>
      <c r="L49" s="88"/>
      <c r="M49" s="105" t="str">
        <f t="shared" si="6"/>
        <v/>
      </c>
      <c r="N49" s="88"/>
      <c r="O49" s="89">
        <f>①基本情報!$C$17</f>
        <v>0</v>
      </c>
      <c r="P49" s="89" t="e">
        <f>VLOOKUP(①基本情報!$C$18,①基本情報!W:X,2,0)</f>
        <v>#N/A</v>
      </c>
      <c r="Q49" s="89" t="e">
        <f>VLOOKUP(①基本情報!$C$19,①基本情報!U:V,2,0)</f>
        <v>#N/A</v>
      </c>
      <c r="R49" s="89" t="e">
        <f>VLOOKUP(①基本情報!$C$20,①基本情報!Y:Z,2,0)</f>
        <v>#N/A</v>
      </c>
      <c r="S49" s="90" t="str">
        <f>IF(COUNTA(①基本情報!$C$26:$E$26)=3,DATE(①基本情報!$C$26,①基本情報!$D$26,①基本情報!$E$26),"")</f>
        <v/>
      </c>
      <c r="T49" s="91" t="str">
        <f>IF(①基本情報!$F$26="","",①基本情報!$F$26)</f>
        <v/>
      </c>
      <c r="U49" s="90" t="str">
        <f>IF(ISERROR(DATE(①基本情報!$C$25,①基本情報!$D$25,①基本情報!$E$25)),"",DATE(①基本情報!$C$25,①基本情報!$D$25,①基本情報!$E$25))</f>
        <v/>
      </c>
      <c r="V49" s="308" t="str">
        <f>IF(①基本情報!$F$25="","",①基本情報!$F$25)</f>
        <v/>
      </c>
      <c r="W49" s="88"/>
      <c r="X49" s="88"/>
      <c r="Y49" s="88"/>
      <c r="Z49" s="88"/>
      <c r="AA49" s="88"/>
      <c r="AB49" s="88"/>
      <c r="AC49" s="105" t="str">
        <f t="shared" si="7"/>
        <v/>
      </c>
      <c r="AD49" s="108" t="str">
        <f t="shared" si="8"/>
        <v>様</v>
      </c>
      <c r="AE49" s="94" t="str">
        <f>IF(②メッセージ・差出名!$C$14="","",②メッセージ・差出名!$C$14)</f>
        <v/>
      </c>
      <c r="AF49" s="94" t="str">
        <f>IF(②メッセージ・差出名!$C$15="","",②メッセージ・差出名!$C$15)</f>
        <v/>
      </c>
      <c r="AG49" s="94" t="str">
        <f>IF(②メッセージ・差出名!$C$16="","",②メッセージ・差出名!$C$16)</f>
        <v/>
      </c>
      <c r="AH49" s="94" t="str">
        <f>IF(②メッセージ・差出名!$C$17="","",②メッセージ・差出名!$C$17)</f>
        <v/>
      </c>
      <c r="AI49" s="94" t="str">
        <f>IF(②メッセージ・差出名!$C$18="","",②メッセージ・差出名!$C$18)</f>
        <v/>
      </c>
      <c r="AJ49" s="94" t="str">
        <f>IF(②メッセージ・差出名!$C$19="","",②メッセージ・差出名!$C$19)</f>
        <v/>
      </c>
      <c r="AK49" s="94" t="str">
        <f>IF(②メッセージ・差出名!$C$20="","",②メッセージ・差出名!$C$20)</f>
        <v/>
      </c>
      <c r="AL49" s="94" t="str">
        <f>IF(②メッセージ・差出名!$C$21="","",②メッセージ・差出名!$C$21)</f>
        <v/>
      </c>
      <c r="AM49" s="94" t="str">
        <f>IF(②メッセージ・差出名!$C$22="","",②メッセージ・差出名!$C$22)</f>
        <v/>
      </c>
      <c r="AN49" s="94" t="str">
        <f>IF(②メッセージ・差出名!$C$23="","",②メッセージ・差出名!$C$23)</f>
        <v/>
      </c>
      <c r="AO49" s="302" t="str">
        <f>IF(②メッセージ・差出名!$C$27="","",②メッセージ・差出名!$C$27)</f>
        <v/>
      </c>
      <c r="AP49" s="302" t="str">
        <f>IF(②メッセージ・差出名!$C$28="","",②メッセージ・差出名!$C$28)</f>
        <v/>
      </c>
      <c r="AQ49" s="302" t="str">
        <f>IF(②メッセージ・差出名!$C$29="","",②メッセージ・差出名!$C$29)</f>
        <v/>
      </c>
      <c r="AR49" s="302" t="str">
        <f>IF(②メッセージ・差出名!$C$30="","",②メッセージ・差出名!$C$30)</f>
        <v/>
      </c>
      <c r="AS49" s="143"/>
      <c r="AT49" s="148">
        <f t="shared" si="9"/>
        <v>0</v>
      </c>
      <c r="AU49" s="148">
        <f t="shared" si="46"/>
        <v>0</v>
      </c>
      <c r="AV49" s="148">
        <f t="shared" si="47"/>
        <v>0</v>
      </c>
      <c r="AW49" s="148">
        <f t="shared" si="48"/>
        <v>0</v>
      </c>
      <c r="AX49" s="148">
        <f t="shared" si="11"/>
        <v>0</v>
      </c>
      <c r="AY49" s="148">
        <f t="shared" si="10"/>
        <v>0</v>
      </c>
      <c r="AZ49" s="148">
        <f t="shared" si="12"/>
        <v>0</v>
      </c>
      <c r="BA49" s="148">
        <f t="shared" si="13"/>
        <v>0</v>
      </c>
      <c r="BB49" s="148">
        <f t="shared" si="14"/>
        <v>1</v>
      </c>
      <c r="BC49" s="148">
        <f t="shared" si="15"/>
        <v>0</v>
      </c>
      <c r="BD49" s="148">
        <f t="shared" si="16"/>
        <v>0</v>
      </c>
      <c r="BE49" s="148">
        <f t="shared" si="17"/>
        <v>0</v>
      </c>
      <c r="BF49" s="227">
        <f t="shared" si="18"/>
        <v>1</v>
      </c>
      <c r="BG49" s="227" t="e">
        <f t="shared" si="19"/>
        <v>#N/A</v>
      </c>
      <c r="BH49" s="227" t="e">
        <f t="shared" si="20"/>
        <v>#N/A</v>
      </c>
      <c r="BI49" s="227" t="e">
        <f t="shared" si="21"/>
        <v>#N/A</v>
      </c>
      <c r="BJ49" s="227">
        <f t="shared" si="22"/>
        <v>0</v>
      </c>
      <c r="BK49" s="227">
        <f t="shared" si="23"/>
        <v>0</v>
      </c>
      <c r="BL49" s="227">
        <f t="shared" si="24"/>
        <v>0</v>
      </c>
      <c r="BM49" s="227">
        <f t="shared" si="25"/>
        <v>0</v>
      </c>
      <c r="BN49" s="153">
        <f t="shared" si="26"/>
        <v>0</v>
      </c>
      <c r="BO49" s="153">
        <f t="shared" si="27"/>
        <v>0</v>
      </c>
      <c r="BP49" s="153">
        <f t="shared" si="49"/>
        <v>0</v>
      </c>
      <c r="BQ49" s="153">
        <f t="shared" si="28"/>
        <v>0</v>
      </c>
      <c r="BR49" s="153">
        <f t="shared" si="50"/>
        <v>0</v>
      </c>
      <c r="BS49" s="153">
        <f t="shared" si="29"/>
        <v>0</v>
      </c>
      <c r="BT49" s="153">
        <f t="shared" si="51"/>
        <v>0</v>
      </c>
      <c r="BU49" s="153">
        <f t="shared" si="30"/>
        <v>1</v>
      </c>
      <c r="BV49" s="225">
        <f t="shared" si="31"/>
        <v>0</v>
      </c>
      <c r="BW49" s="225">
        <f t="shared" si="32"/>
        <v>0</v>
      </c>
      <c r="BX49" s="225">
        <f t="shared" si="33"/>
        <v>0</v>
      </c>
      <c r="BY49" s="225">
        <f t="shared" si="34"/>
        <v>0</v>
      </c>
      <c r="BZ49" s="225">
        <f t="shared" si="35"/>
        <v>0</v>
      </c>
      <c r="CA49" s="225">
        <f t="shared" si="36"/>
        <v>0</v>
      </c>
      <c r="CB49" s="225">
        <f t="shared" si="37"/>
        <v>0</v>
      </c>
      <c r="CC49" s="225">
        <f t="shared" si="38"/>
        <v>0</v>
      </c>
      <c r="CD49" s="225">
        <f t="shared" si="39"/>
        <v>0</v>
      </c>
      <c r="CE49" s="225">
        <f t="shared" si="40"/>
        <v>0</v>
      </c>
      <c r="CF49" s="153">
        <f t="shared" si="41"/>
        <v>0</v>
      </c>
      <c r="CG49" s="153">
        <f t="shared" si="42"/>
        <v>0</v>
      </c>
      <c r="CH49" s="153">
        <f t="shared" si="43"/>
        <v>0</v>
      </c>
      <c r="CI49" s="153">
        <f t="shared" si="44"/>
        <v>0</v>
      </c>
      <c r="CJ49" s="153">
        <f t="shared" si="45"/>
        <v>0</v>
      </c>
      <c r="CK49" s="39"/>
      <c r="CL49" s="39"/>
      <c r="CM49" s="39"/>
      <c r="CN49" s="39"/>
      <c r="CO49" s="39"/>
      <c r="CP49" s="39"/>
      <c r="CQ49" s="39"/>
      <c r="CR49" s="39"/>
      <c r="CS49" s="39"/>
      <c r="CT49" s="39"/>
      <c r="CU49" s="39"/>
      <c r="CV49" s="39"/>
      <c r="CW49" s="39"/>
      <c r="CX49" s="39"/>
      <c r="CY49" s="39"/>
      <c r="CZ49" s="39"/>
      <c r="DA49" s="39"/>
      <c r="DB49" s="39"/>
      <c r="DC49" s="39"/>
      <c r="DD49" s="39"/>
      <c r="DE49" s="39"/>
      <c r="DF49" s="39"/>
      <c r="DG49" s="39"/>
      <c r="DH49" s="39"/>
      <c r="DI49" s="39"/>
      <c r="DJ49" s="39"/>
      <c r="DK49" s="39"/>
      <c r="DL49" s="39"/>
      <c r="DM49" s="39"/>
      <c r="DN49" s="39"/>
      <c r="DO49" s="39"/>
      <c r="DP49" s="39"/>
      <c r="DQ49" s="39"/>
      <c r="DR49" s="39"/>
      <c r="DS49" s="39"/>
      <c r="DT49" s="39"/>
      <c r="DU49" s="39"/>
      <c r="DV49" s="39"/>
      <c r="DW49" s="39"/>
      <c r="DX49" s="39"/>
      <c r="DY49" s="39"/>
      <c r="DZ49" s="39"/>
      <c r="EA49" s="39"/>
      <c r="EB49" s="39"/>
      <c r="EC49" s="39"/>
      <c r="ED49" s="39"/>
      <c r="EE49" s="39"/>
      <c r="EF49" s="39"/>
      <c r="EG49" s="39"/>
      <c r="EH49" s="39"/>
      <c r="EI49" s="39"/>
      <c r="EJ49" s="39"/>
      <c r="EK49" s="39"/>
      <c r="EL49" s="39"/>
      <c r="EM49" s="39"/>
      <c r="EN49" s="39"/>
      <c r="EO49" s="39"/>
      <c r="EP49" s="39"/>
      <c r="EQ49" s="39"/>
      <c r="ER49" s="39"/>
      <c r="ES49" s="39"/>
      <c r="ET49" s="39"/>
      <c r="EU49" s="39"/>
      <c r="EV49" s="39"/>
      <c r="EW49" s="39"/>
      <c r="EX49" s="39"/>
      <c r="EY49" s="39"/>
      <c r="EZ49" s="39"/>
      <c r="FA49" s="39"/>
      <c r="FB49" s="39"/>
      <c r="FC49" s="39"/>
      <c r="FD49" s="39"/>
      <c r="FE49" s="39"/>
      <c r="FF49" s="39"/>
      <c r="FG49" s="39"/>
      <c r="FH49" s="39"/>
      <c r="FI49" s="39"/>
      <c r="FJ49" s="39"/>
      <c r="FK49" s="39"/>
      <c r="FL49" s="39"/>
      <c r="FM49" s="39"/>
      <c r="FN49" s="39"/>
      <c r="FO49" s="39"/>
      <c r="FP49" s="39"/>
      <c r="FQ49" s="39"/>
      <c r="FR49" s="39"/>
      <c r="FS49" s="39"/>
      <c r="FT49" s="39"/>
      <c r="FU49" s="39"/>
      <c r="FV49" s="39"/>
      <c r="FW49" s="39"/>
      <c r="FX49" s="39"/>
      <c r="FY49" s="39"/>
      <c r="FZ49" s="39"/>
      <c r="GA49" s="39"/>
      <c r="GB49" s="39"/>
      <c r="GC49" s="39"/>
      <c r="GD49" s="39"/>
      <c r="GE49" s="39"/>
      <c r="GF49" s="39"/>
      <c r="GG49" s="39"/>
      <c r="GH49" s="39"/>
      <c r="GI49" s="39"/>
      <c r="GJ49" s="39"/>
      <c r="GK49" s="39"/>
      <c r="GL49" s="39"/>
      <c r="GM49" s="39"/>
      <c r="GN49" s="39"/>
      <c r="GO49" s="39"/>
      <c r="GP49" s="39"/>
      <c r="GQ49" s="39"/>
      <c r="GR49" s="39"/>
      <c r="GS49" s="39"/>
      <c r="GT49" s="39"/>
      <c r="GU49" s="39"/>
      <c r="GV49" s="39"/>
      <c r="GW49" s="39"/>
      <c r="GX49" s="39"/>
      <c r="GY49" s="39"/>
      <c r="GZ49" s="39"/>
      <c r="HA49" s="39"/>
      <c r="HB49" s="39"/>
      <c r="HC49" s="39"/>
      <c r="HD49" s="39"/>
      <c r="HE49" s="39"/>
      <c r="HF49" s="39"/>
      <c r="HG49" s="39"/>
      <c r="HH49" s="39"/>
      <c r="HI49" s="39"/>
    </row>
    <row r="50" spans="1:217" s="14" customFormat="1" ht="17.25" customHeight="1" x14ac:dyDescent="0.2">
      <c r="A50" s="26">
        <v>38</v>
      </c>
      <c r="B50" s="27"/>
      <c r="C50" s="87"/>
      <c r="D50" s="88"/>
      <c r="E50" s="88"/>
      <c r="F50" s="88"/>
      <c r="G50" s="88"/>
      <c r="H50" s="88"/>
      <c r="I50" s="88"/>
      <c r="J50" s="88"/>
      <c r="K50" s="105" t="str">
        <f t="shared" si="5"/>
        <v>様</v>
      </c>
      <c r="L50" s="88"/>
      <c r="M50" s="105" t="str">
        <f t="shared" si="6"/>
        <v/>
      </c>
      <c r="N50" s="88"/>
      <c r="O50" s="89">
        <f>①基本情報!$C$17</f>
        <v>0</v>
      </c>
      <c r="P50" s="89" t="e">
        <f>VLOOKUP(①基本情報!$C$18,①基本情報!W:X,2,0)</f>
        <v>#N/A</v>
      </c>
      <c r="Q50" s="89" t="e">
        <f>VLOOKUP(①基本情報!$C$19,①基本情報!U:V,2,0)</f>
        <v>#N/A</v>
      </c>
      <c r="R50" s="89" t="e">
        <f>VLOOKUP(①基本情報!$C$20,①基本情報!Y:Z,2,0)</f>
        <v>#N/A</v>
      </c>
      <c r="S50" s="90" t="str">
        <f>IF(COUNTA(①基本情報!$C$26:$E$26)=3,DATE(①基本情報!$C$26,①基本情報!$D$26,①基本情報!$E$26),"")</f>
        <v/>
      </c>
      <c r="T50" s="91" t="str">
        <f>IF(①基本情報!$F$26="","",①基本情報!$F$26)</f>
        <v/>
      </c>
      <c r="U50" s="90" t="str">
        <f>IF(ISERROR(DATE(①基本情報!$C$25,①基本情報!$D$25,①基本情報!$E$25)),"",DATE(①基本情報!$C$25,①基本情報!$D$25,①基本情報!$E$25))</f>
        <v/>
      </c>
      <c r="V50" s="308" t="str">
        <f>IF(①基本情報!$F$25="","",①基本情報!$F$25)</f>
        <v/>
      </c>
      <c r="W50" s="88"/>
      <c r="X50" s="88"/>
      <c r="Y50" s="88"/>
      <c r="Z50" s="88"/>
      <c r="AA50" s="88"/>
      <c r="AB50" s="88"/>
      <c r="AC50" s="105" t="str">
        <f t="shared" si="7"/>
        <v/>
      </c>
      <c r="AD50" s="108" t="str">
        <f t="shared" si="8"/>
        <v>様</v>
      </c>
      <c r="AE50" s="94" t="str">
        <f>IF(②メッセージ・差出名!$C$14="","",②メッセージ・差出名!$C$14)</f>
        <v/>
      </c>
      <c r="AF50" s="94" t="str">
        <f>IF(②メッセージ・差出名!$C$15="","",②メッセージ・差出名!$C$15)</f>
        <v/>
      </c>
      <c r="AG50" s="94" t="str">
        <f>IF(②メッセージ・差出名!$C$16="","",②メッセージ・差出名!$C$16)</f>
        <v/>
      </c>
      <c r="AH50" s="94" t="str">
        <f>IF(②メッセージ・差出名!$C$17="","",②メッセージ・差出名!$C$17)</f>
        <v/>
      </c>
      <c r="AI50" s="94" t="str">
        <f>IF(②メッセージ・差出名!$C$18="","",②メッセージ・差出名!$C$18)</f>
        <v/>
      </c>
      <c r="AJ50" s="94" t="str">
        <f>IF(②メッセージ・差出名!$C$19="","",②メッセージ・差出名!$C$19)</f>
        <v/>
      </c>
      <c r="AK50" s="94" t="str">
        <f>IF(②メッセージ・差出名!$C$20="","",②メッセージ・差出名!$C$20)</f>
        <v/>
      </c>
      <c r="AL50" s="94" t="str">
        <f>IF(②メッセージ・差出名!$C$21="","",②メッセージ・差出名!$C$21)</f>
        <v/>
      </c>
      <c r="AM50" s="94" t="str">
        <f>IF(②メッセージ・差出名!$C$22="","",②メッセージ・差出名!$C$22)</f>
        <v/>
      </c>
      <c r="AN50" s="94" t="str">
        <f>IF(②メッセージ・差出名!$C$23="","",②メッセージ・差出名!$C$23)</f>
        <v/>
      </c>
      <c r="AO50" s="302" t="str">
        <f>IF(②メッセージ・差出名!$C$27="","",②メッセージ・差出名!$C$27)</f>
        <v/>
      </c>
      <c r="AP50" s="302" t="str">
        <f>IF(②メッセージ・差出名!$C$28="","",②メッセージ・差出名!$C$28)</f>
        <v/>
      </c>
      <c r="AQ50" s="302" t="str">
        <f>IF(②メッセージ・差出名!$C$29="","",②メッセージ・差出名!$C$29)</f>
        <v/>
      </c>
      <c r="AR50" s="302" t="str">
        <f>IF(②メッセージ・差出名!$C$30="","",②メッセージ・差出名!$C$30)</f>
        <v/>
      </c>
      <c r="AS50" s="143"/>
      <c r="AT50" s="148">
        <f t="shared" si="9"/>
        <v>0</v>
      </c>
      <c r="AU50" s="148">
        <f t="shared" si="46"/>
        <v>0</v>
      </c>
      <c r="AV50" s="148">
        <f t="shared" si="47"/>
        <v>0</v>
      </c>
      <c r="AW50" s="148">
        <f t="shared" si="48"/>
        <v>0</v>
      </c>
      <c r="AX50" s="148">
        <f t="shared" si="11"/>
        <v>0</v>
      </c>
      <c r="AY50" s="148">
        <f t="shared" si="10"/>
        <v>0</v>
      </c>
      <c r="AZ50" s="148">
        <f t="shared" si="12"/>
        <v>0</v>
      </c>
      <c r="BA50" s="148">
        <f t="shared" si="13"/>
        <v>0</v>
      </c>
      <c r="BB50" s="148">
        <f t="shared" si="14"/>
        <v>1</v>
      </c>
      <c r="BC50" s="148">
        <f t="shared" si="15"/>
        <v>0</v>
      </c>
      <c r="BD50" s="148">
        <f t="shared" si="16"/>
        <v>0</v>
      </c>
      <c r="BE50" s="148">
        <f t="shared" si="17"/>
        <v>0</v>
      </c>
      <c r="BF50" s="227">
        <f t="shared" si="18"/>
        <v>1</v>
      </c>
      <c r="BG50" s="227" t="e">
        <f t="shared" si="19"/>
        <v>#N/A</v>
      </c>
      <c r="BH50" s="227" t="e">
        <f t="shared" si="20"/>
        <v>#N/A</v>
      </c>
      <c r="BI50" s="227" t="e">
        <f t="shared" si="21"/>
        <v>#N/A</v>
      </c>
      <c r="BJ50" s="227">
        <f t="shared" si="22"/>
        <v>0</v>
      </c>
      <c r="BK50" s="227">
        <f t="shared" si="23"/>
        <v>0</v>
      </c>
      <c r="BL50" s="227">
        <f t="shared" si="24"/>
        <v>0</v>
      </c>
      <c r="BM50" s="227">
        <f t="shared" si="25"/>
        <v>0</v>
      </c>
      <c r="BN50" s="153">
        <f t="shared" si="26"/>
        <v>0</v>
      </c>
      <c r="BO50" s="153">
        <f t="shared" si="27"/>
        <v>0</v>
      </c>
      <c r="BP50" s="153">
        <f t="shared" si="49"/>
        <v>0</v>
      </c>
      <c r="BQ50" s="153">
        <f t="shared" si="28"/>
        <v>0</v>
      </c>
      <c r="BR50" s="153">
        <f t="shared" si="50"/>
        <v>0</v>
      </c>
      <c r="BS50" s="153">
        <f t="shared" si="29"/>
        <v>0</v>
      </c>
      <c r="BT50" s="153">
        <f t="shared" si="51"/>
        <v>0</v>
      </c>
      <c r="BU50" s="153">
        <f t="shared" si="30"/>
        <v>1</v>
      </c>
      <c r="BV50" s="225">
        <f t="shared" si="31"/>
        <v>0</v>
      </c>
      <c r="BW50" s="225">
        <f t="shared" si="32"/>
        <v>0</v>
      </c>
      <c r="BX50" s="225">
        <f t="shared" si="33"/>
        <v>0</v>
      </c>
      <c r="BY50" s="225">
        <f t="shared" si="34"/>
        <v>0</v>
      </c>
      <c r="BZ50" s="225">
        <f t="shared" si="35"/>
        <v>0</v>
      </c>
      <c r="CA50" s="225">
        <f t="shared" si="36"/>
        <v>0</v>
      </c>
      <c r="CB50" s="225">
        <f t="shared" si="37"/>
        <v>0</v>
      </c>
      <c r="CC50" s="225">
        <f t="shared" si="38"/>
        <v>0</v>
      </c>
      <c r="CD50" s="225">
        <f t="shared" si="39"/>
        <v>0</v>
      </c>
      <c r="CE50" s="225">
        <f t="shared" si="40"/>
        <v>0</v>
      </c>
      <c r="CF50" s="153">
        <f t="shared" si="41"/>
        <v>0</v>
      </c>
      <c r="CG50" s="153">
        <f t="shared" si="42"/>
        <v>0</v>
      </c>
      <c r="CH50" s="153">
        <f t="shared" si="43"/>
        <v>0</v>
      </c>
      <c r="CI50" s="153">
        <f t="shared" si="44"/>
        <v>0</v>
      </c>
      <c r="CJ50" s="153">
        <f t="shared" si="45"/>
        <v>0</v>
      </c>
      <c r="CK50" s="39"/>
      <c r="CL50" s="39"/>
      <c r="CM50" s="39"/>
      <c r="CN50" s="39"/>
      <c r="CO50" s="39"/>
      <c r="CP50" s="39"/>
      <c r="CQ50" s="39"/>
      <c r="CR50" s="39"/>
      <c r="CS50" s="39"/>
      <c r="CT50" s="39"/>
      <c r="CU50" s="39"/>
      <c r="CV50" s="39"/>
      <c r="CW50" s="39"/>
      <c r="CX50" s="39"/>
      <c r="CY50" s="39"/>
      <c r="CZ50" s="39"/>
      <c r="DA50" s="39"/>
      <c r="DB50" s="39"/>
      <c r="DC50" s="39"/>
      <c r="DD50" s="39"/>
      <c r="DE50" s="39"/>
      <c r="DF50" s="39"/>
      <c r="DG50" s="39"/>
      <c r="DH50" s="39"/>
      <c r="DI50" s="39"/>
      <c r="DJ50" s="39"/>
      <c r="DK50" s="39"/>
      <c r="DL50" s="39"/>
      <c r="DM50" s="39"/>
      <c r="DN50" s="39"/>
      <c r="DO50" s="39"/>
      <c r="DP50" s="39"/>
      <c r="DQ50" s="39"/>
      <c r="DR50" s="39"/>
      <c r="DS50" s="39"/>
      <c r="DT50" s="39"/>
      <c r="DU50" s="39"/>
      <c r="DV50" s="39"/>
      <c r="DW50" s="39"/>
      <c r="DX50" s="39"/>
      <c r="DY50" s="39"/>
      <c r="DZ50" s="39"/>
      <c r="EA50" s="39"/>
      <c r="EB50" s="39"/>
      <c r="EC50" s="39"/>
      <c r="ED50" s="39"/>
      <c r="EE50" s="39"/>
      <c r="EF50" s="39"/>
      <c r="EG50" s="39"/>
      <c r="EH50" s="39"/>
      <c r="EI50" s="39"/>
      <c r="EJ50" s="39"/>
      <c r="EK50" s="39"/>
      <c r="EL50" s="39"/>
      <c r="EM50" s="39"/>
      <c r="EN50" s="39"/>
      <c r="EO50" s="39"/>
      <c r="EP50" s="39"/>
      <c r="EQ50" s="39"/>
      <c r="ER50" s="39"/>
      <c r="ES50" s="39"/>
      <c r="ET50" s="39"/>
      <c r="EU50" s="39"/>
      <c r="EV50" s="39"/>
      <c r="EW50" s="39"/>
      <c r="EX50" s="39"/>
      <c r="EY50" s="39"/>
      <c r="EZ50" s="39"/>
      <c r="FA50" s="39"/>
      <c r="FB50" s="39"/>
      <c r="FC50" s="39"/>
      <c r="FD50" s="39"/>
      <c r="FE50" s="39"/>
      <c r="FF50" s="39"/>
      <c r="FG50" s="39"/>
      <c r="FH50" s="39"/>
      <c r="FI50" s="39"/>
      <c r="FJ50" s="39"/>
      <c r="FK50" s="39"/>
      <c r="FL50" s="39"/>
      <c r="FM50" s="39"/>
      <c r="FN50" s="39"/>
      <c r="FO50" s="39"/>
      <c r="FP50" s="39"/>
      <c r="FQ50" s="39"/>
      <c r="FR50" s="39"/>
      <c r="FS50" s="39"/>
      <c r="FT50" s="39"/>
      <c r="FU50" s="39"/>
      <c r="FV50" s="39"/>
      <c r="FW50" s="39"/>
      <c r="FX50" s="39"/>
      <c r="FY50" s="39"/>
      <c r="FZ50" s="39"/>
      <c r="GA50" s="39"/>
      <c r="GB50" s="39"/>
      <c r="GC50" s="39"/>
      <c r="GD50" s="39"/>
      <c r="GE50" s="39"/>
      <c r="GF50" s="39"/>
      <c r="GG50" s="39"/>
      <c r="GH50" s="39"/>
      <c r="GI50" s="39"/>
      <c r="GJ50" s="39"/>
      <c r="GK50" s="39"/>
      <c r="GL50" s="39"/>
      <c r="GM50" s="39"/>
      <c r="GN50" s="39"/>
      <c r="GO50" s="39"/>
      <c r="GP50" s="39"/>
      <c r="GQ50" s="39"/>
      <c r="GR50" s="39"/>
      <c r="GS50" s="39"/>
      <c r="GT50" s="39"/>
      <c r="GU50" s="39"/>
      <c r="GV50" s="39"/>
      <c r="GW50" s="39"/>
      <c r="GX50" s="39"/>
      <c r="GY50" s="39"/>
      <c r="GZ50" s="39"/>
      <c r="HA50" s="39"/>
      <c r="HB50" s="39"/>
      <c r="HC50" s="39"/>
      <c r="HD50" s="39"/>
      <c r="HE50" s="39"/>
      <c r="HF50" s="39"/>
      <c r="HG50" s="39"/>
      <c r="HH50" s="39"/>
      <c r="HI50" s="39"/>
    </row>
    <row r="51" spans="1:217" s="14" customFormat="1" ht="17.25" customHeight="1" x14ac:dyDescent="0.2">
      <c r="A51" s="26">
        <v>39</v>
      </c>
      <c r="B51" s="27"/>
      <c r="C51" s="87"/>
      <c r="D51" s="88"/>
      <c r="E51" s="88"/>
      <c r="F51" s="88"/>
      <c r="G51" s="88"/>
      <c r="H51" s="88"/>
      <c r="I51" s="88"/>
      <c r="J51" s="88"/>
      <c r="K51" s="105" t="str">
        <f t="shared" si="5"/>
        <v>様</v>
      </c>
      <c r="L51" s="88"/>
      <c r="M51" s="105" t="str">
        <f t="shared" si="6"/>
        <v/>
      </c>
      <c r="N51" s="88"/>
      <c r="O51" s="89">
        <f>①基本情報!$C$17</f>
        <v>0</v>
      </c>
      <c r="P51" s="89" t="e">
        <f>VLOOKUP(①基本情報!$C$18,①基本情報!W:X,2,0)</f>
        <v>#N/A</v>
      </c>
      <c r="Q51" s="89" t="e">
        <f>VLOOKUP(①基本情報!$C$19,①基本情報!U:V,2,0)</f>
        <v>#N/A</v>
      </c>
      <c r="R51" s="89" t="e">
        <f>VLOOKUP(①基本情報!$C$20,①基本情報!Y:Z,2,0)</f>
        <v>#N/A</v>
      </c>
      <c r="S51" s="90" t="str">
        <f>IF(COUNTA(①基本情報!$C$26:$E$26)=3,DATE(①基本情報!$C$26,①基本情報!$D$26,①基本情報!$E$26),"")</f>
        <v/>
      </c>
      <c r="T51" s="91" t="str">
        <f>IF(①基本情報!$F$26="","",①基本情報!$F$26)</f>
        <v/>
      </c>
      <c r="U51" s="90" t="str">
        <f>IF(ISERROR(DATE(①基本情報!$C$25,①基本情報!$D$25,①基本情報!$E$25)),"",DATE(①基本情報!$C$25,①基本情報!$D$25,①基本情報!$E$25))</f>
        <v/>
      </c>
      <c r="V51" s="308" t="str">
        <f>IF(①基本情報!$F$25="","",①基本情報!$F$25)</f>
        <v/>
      </c>
      <c r="W51" s="88"/>
      <c r="X51" s="88"/>
      <c r="Y51" s="88"/>
      <c r="Z51" s="88"/>
      <c r="AA51" s="88"/>
      <c r="AB51" s="88"/>
      <c r="AC51" s="105" t="str">
        <f t="shared" si="7"/>
        <v/>
      </c>
      <c r="AD51" s="108" t="str">
        <f t="shared" si="8"/>
        <v>様</v>
      </c>
      <c r="AE51" s="94" t="str">
        <f>IF(②メッセージ・差出名!$C$14="","",②メッセージ・差出名!$C$14)</f>
        <v/>
      </c>
      <c r="AF51" s="94" t="str">
        <f>IF(②メッセージ・差出名!$C$15="","",②メッセージ・差出名!$C$15)</f>
        <v/>
      </c>
      <c r="AG51" s="94" t="str">
        <f>IF(②メッセージ・差出名!$C$16="","",②メッセージ・差出名!$C$16)</f>
        <v/>
      </c>
      <c r="AH51" s="94" t="str">
        <f>IF(②メッセージ・差出名!$C$17="","",②メッセージ・差出名!$C$17)</f>
        <v/>
      </c>
      <c r="AI51" s="94" t="str">
        <f>IF(②メッセージ・差出名!$C$18="","",②メッセージ・差出名!$C$18)</f>
        <v/>
      </c>
      <c r="AJ51" s="94" t="str">
        <f>IF(②メッセージ・差出名!$C$19="","",②メッセージ・差出名!$C$19)</f>
        <v/>
      </c>
      <c r="AK51" s="94" t="str">
        <f>IF(②メッセージ・差出名!$C$20="","",②メッセージ・差出名!$C$20)</f>
        <v/>
      </c>
      <c r="AL51" s="94" t="str">
        <f>IF(②メッセージ・差出名!$C$21="","",②メッセージ・差出名!$C$21)</f>
        <v/>
      </c>
      <c r="AM51" s="94" t="str">
        <f>IF(②メッセージ・差出名!$C$22="","",②メッセージ・差出名!$C$22)</f>
        <v/>
      </c>
      <c r="AN51" s="94" t="str">
        <f>IF(②メッセージ・差出名!$C$23="","",②メッセージ・差出名!$C$23)</f>
        <v/>
      </c>
      <c r="AO51" s="302" t="str">
        <f>IF(②メッセージ・差出名!$C$27="","",②メッセージ・差出名!$C$27)</f>
        <v/>
      </c>
      <c r="AP51" s="302" t="str">
        <f>IF(②メッセージ・差出名!$C$28="","",②メッセージ・差出名!$C$28)</f>
        <v/>
      </c>
      <c r="AQ51" s="302" t="str">
        <f>IF(②メッセージ・差出名!$C$29="","",②メッセージ・差出名!$C$29)</f>
        <v/>
      </c>
      <c r="AR51" s="302" t="str">
        <f>IF(②メッセージ・差出名!$C$30="","",②メッセージ・差出名!$C$30)</f>
        <v/>
      </c>
      <c r="AS51" s="143"/>
      <c r="AT51" s="148">
        <f t="shared" si="9"/>
        <v>0</v>
      </c>
      <c r="AU51" s="148">
        <f t="shared" si="46"/>
        <v>0</v>
      </c>
      <c r="AV51" s="148">
        <f t="shared" si="47"/>
        <v>0</v>
      </c>
      <c r="AW51" s="148">
        <f t="shared" si="48"/>
        <v>0</v>
      </c>
      <c r="AX51" s="148">
        <f t="shared" si="11"/>
        <v>0</v>
      </c>
      <c r="AY51" s="148">
        <f t="shared" si="10"/>
        <v>0</v>
      </c>
      <c r="AZ51" s="148">
        <f t="shared" si="12"/>
        <v>0</v>
      </c>
      <c r="BA51" s="148">
        <f t="shared" si="13"/>
        <v>0</v>
      </c>
      <c r="BB51" s="148">
        <f t="shared" si="14"/>
        <v>1</v>
      </c>
      <c r="BC51" s="148">
        <f t="shared" si="15"/>
        <v>0</v>
      </c>
      <c r="BD51" s="148">
        <f t="shared" si="16"/>
        <v>0</v>
      </c>
      <c r="BE51" s="148">
        <f t="shared" si="17"/>
        <v>0</v>
      </c>
      <c r="BF51" s="227">
        <f t="shared" si="18"/>
        <v>1</v>
      </c>
      <c r="BG51" s="227" t="e">
        <f t="shared" si="19"/>
        <v>#N/A</v>
      </c>
      <c r="BH51" s="227" t="e">
        <f t="shared" si="20"/>
        <v>#N/A</v>
      </c>
      <c r="BI51" s="227" t="e">
        <f t="shared" si="21"/>
        <v>#N/A</v>
      </c>
      <c r="BJ51" s="227">
        <f t="shared" si="22"/>
        <v>0</v>
      </c>
      <c r="BK51" s="227">
        <f t="shared" si="23"/>
        <v>0</v>
      </c>
      <c r="BL51" s="227">
        <f t="shared" si="24"/>
        <v>0</v>
      </c>
      <c r="BM51" s="227">
        <f t="shared" si="25"/>
        <v>0</v>
      </c>
      <c r="BN51" s="153">
        <f t="shared" si="26"/>
        <v>0</v>
      </c>
      <c r="BO51" s="153">
        <f t="shared" ref="BO51:BO82" si="52">LEN(X51)</f>
        <v>0</v>
      </c>
      <c r="BP51" s="153">
        <f t="shared" si="49"/>
        <v>0</v>
      </c>
      <c r="BQ51" s="153">
        <f t="shared" si="28"/>
        <v>0</v>
      </c>
      <c r="BR51" s="153">
        <f t="shared" si="50"/>
        <v>0</v>
      </c>
      <c r="BS51" s="153">
        <f t="shared" si="29"/>
        <v>0</v>
      </c>
      <c r="BT51" s="153">
        <f t="shared" si="51"/>
        <v>0</v>
      </c>
      <c r="BU51" s="153">
        <f t="shared" si="30"/>
        <v>1</v>
      </c>
      <c r="BV51" s="225">
        <f t="shared" si="31"/>
        <v>0</v>
      </c>
      <c r="BW51" s="225">
        <f t="shared" si="32"/>
        <v>0</v>
      </c>
      <c r="BX51" s="225">
        <f t="shared" si="33"/>
        <v>0</v>
      </c>
      <c r="BY51" s="225">
        <f t="shared" si="34"/>
        <v>0</v>
      </c>
      <c r="BZ51" s="225">
        <f t="shared" si="35"/>
        <v>0</v>
      </c>
      <c r="CA51" s="225">
        <f t="shared" si="36"/>
        <v>0</v>
      </c>
      <c r="CB51" s="225">
        <f t="shared" si="37"/>
        <v>0</v>
      </c>
      <c r="CC51" s="225">
        <f t="shared" si="38"/>
        <v>0</v>
      </c>
      <c r="CD51" s="225">
        <f t="shared" si="39"/>
        <v>0</v>
      </c>
      <c r="CE51" s="225">
        <f t="shared" si="40"/>
        <v>0</v>
      </c>
      <c r="CF51" s="153">
        <f t="shared" si="41"/>
        <v>0</v>
      </c>
      <c r="CG51" s="153">
        <f t="shared" si="42"/>
        <v>0</v>
      </c>
      <c r="CH51" s="153">
        <f t="shared" si="43"/>
        <v>0</v>
      </c>
      <c r="CI51" s="153">
        <f t="shared" si="44"/>
        <v>0</v>
      </c>
      <c r="CJ51" s="153">
        <f t="shared" si="45"/>
        <v>0</v>
      </c>
      <c r="CK51" s="39"/>
      <c r="CL51" s="39"/>
      <c r="CM51" s="39"/>
      <c r="CN51" s="39"/>
      <c r="CO51" s="39"/>
      <c r="CP51" s="39"/>
      <c r="CQ51" s="39"/>
      <c r="CR51" s="39"/>
      <c r="CS51" s="39"/>
      <c r="CT51" s="39"/>
      <c r="CU51" s="39"/>
      <c r="CV51" s="39"/>
      <c r="CW51" s="39"/>
      <c r="CX51" s="39"/>
      <c r="CY51" s="39"/>
      <c r="CZ51" s="39"/>
      <c r="DA51" s="39"/>
      <c r="DB51" s="39"/>
      <c r="DC51" s="39"/>
      <c r="DD51" s="39"/>
      <c r="DE51" s="39"/>
      <c r="DF51" s="39"/>
      <c r="DG51" s="39"/>
      <c r="DH51" s="39"/>
      <c r="DI51" s="39"/>
      <c r="DJ51" s="39"/>
      <c r="DK51" s="39"/>
      <c r="DL51" s="39"/>
      <c r="DM51" s="39"/>
      <c r="DN51" s="39"/>
      <c r="DO51" s="39"/>
      <c r="DP51" s="39"/>
      <c r="DQ51" s="39"/>
      <c r="DR51" s="39"/>
      <c r="DS51" s="39"/>
      <c r="DT51" s="39"/>
      <c r="DU51" s="39"/>
      <c r="DV51" s="39"/>
      <c r="DW51" s="39"/>
      <c r="DX51" s="39"/>
      <c r="DY51" s="39"/>
      <c r="DZ51" s="39"/>
      <c r="EA51" s="39"/>
      <c r="EB51" s="39"/>
      <c r="EC51" s="39"/>
      <c r="ED51" s="39"/>
      <c r="EE51" s="39"/>
      <c r="EF51" s="39"/>
      <c r="EG51" s="39"/>
      <c r="EH51" s="39"/>
      <c r="EI51" s="39"/>
      <c r="EJ51" s="39"/>
      <c r="EK51" s="39"/>
      <c r="EL51" s="39"/>
      <c r="EM51" s="39"/>
      <c r="EN51" s="39"/>
      <c r="EO51" s="39"/>
      <c r="EP51" s="39"/>
      <c r="EQ51" s="39"/>
      <c r="ER51" s="39"/>
      <c r="ES51" s="39"/>
      <c r="ET51" s="39"/>
      <c r="EU51" s="39"/>
      <c r="EV51" s="39"/>
      <c r="EW51" s="39"/>
      <c r="EX51" s="39"/>
      <c r="EY51" s="39"/>
      <c r="EZ51" s="39"/>
      <c r="FA51" s="39"/>
      <c r="FB51" s="39"/>
      <c r="FC51" s="39"/>
      <c r="FD51" s="39"/>
      <c r="FE51" s="39"/>
      <c r="FF51" s="39"/>
      <c r="FG51" s="39"/>
      <c r="FH51" s="39"/>
      <c r="FI51" s="39"/>
      <c r="FJ51" s="39"/>
      <c r="FK51" s="39"/>
      <c r="FL51" s="39"/>
      <c r="FM51" s="39"/>
      <c r="FN51" s="39"/>
      <c r="FO51" s="39"/>
      <c r="FP51" s="39"/>
      <c r="FQ51" s="39"/>
      <c r="FR51" s="39"/>
      <c r="FS51" s="39"/>
      <c r="FT51" s="39"/>
      <c r="FU51" s="39"/>
      <c r="FV51" s="39"/>
      <c r="FW51" s="39"/>
      <c r="FX51" s="39"/>
      <c r="FY51" s="39"/>
      <c r="FZ51" s="39"/>
      <c r="GA51" s="39"/>
      <c r="GB51" s="39"/>
      <c r="GC51" s="39"/>
      <c r="GD51" s="39"/>
      <c r="GE51" s="39"/>
      <c r="GF51" s="39"/>
      <c r="GG51" s="39"/>
      <c r="GH51" s="39"/>
      <c r="GI51" s="39"/>
      <c r="GJ51" s="39"/>
      <c r="GK51" s="39"/>
      <c r="GL51" s="39"/>
      <c r="GM51" s="39"/>
      <c r="GN51" s="39"/>
      <c r="GO51" s="39"/>
      <c r="GP51" s="39"/>
      <c r="GQ51" s="39"/>
      <c r="GR51" s="39"/>
      <c r="GS51" s="39"/>
      <c r="GT51" s="39"/>
      <c r="GU51" s="39"/>
      <c r="GV51" s="39"/>
      <c r="GW51" s="39"/>
      <c r="GX51" s="39"/>
      <c r="GY51" s="39"/>
      <c r="GZ51" s="39"/>
      <c r="HA51" s="39"/>
      <c r="HB51" s="39"/>
      <c r="HC51" s="39"/>
      <c r="HD51" s="39"/>
      <c r="HE51" s="39"/>
      <c r="HF51" s="39"/>
      <c r="HG51" s="39"/>
      <c r="HH51" s="39"/>
      <c r="HI51" s="39"/>
    </row>
    <row r="52" spans="1:217" s="14" customFormat="1" ht="17.25" customHeight="1" x14ac:dyDescent="0.2">
      <c r="A52" s="26">
        <v>40</v>
      </c>
      <c r="B52" s="27"/>
      <c r="C52" s="87"/>
      <c r="D52" s="88"/>
      <c r="E52" s="88"/>
      <c r="F52" s="88"/>
      <c r="G52" s="88"/>
      <c r="H52" s="88"/>
      <c r="I52" s="88"/>
      <c r="J52" s="88"/>
      <c r="K52" s="105" t="str">
        <f t="shared" si="5"/>
        <v>様</v>
      </c>
      <c r="L52" s="88"/>
      <c r="M52" s="105" t="str">
        <f t="shared" si="6"/>
        <v/>
      </c>
      <c r="N52" s="88"/>
      <c r="O52" s="89">
        <f>①基本情報!$C$17</f>
        <v>0</v>
      </c>
      <c r="P52" s="89" t="e">
        <f>VLOOKUP(①基本情報!$C$18,①基本情報!W:X,2,0)</f>
        <v>#N/A</v>
      </c>
      <c r="Q52" s="89" t="e">
        <f>VLOOKUP(①基本情報!$C$19,①基本情報!U:V,2,0)</f>
        <v>#N/A</v>
      </c>
      <c r="R52" s="89" t="e">
        <f>VLOOKUP(①基本情報!$C$20,①基本情報!Y:Z,2,0)</f>
        <v>#N/A</v>
      </c>
      <c r="S52" s="90" t="str">
        <f>IF(COUNTA(①基本情報!$C$26:$E$26)=3,DATE(①基本情報!$C$26,①基本情報!$D$26,①基本情報!$E$26),"")</f>
        <v/>
      </c>
      <c r="T52" s="91" t="str">
        <f>IF(①基本情報!$F$26="","",①基本情報!$F$26)</f>
        <v/>
      </c>
      <c r="U52" s="90" t="str">
        <f>IF(ISERROR(DATE(①基本情報!$C$25,①基本情報!$D$25,①基本情報!$E$25)),"",DATE(①基本情報!$C$25,①基本情報!$D$25,①基本情報!$E$25))</f>
        <v/>
      </c>
      <c r="V52" s="308" t="str">
        <f>IF(①基本情報!$F$25="","",①基本情報!$F$25)</f>
        <v/>
      </c>
      <c r="W52" s="88"/>
      <c r="X52" s="88"/>
      <c r="Y52" s="88"/>
      <c r="Z52" s="88"/>
      <c r="AA52" s="88"/>
      <c r="AB52" s="88"/>
      <c r="AC52" s="105" t="str">
        <f t="shared" si="7"/>
        <v/>
      </c>
      <c r="AD52" s="108" t="str">
        <f t="shared" si="8"/>
        <v>様</v>
      </c>
      <c r="AE52" s="94" t="str">
        <f>IF(②メッセージ・差出名!$C$14="","",②メッセージ・差出名!$C$14)</f>
        <v/>
      </c>
      <c r="AF52" s="94" t="str">
        <f>IF(②メッセージ・差出名!$C$15="","",②メッセージ・差出名!$C$15)</f>
        <v/>
      </c>
      <c r="AG52" s="94" t="str">
        <f>IF(②メッセージ・差出名!$C$16="","",②メッセージ・差出名!$C$16)</f>
        <v/>
      </c>
      <c r="AH52" s="94" t="str">
        <f>IF(②メッセージ・差出名!$C$17="","",②メッセージ・差出名!$C$17)</f>
        <v/>
      </c>
      <c r="AI52" s="94" t="str">
        <f>IF(②メッセージ・差出名!$C$18="","",②メッセージ・差出名!$C$18)</f>
        <v/>
      </c>
      <c r="AJ52" s="94" t="str">
        <f>IF(②メッセージ・差出名!$C$19="","",②メッセージ・差出名!$C$19)</f>
        <v/>
      </c>
      <c r="AK52" s="94" t="str">
        <f>IF(②メッセージ・差出名!$C$20="","",②メッセージ・差出名!$C$20)</f>
        <v/>
      </c>
      <c r="AL52" s="94" t="str">
        <f>IF(②メッセージ・差出名!$C$21="","",②メッセージ・差出名!$C$21)</f>
        <v/>
      </c>
      <c r="AM52" s="94" t="str">
        <f>IF(②メッセージ・差出名!$C$22="","",②メッセージ・差出名!$C$22)</f>
        <v/>
      </c>
      <c r="AN52" s="94" t="str">
        <f>IF(②メッセージ・差出名!$C$23="","",②メッセージ・差出名!$C$23)</f>
        <v/>
      </c>
      <c r="AO52" s="302" t="str">
        <f>IF(②メッセージ・差出名!$C$27="","",②メッセージ・差出名!$C$27)</f>
        <v/>
      </c>
      <c r="AP52" s="302" t="str">
        <f>IF(②メッセージ・差出名!$C$28="","",②メッセージ・差出名!$C$28)</f>
        <v/>
      </c>
      <c r="AQ52" s="302" t="str">
        <f>IF(②メッセージ・差出名!$C$29="","",②メッセージ・差出名!$C$29)</f>
        <v/>
      </c>
      <c r="AR52" s="302" t="str">
        <f>IF(②メッセージ・差出名!$C$30="","",②メッセージ・差出名!$C$30)</f>
        <v/>
      </c>
      <c r="AS52" s="143"/>
      <c r="AT52" s="148">
        <f t="shared" si="9"/>
        <v>0</v>
      </c>
      <c r="AU52" s="148">
        <f t="shared" si="46"/>
        <v>0</v>
      </c>
      <c r="AV52" s="148">
        <f t="shared" si="47"/>
        <v>0</v>
      </c>
      <c r="AW52" s="148">
        <f t="shared" si="48"/>
        <v>0</v>
      </c>
      <c r="AX52" s="148">
        <f t="shared" si="11"/>
        <v>0</v>
      </c>
      <c r="AY52" s="148">
        <f t="shared" si="10"/>
        <v>0</v>
      </c>
      <c r="AZ52" s="148">
        <f t="shared" si="12"/>
        <v>0</v>
      </c>
      <c r="BA52" s="148">
        <f t="shared" si="13"/>
        <v>0</v>
      </c>
      <c r="BB52" s="148">
        <f t="shared" si="14"/>
        <v>1</v>
      </c>
      <c r="BC52" s="148">
        <f t="shared" si="15"/>
        <v>0</v>
      </c>
      <c r="BD52" s="148">
        <f t="shared" si="16"/>
        <v>0</v>
      </c>
      <c r="BE52" s="148">
        <f t="shared" si="17"/>
        <v>0</v>
      </c>
      <c r="BF52" s="227">
        <f t="shared" si="18"/>
        <v>1</v>
      </c>
      <c r="BG52" s="227" t="e">
        <f t="shared" si="19"/>
        <v>#N/A</v>
      </c>
      <c r="BH52" s="227" t="e">
        <f t="shared" si="20"/>
        <v>#N/A</v>
      </c>
      <c r="BI52" s="227" t="e">
        <f t="shared" si="21"/>
        <v>#N/A</v>
      </c>
      <c r="BJ52" s="227">
        <f t="shared" si="22"/>
        <v>0</v>
      </c>
      <c r="BK52" s="227">
        <f t="shared" si="23"/>
        <v>0</v>
      </c>
      <c r="BL52" s="227">
        <f t="shared" si="24"/>
        <v>0</v>
      </c>
      <c r="BM52" s="227">
        <f t="shared" si="25"/>
        <v>0</v>
      </c>
      <c r="BN52" s="153">
        <f t="shared" si="26"/>
        <v>0</v>
      </c>
      <c r="BO52" s="153">
        <f t="shared" si="52"/>
        <v>0</v>
      </c>
      <c r="BP52" s="153">
        <f t="shared" si="49"/>
        <v>0</v>
      </c>
      <c r="BQ52" s="153">
        <f t="shared" si="28"/>
        <v>0</v>
      </c>
      <c r="BR52" s="153">
        <f t="shared" si="50"/>
        <v>0</v>
      </c>
      <c r="BS52" s="153">
        <f t="shared" si="29"/>
        <v>0</v>
      </c>
      <c r="BT52" s="153">
        <f t="shared" si="51"/>
        <v>0</v>
      </c>
      <c r="BU52" s="153">
        <f t="shared" si="30"/>
        <v>1</v>
      </c>
      <c r="BV52" s="225">
        <f t="shared" si="31"/>
        <v>0</v>
      </c>
      <c r="BW52" s="225">
        <f t="shared" si="32"/>
        <v>0</v>
      </c>
      <c r="BX52" s="225">
        <f t="shared" si="33"/>
        <v>0</v>
      </c>
      <c r="BY52" s="225">
        <f t="shared" si="34"/>
        <v>0</v>
      </c>
      <c r="BZ52" s="225">
        <f t="shared" si="35"/>
        <v>0</v>
      </c>
      <c r="CA52" s="225">
        <f t="shared" si="36"/>
        <v>0</v>
      </c>
      <c r="CB52" s="225">
        <f t="shared" si="37"/>
        <v>0</v>
      </c>
      <c r="CC52" s="225">
        <f t="shared" si="38"/>
        <v>0</v>
      </c>
      <c r="CD52" s="225">
        <f t="shared" si="39"/>
        <v>0</v>
      </c>
      <c r="CE52" s="225">
        <f t="shared" si="40"/>
        <v>0</v>
      </c>
      <c r="CF52" s="153">
        <f t="shared" si="41"/>
        <v>0</v>
      </c>
      <c r="CG52" s="153">
        <f t="shared" si="42"/>
        <v>0</v>
      </c>
      <c r="CH52" s="153">
        <f t="shared" si="43"/>
        <v>0</v>
      </c>
      <c r="CI52" s="153">
        <f t="shared" si="44"/>
        <v>0</v>
      </c>
      <c r="CJ52" s="153">
        <f t="shared" si="45"/>
        <v>0</v>
      </c>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c r="DR52" s="39"/>
      <c r="DS52" s="39"/>
      <c r="DT52" s="39"/>
      <c r="DU52" s="39"/>
      <c r="DV52" s="39"/>
      <c r="DW52" s="39"/>
      <c r="DX52" s="39"/>
      <c r="DY52" s="39"/>
      <c r="DZ52" s="39"/>
      <c r="EA52" s="39"/>
      <c r="EB52" s="39"/>
      <c r="EC52" s="39"/>
      <c r="ED52" s="39"/>
      <c r="EE52" s="39"/>
      <c r="EF52" s="39"/>
      <c r="EG52" s="39"/>
      <c r="EH52" s="39"/>
      <c r="EI52" s="39"/>
      <c r="EJ52" s="39"/>
      <c r="EK52" s="39"/>
      <c r="EL52" s="39"/>
      <c r="EM52" s="39"/>
      <c r="EN52" s="39"/>
      <c r="EO52" s="39"/>
      <c r="EP52" s="39"/>
      <c r="EQ52" s="39"/>
      <c r="ER52" s="39"/>
      <c r="ES52" s="39"/>
      <c r="ET52" s="39"/>
      <c r="EU52" s="39"/>
      <c r="EV52" s="39"/>
      <c r="EW52" s="39"/>
      <c r="EX52" s="39"/>
      <c r="EY52" s="39"/>
      <c r="EZ52" s="39"/>
      <c r="FA52" s="39"/>
      <c r="FB52" s="39"/>
      <c r="FC52" s="39"/>
      <c r="FD52" s="39"/>
      <c r="FE52" s="39"/>
      <c r="FF52" s="39"/>
      <c r="FG52" s="39"/>
      <c r="FH52" s="39"/>
      <c r="FI52" s="39"/>
      <c r="FJ52" s="39"/>
      <c r="FK52" s="39"/>
      <c r="FL52" s="39"/>
      <c r="FM52" s="39"/>
      <c r="FN52" s="39"/>
      <c r="FO52" s="39"/>
      <c r="FP52" s="39"/>
      <c r="FQ52" s="39"/>
      <c r="FR52" s="39"/>
      <c r="FS52" s="39"/>
      <c r="FT52" s="39"/>
      <c r="FU52" s="39"/>
      <c r="FV52" s="39"/>
      <c r="FW52" s="39"/>
      <c r="FX52" s="39"/>
      <c r="FY52" s="39"/>
      <c r="FZ52" s="39"/>
      <c r="GA52" s="39"/>
      <c r="GB52" s="39"/>
      <c r="GC52" s="39"/>
      <c r="GD52" s="39"/>
      <c r="GE52" s="39"/>
      <c r="GF52" s="39"/>
      <c r="GG52" s="39"/>
      <c r="GH52" s="39"/>
      <c r="GI52" s="39"/>
      <c r="GJ52" s="39"/>
      <c r="GK52" s="39"/>
      <c r="GL52" s="39"/>
      <c r="GM52" s="39"/>
      <c r="GN52" s="39"/>
      <c r="GO52" s="39"/>
      <c r="GP52" s="39"/>
      <c r="GQ52" s="39"/>
      <c r="GR52" s="39"/>
      <c r="GS52" s="39"/>
      <c r="GT52" s="39"/>
      <c r="GU52" s="39"/>
      <c r="GV52" s="39"/>
      <c r="GW52" s="39"/>
      <c r="GX52" s="39"/>
      <c r="GY52" s="39"/>
      <c r="GZ52" s="39"/>
      <c r="HA52" s="39"/>
      <c r="HB52" s="39"/>
      <c r="HC52" s="39"/>
      <c r="HD52" s="39"/>
      <c r="HE52" s="39"/>
      <c r="HF52" s="39"/>
      <c r="HG52" s="39"/>
      <c r="HH52" s="39"/>
      <c r="HI52" s="39"/>
    </row>
    <row r="53" spans="1:217" s="14" customFormat="1" ht="17.25" customHeight="1" x14ac:dyDescent="0.2">
      <c r="A53" s="26">
        <v>41</v>
      </c>
      <c r="B53" s="27"/>
      <c r="C53" s="87"/>
      <c r="D53" s="88"/>
      <c r="E53" s="88"/>
      <c r="F53" s="88"/>
      <c r="G53" s="88"/>
      <c r="H53" s="88"/>
      <c r="I53" s="88"/>
      <c r="J53" s="88"/>
      <c r="K53" s="105" t="str">
        <f t="shared" si="5"/>
        <v>様</v>
      </c>
      <c r="L53" s="88"/>
      <c r="M53" s="105" t="str">
        <f t="shared" si="6"/>
        <v/>
      </c>
      <c r="N53" s="88"/>
      <c r="O53" s="89">
        <f>①基本情報!$C$17</f>
        <v>0</v>
      </c>
      <c r="P53" s="89" t="e">
        <f>VLOOKUP(①基本情報!$C$18,①基本情報!W:X,2,0)</f>
        <v>#N/A</v>
      </c>
      <c r="Q53" s="89" t="e">
        <f>VLOOKUP(①基本情報!$C$19,①基本情報!U:V,2,0)</f>
        <v>#N/A</v>
      </c>
      <c r="R53" s="89" t="e">
        <f>VLOOKUP(①基本情報!$C$20,①基本情報!Y:Z,2,0)</f>
        <v>#N/A</v>
      </c>
      <c r="S53" s="90" t="str">
        <f>IF(COUNTA(①基本情報!$C$26:$E$26)=3,DATE(①基本情報!$C$26,①基本情報!$D$26,①基本情報!$E$26),"")</f>
        <v/>
      </c>
      <c r="T53" s="91" t="str">
        <f>IF(①基本情報!$F$26="","",①基本情報!$F$26)</f>
        <v/>
      </c>
      <c r="U53" s="90" t="str">
        <f>IF(ISERROR(DATE(①基本情報!$C$25,①基本情報!$D$25,①基本情報!$E$25)),"",DATE(①基本情報!$C$25,①基本情報!$D$25,①基本情報!$E$25))</f>
        <v/>
      </c>
      <c r="V53" s="308" t="str">
        <f>IF(①基本情報!$F$25="","",①基本情報!$F$25)</f>
        <v/>
      </c>
      <c r="W53" s="88"/>
      <c r="X53" s="88"/>
      <c r="Y53" s="88"/>
      <c r="Z53" s="88"/>
      <c r="AA53" s="88"/>
      <c r="AB53" s="88"/>
      <c r="AC53" s="105" t="str">
        <f t="shared" si="7"/>
        <v/>
      </c>
      <c r="AD53" s="108" t="str">
        <f t="shared" si="8"/>
        <v>様</v>
      </c>
      <c r="AE53" s="94" t="str">
        <f>IF(②メッセージ・差出名!$C$14="","",②メッセージ・差出名!$C$14)</f>
        <v/>
      </c>
      <c r="AF53" s="94" t="str">
        <f>IF(②メッセージ・差出名!$C$15="","",②メッセージ・差出名!$C$15)</f>
        <v/>
      </c>
      <c r="AG53" s="94" t="str">
        <f>IF(②メッセージ・差出名!$C$16="","",②メッセージ・差出名!$C$16)</f>
        <v/>
      </c>
      <c r="AH53" s="94" t="str">
        <f>IF(②メッセージ・差出名!$C$17="","",②メッセージ・差出名!$C$17)</f>
        <v/>
      </c>
      <c r="AI53" s="94" t="str">
        <f>IF(②メッセージ・差出名!$C$18="","",②メッセージ・差出名!$C$18)</f>
        <v/>
      </c>
      <c r="AJ53" s="94" t="str">
        <f>IF(②メッセージ・差出名!$C$19="","",②メッセージ・差出名!$C$19)</f>
        <v/>
      </c>
      <c r="AK53" s="94" t="str">
        <f>IF(②メッセージ・差出名!$C$20="","",②メッセージ・差出名!$C$20)</f>
        <v/>
      </c>
      <c r="AL53" s="94" t="str">
        <f>IF(②メッセージ・差出名!$C$21="","",②メッセージ・差出名!$C$21)</f>
        <v/>
      </c>
      <c r="AM53" s="94" t="str">
        <f>IF(②メッセージ・差出名!$C$22="","",②メッセージ・差出名!$C$22)</f>
        <v/>
      </c>
      <c r="AN53" s="94" t="str">
        <f>IF(②メッセージ・差出名!$C$23="","",②メッセージ・差出名!$C$23)</f>
        <v/>
      </c>
      <c r="AO53" s="302" t="str">
        <f>IF(②メッセージ・差出名!$C$27="","",②メッセージ・差出名!$C$27)</f>
        <v/>
      </c>
      <c r="AP53" s="302" t="str">
        <f>IF(②メッセージ・差出名!$C$28="","",②メッセージ・差出名!$C$28)</f>
        <v/>
      </c>
      <c r="AQ53" s="302" t="str">
        <f>IF(②メッセージ・差出名!$C$29="","",②メッセージ・差出名!$C$29)</f>
        <v/>
      </c>
      <c r="AR53" s="302" t="str">
        <f>IF(②メッセージ・差出名!$C$30="","",②メッセージ・差出名!$C$30)</f>
        <v/>
      </c>
      <c r="AS53" s="143"/>
      <c r="AT53" s="148">
        <f t="shared" si="9"/>
        <v>0</v>
      </c>
      <c r="AU53" s="148">
        <f t="shared" si="46"/>
        <v>0</v>
      </c>
      <c r="AV53" s="148">
        <f t="shared" si="47"/>
        <v>0</v>
      </c>
      <c r="AW53" s="148">
        <f t="shared" si="48"/>
        <v>0</v>
      </c>
      <c r="AX53" s="148">
        <f t="shared" si="11"/>
        <v>0</v>
      </c>
      <c r="AY53" s="148">
        <f t="shared" si="10"/>
        <v>0</v>
      </c>
      <c r="AZ53" s="148">
        <f t="shared" si="12"/>
        <v>0</v>
      </c>
      <c r="BA53" s="148">
        <f t="shared" si="13"/>
        <v>0</v>
      </c>
      <c r="BB53" s="148">
        <f t="shared" si="14"/>
        <v>1</v>
      </c>
      <c r="BC53" s="148">
        <f t="shared" si="15"/>
        <v>0</v>
      </c>
      <c r="BD53" s="148">
        <f t="shared" si="16"/>
        <v>0</v>
      </c>
      <c r="BE53" s="148">
        <f t="shared" si="17"/>
        <v>0</v>
      </c>
      <c r="BF53" s="227">
        <f t="shared" si="18"/>
        <v>1</v>
      </c>
      <c r="BG53" s="227" t="e">
        <f t="shared" si="19"/>
        <v>#N/A</v>
      </c>
      <c r="BH53" s="227" t="e">
        <f t="shared" si="20"/>
        <v>#N/A</v>
      </c>
      <c r="BI53" s="227" t="e">
        <f t="shared" si="21"/>
        <v>#N/A</v>
      </c>
      <c r="BJ53" s="227">
        <f t="shared" si="22"/>
        <v>0</v>
      </c>
      <c r="BK53" s="227">
        <f t="shared" si="23"/>
        <v>0</v>
      </c>
      <c r="BL53" s="227">
        <f t="shared" si="24"/>
        <v>0</v>
      </c>
      <c r="BM53" s="227">
        <f t="shared" si="25"/>
        <v>0</v>
      </c>
      <c r="BN53" s="153">
        <f t="shared" si="26"/>
        <v>0</v>
      </c>
      <c r="BO53" s="153">
        <f t="shared" si="52"/>
        <v>0</v>
      </c>
      <c r="BP53" s="153">
        <f t="shared" si="49"/>
        <v>0</v>
      </c>
      <c r="BQ53" s="153">
        <f t="shared" si="28"/>
        <v>0</v>
      </c>
      <c r="BR53" s="153">
        <f t="shared" si="50"/>
        <v>0</v>
      </c>
      <c r="BS53" s="153">
        <f t="shared" si="29"/>
        <v>0</v>
      </c>
      <c r="BT53" s="153">
        <f t="shared" si="51"/>
        <v>0</v>
      </c>
      <c r="BU53" s="153">
        <f t="shared" si="30"/>
        <v>1</v>
      </c>
      <c r="BV53" s="225">
        <f t="shared" si="31"/>
        <v>0</v>
      </c>
      <c r="BW53" s="225">
        <f t="shared" si="32"/>
        <v>0</v>
      </c>
      <c r="BX53" s="225">
        <f t="shared" si="33"/>
        <v>0</v>
      </c>
      <c r="BY53" s="225">
        <f t="shared" si="34"/>
        <v>0</v>
      </c>
      <c r="BZ53" s="225">
        <f t="shared" si="35"/>
        <v>0</v>
      </c>
      <c r="CA53" s="225">
        <f t="shared" si="36"/>
        <v>0</v>
      </c>
      <c r="CB53" s="225">
        <f t="shared" si="37"/>
        <v>0</v>
      </c>
      <c r="CC53" s="225">
        <f t="shared" si="38"/>
        <v>0</v>
      </c>
      <c r="CD53" s="225">
        <f t="shared" si="39"/>
        <v>0</v>
      </c>
      <c r="CE53" s="225">
        <f t="shared" si="40"/>
        <v>0</v>
      </c>
      <c r="CF53" s="153">
        <f t="shared" si="41"/>
        <v>0</v>
      </c>
      <c r="CG53" s="153">
        <f t="shared" si="42"/>
        <v>0</v>
      </c>
      <c r="CH53" s="153">
        <f t="shared" si="43"/>
        <v>0</v>
      </c>
      <c r="CI53" s="153">
        <f t="shared" si="44"/>
        <v>0</v>
      </c>
      <c r="CJ53" s="153">
        <f t="shared" si="45"/>
        <v>0</v>
      </c>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c r="GG53" s="39"/>
      <c r="GH53" s="39"/>
      <c r="GI53" s="39"/>
      <c r="GJ53" s="39"/>
      <c r="GK53" s="39"/>
      <c r="GL53" s="39"/>
      <c r="GM53" s="39"/>
      <c r="GN53" s="39"/>
      <c r="GO53" s="39"/>
      <c r="GP53" s="39"/>
      <c r="GQ53" s="39"/>
      <c r="GR53" s="39"/>
      <c r="GS53" s="39"/>
      <c r="GT53" s="39"/>
      <c r="GU53" s="39"/>
      <c r="GV53" s="39"/>
      <c r="GW53" s="39"/>
      <c r="GX53" s="39"/>
      <c r="GY53" s="39"/>
      <c r="GZ53" s="39"/>
      <c r="HA53" s="39"/>
      <c r="HB53" s="39"/>
      <c r="HC53" s="39"/>
      <c r="HD53" s="39"/>
      <c r="HE53" s="39"/>
      <c r="HF53" s="39"/>
      <c r="HG53" s="39"/>
      <c r="HH53" s="39"/>
      <c r="HI53" s="39"/>
    </row>
    <row r="54" spans="1:217" s="14" customFormat="1" ht="17.25" customHeight="1" x14ac:dyDescent="0.2">
      <c r="A54" s="26">
        <v>42</v>
      </c>
      <c r="B54" s="27"/>
      <c r="C54" s="87"/>
      <c r="D54" s="88"/>
      <c r="E54" s="88"/>
      <c r="F54" s="88"/>
      <c r="G54" s="88"/>
      <c r="H54" s="88"/>
      <c r="I54" s="88"/>
      <c r="J54" s="88"/>
      <c r="K54" s="105" t="str">
        <f t="shared" si="5"/>
        <v>様</v>
      </c>
      <c r="L54" s="88"/>
      <c r="M54" s="105" t="str">
        <f t="shared" si="6"/>
        <v/>
      </c>
      <c r="N54" s="88"/>
      <c r="O54" s="89">
        <f>①基本情報!$C$17</f>
        <v>0</v>
      </c>
      <c r="P54" s="89" t="e">
        <f>VLOOKUP(①基本情報!$C$18,①基本情報!W:X,2,0)</f>
        <v>#N/A</v>
      </c>
      <c r="Q54" s="89" t="e">
        <f>VLOOKUP(①基本情報!$C$19,①基本情報!U:V,2,0)</f>
        <v>#N/A</v>
      </c>
      <c r="R54" s="89" t="e">
        <f>VLOOKUP(①基本情報!$C$20,①基本情報!Y:Z,2,0)</f>
        <v>#N/A</v>
      </c>
      <c r="S54" s="90" t="str">
        <f>IF(COUNTA(①基本情報!$C$26:$E$26)=3,DATE(①基本情報!$C$26,①基本情報!$D$26,①基本情報!$E$26),"")</f>
        <v/>
      </c>
      <c r="T54" s="91" t="str">
        <f>IF(①基本情報!$F$26="","",①基本情報!$F$26)</f>
        <v/>
      </c>
      <c r="U54" s="90" t="str">
        <f>IF(ISERROR(DATE(①基本情報!$C$25,①基本情報!$D$25,①基本情報!$E$25)),"",DATE(①基本情報!$C$25,①基本情報!$D$25,①基本情報!$E$25))</f>
        <v/>
      </c>
      <c r="V54" s="308" t="str">
        <f>IF(①基本情報!$F$25="","",①基本情報!$F$25)</f>
        <v/>
      </c>
      <c r="W54" s="88"/>
      <c r="X54" s="88"/>
      <c r="Y54" s="88"/>
      <c r="Z54" s="88"/>
      <c r="AA54" s="88"/>
      <c r="AB54" s="88"/>
      <c r="AC54" s="105" t="str">
        <f t="shared" si="7"/>
        <v/>
      </c>
      <c r="AD54" s="108" t="str">
        <f t="shared" si="8"/>
        <v>様</v>
      </c>
      <c r="AE54" s="94" t="str">
        <f>IF(②メッセージ・差出名!$C$14="","",②メッセージ・差出名!$C$14)</f>
        <v/>
      </c>
      <c r="AF54" s="94" t="str">
        <f>IF(②メッセージ・差出名!$C$15="","",②メッセージ・差出名!$C$15)</f>
        <v/>
      </c>
      <c r="AG54" s="94" t="str">
        <f>IF(②メッセージ・差出名!$C$16="","",②メッセージ・差出名!$C$16)</f>
        <v/>
      </c>
      <c r="AH54" s="94" t="str">
        <f>IF(②メッセージ・差出名!$C$17="","",②メッセージ・差出名!$C$17)</f>
        <v/>
      </c>
      <c r="AI54" s="94" t="str">
        <f>IF(②メッセージ・差出名!$C$18="","",②メッセージ・差出名!$C$18)</f>
        <v/>
      </c>
      <c r="AJ54" s="94" t="str">
        <f>IF(②メッセージ・差出名!$C$19="","",②メッセージ・差出名!$C$19)</f>
        <v/>
      </c>
      <c r="AK54" s="94" t="str">
        <f>IF(②メッセージ・差出名!$C$20="","",②メッセージ・差出名!$C$20)</f>
        <v/>
      </c>
      <c r="AL54" s="94" t="str">
        <f>IF(②メッセージ・差出名!$C$21="","",②メッセージ・差出名!$C$21)</f>
        <v/>
      </c>
      <c r="AM54" s="94" t="str">
        <f>IF(②メッセージ・差出名!$C$22="","",②メッセージ・差出名!$C$22)</f>
        <v/>
      </c>
      <c r="AN54" s="94" t="str">
        <f>IF(②メッセージ・差出名!$C$23="","",②メッセージ・差出名!$C$23)</f>
        <v/>
      </c>
      <c r="AO54" s="302" t="str">
        <f>IF(②メッセージ・差出名!$C$27="","",②メッセージ・差出名!$C$27)</f>
        <v/>
      </c>
      <c r="AP54" s="302" t="str">
        <f>IF(②メッセージ・差出名!$C$28="","",②メッセージ・差出名!$C$28)</f>
        <v/>
      </c>
      <c r="AQ54" s="302" t="str">
        <f>IF(②メッセージ・差出名!$C$29="","",②メッセージ・差出名!$C$29)</f>
        <v/>
      </c>
      <c r="AR54" s="302" t="str">
        <f>IF(②メッセージ・差出名!$C$30="","",②メッセージ・差出名!$C$30)</f>
        <v/>
      </c>
      <c r="AS54" s="143"/>
      <c r="AT54" s="148">
        <f t="shared" si="9"/>
        <v>0</v>
      </c>
      <c r="AU54" s="148">
        <f t="shared" si="46"/>
        <v>0</v>
      </c>
      <c r="AV54" s="148">
        <f t="shared" si="47"/>
        <v>0</v>
      </c>
      <c r="AW54" s="148">
        <f t="shared" si="48"/>
        <v>0</v>
      </c>
      <c r="AX54" s="148">
        <f t="shared" si="11"/>
        <v>0</v>
      </c>
      <c r="AY54" s="148">
        <f t="shared" si="10"/>
        <v>0</v>
      </c>
      <c r="AZ54" s="148">
        <f t="shared" si="12"/>
        <v>0</v>
      </c>
      <c r="BA54" s="148">
        <f t="shared" si="13"/>
        <v>0</v>
      </c>
      <c r="BB54" s="148">
        <f t="shared" si="14"/>
        <v>1</v>
      </c>
      <c r="BC54" s="148">
        <f t="shared" si="15"/>
        <v>0</v>
      </c>
      <c r="BD54" s="148">
        <f t="shared" si="16"/>
        <v>0</v>
      </c>
      <c r="BE54" s="148">
        <f t="shared" si="17"/>
        <v>0</v>
      </c>
      <c r="BF54" s="227">
        <f t="shared" si="18"/>
        <v>1</v>
      </c>
      <c r="BG54" s="227" t="e">
        <f t="shared" si="19"/>
        <v>#N/A</v>
      </c>
      <c r="BH54" s="227" t="e">
        <f t="shared" si="20"/>
        <v>#N/A</v>
      </c>
      <c r="BI54" s="227" t="e">
        <f t="shared" si="21"/>
        <v>#N/A</v>
      </c>
      <c r="BJ54" s="227">
        <f t="shared" si="22"/>
        <v>0</v>
      </c>
      <c r="BK54" s="227">
        <f t="shared" si="23"/>
        <v>0</v>
      </c>
      <c r="BL54" s="227">
        <f t="shared" si="24"/>
        <v>0</v>
      </c>
      <c r="BM54" s="227">
        <f t="shared" si="25"/>
        <v>0</v>
      </c>
      <c r="BN54" s="153">
        <f t="shared" si="26"/>
        <v>0</v>
      </c>
      <c r="BO54" s="153">
        <f t="shared" si="52"/>
        <v>0</v>
      </c>
      <c r="BP54" s="153">
        <f t="shared" si="49"/>
        <v>0</v>
      </c>
      <c r="BQ54" s="153">
        <f t="shared" si="28"/>
        <v>0</v>
      </c>
      <c r="BR54" s="153">
        <f t="shared" si="50"/>
        <v>0</v>
      </c>
      <c r="BS54" s="153">
        <f t="shared" si="29"/>
        <v>0</v>
      </c>
      <c r="BT54" s="153">
        <f t="shared" si="51"/>
        <v>0</v>
      </c>
      <c r="BU54" s="153">
        <f t="shared" si="30"/>
        <v>1</v>
      </c>
      <c r="BV54" s="225">
        <f t="shared" si="31"/>
        <v>0</v>
      </c>
      <c r="BW54" s="225">
        <f t="shared" si="32"/>
        <v>0</v>
      </c>
      <c r="BX54" s="225">
        <f t="shared" si="33"/>
        <v>0</v>
      </c>
      <c r="BY54" s="225">
        <f t="shared" si="34"/>
        <v>0</v>
      </c>
      <c r="BZ54" s="225">
        <f t="shared" si="35"/>
        <v>0</v>
      </c>
      <c r="CA54" s="225">
        <f t="shared" si="36"/>
        <v>0</v>
      </c>
      <c r="CB54" s="225">
        <f t="shared" si="37"/>
        <v>0</v>
      </c>
      <c r="CC54" s="225">
        <f t="shared" si="38"/>
        <v>0</v>
      </c>
      <c r="CD54" s="225">
        <f t="shared" si="39"/>
        <v>0</v>
      </c>
      <c r="CE54" s="225">
        <f t="shared" si="40"/>
        <v>0</v>
      </c>
      <c r="CF54" s="153">
        <f t="shared" si="41"/>
        <v>0</v>
      </c>
      <c r="CG54" s="153">
        <f t="shared" si="42"/>
        <v>0</v>
      </c>
      <c r="CH54" s="153">
        <f t="shared" si="43"/>
        <v>0</v>
      </c>
      <c r="CI54" s="153">
        <f t="shared" si="44"/>
        <v>0</v>
      </c>
      <c r="CJ54" s="153">
        <f t="shared" si="45"/>
        <v>0</v>
      </c>
      <c r="CK54" s="39"/>
      <c r="CL54" s="39"/>
      <c r="CM54" s="39"/>
      <c r="CN54" s="39"/>
      <c r="CO54" s="39"/>
      <c r="CP54" s="39"/>
      <c r="CQ54" s="39"/>
      <c r="CR54" s="39"/>
      <c r="CS54" s="39"/>
      <c r="CT54" s="39"/>
      <c r="CU54" s="39"/>
      <c r="CV54" s="39"/>
      <c r="CW54" s="39"/>
      <c r="CX54" s="39"/>
      <c r="CY54" s="39"/>
      <c r="CZ54" s="39"/>
      <c r="DA54" s="39"/>
      <c r="DB54" s="39"/>
      <c r="DC54" s="39"/>
      <c r="DD54" s="39"/>
      <c r="DE54" s="39"/>
      <c r="DF54" s="39"/>
      <c r="DG54" s="39"/>
      <c r="DH54" s="39"/>
      <c r="DI54" s="39"/>
      <c r="DJ54" s="39"/>
      <c r="DK54" s="39"/>
      <c r="DL54" s="39"/>
      <c r="DM54" s="39"/>
      <c r="DN54" s="39"/>
      <c r="DO54" s="39"/>
      <c r="DP54" s="39"/>
      <c r="DQ54" s="39"/>
      <c r="DR54" s="39"/>
      <c r="DS54" s="39"/>
      <c r="DT54" s="39"/>
      <c r="DU54" s="39"/>
      <c r="DV54" s="39"/>
      <c r="DW54" s="39"/>
      <c r="DX54" s="39"/>
      <c r="DY54" s="39"/>
      <c r="DZ54" s="39"/>
      <c r="EA54" s="39"/>
      <c r="EB54" s="39"/>
      <c r="EC54" s="39"/>
      <c r="ED54" s="39"/>
      <c r="EE54" s="39"/>
      <c r="EF54" s="39"/>
      <c r="EG54" s="39"/>
      <c r="EH54" s="39"/>
      <c r="EI54" s="39"/>
      <c r="EJ54" s="39"/>
      <c r="EK54" s="39"/>
      <c r="EL54" s="39"/>
      <c r="EM54" s="39"/>
      <c r="EN54" s="39"/>
      <c r="EO54" s="39"/>
      <c r="EP54" s="39"/>
      <c r="EQ54" s="39"/>
      <c r="ER54" s="39"/>
      <c r="ES54" s="39"/>
      <c r="ET54" s="39"/>
      <c r="EU54" s="39"/>
      <c r="EV54" s="39"/>
      <c r="EW54" s="39"/>
      <c r="EX54" s="39"/>
      <c r="EY54" s="39"/>
      <c r="EZ54" s="39"/>
      <c r="FA54" s="39"/>
      <c r="FB54" s="39"/>
      <c r="FC54" s="39"/>
      <c r="FD54" s="39"/>
      <c r="FE54" s="39"/>
      <c r="FF54" s="39"/>
      <c r="FG54" s="39"/>
      <c r="FH54" s="39"/>
      <c r="FI54" s="39"/>
      <c r="FJ54" s="39"/>
      <c r="FK54" s="39"/>
      <c r="FL54" s="39"/>
      <c r="FM54" s="39"/>
      <c r="FN54" s="39"/>
      <c r="FO54" s="39"/>
      <c r="FP54" s="39"/>
      <c r="FQ54" s="39"/>
      <c r="FR54" s="39"/>
      <c r="FS54" s="39"/>
      <c r="FT54" s="39"/>
      <c r="FU54" s="39"/>
      <c r="FV54" s="39"/>
      <c r="FW54" s="39"/>
      <c r="FX54" s="39"/>
      <c r="FY54" s="39"/>
      <c r="FZ54" s="39"/>
      <c r="GA54" s="39"/>
      <c r="GB54" s="39"/>
      <c r="GC54" s="39"/>
      <c r="GD54" s="39"/>
      <c r="GE54" s="39"/>
      <c r="GF54" s="39"/>
      <c r="GG54" s="39"/>
      <c r="GH54" s="39"/>
      <c r="GI54" s="39"/>
      <c r="GJ54" s="39"/>
      <c r="GK54" s="39"/>
      <c r="GL54" s="39"/>
      <c r="GM54" s="39"/>
      <c r="GN54" s="39"/>
      <c r="GO54" s="39"/>
      <c r="GP54" s="39"/>
      <c r="GQ54" s="39"/>
      <c r="GR54" s="39"/>
      <c r="GS54" s="39"/>
      <c r="GT54" s="39"/>
      <c r="GU54" s="39"/>
      <c r="GV54" s="39"/>
      <c r="GW54" s="39"/>
      <c r="GX54" s="39"/>
      <c r="GY54" s="39"/>
      <c r="GZ54" s="39"/>
      <c r="HA54" s="39"/>
      <c r="HB54" s="39"/>
      <c r="HC54" s="39"/>
      <c r="HD54" s="39"/>
      <c r="HE54" s="39"/>
      <c r="HF54" s="39"/>
      <c r="HG54" s="39"/>
      <c r="HH54" s="39"/>
      <c r="HI54" s="39"/>
    </row>
    <row r="55" spans="1:217" s="14" customFormat="1" ht="17.25" customHeight="1" x14ac:dyDescent="0.2">
      <c r="A55" s="26">
        <v>43</v>
      </c>
      <c r="B55" s="27"/>
      <c r="C55" s="87"/>
      <c r="D55" s="88"/>
      <c r="E55" s="88"/>
      <c r="F55" s="88"/>
      <c r="G55" s="88"/>
      <c r="H55" s="88"/>
      <c r="I55" s="88"/>
      <c r="J55" s="88"/>
      <c r="K55" s="105" t="str">
        <f t="shared" si="5"/>
        <v>様</v>
      </c>
      <c r="L55" s="88"/>
      <c r="M55" s="105" t="str">
        <f t="shared" si="6"/>
        <v/>
      </c>
      <c r="N55" s="88"/>
      <c r="O55" s="89">
        <f>①基本情報!$C$17</f>
        <v>0</v>
      </c>
      <c r="P55" s="89" t="e">
        <f>VLOOKUP(①基本情報!$C$18,①基本情報!W:X,2,0)</f>
        <v>#N/A</v>
      </c>
      <c r="Q55" s="89" t="e">
        <f>VLOOKUP(①基本情報!$C$19,①基本情報!U:V,2,0)</f>
        <v>#N/A</v>
      </c>
      <c r="R55" s="89" t="e">
        <f>VLOOKUP(①基本情報!$C$20,①基本情報!Y:Z,2,0)</f>
        <v>#N/A</v>
      </c>
      <c r="S55" s="90" t="str">
        <f>IF(COUNTA(①基本情報!$C$26:$E$26)=3,DATE(①基本情報!$C$26,①基本情報!$D$26,①基本情報!$E$26),"")</f>
        <v/>
      </c>
      <c r="T55" s="91" t="str">
        <f>IF(①基本情報!$F$26="","",①基本情報!$F$26)</f>
        <v/>
      </c>
      <c r="U55" s="90" t="str">
        <f>IF(ISERROR(DATE(①基本情報!$C$25,①基本情報!$D$25,①基本情報!$E$25)),"",DATE(①基本情報!$C$25,①基本情報!$D$25,①基本情報!$E$25))</f>
        <v/>
      </c>
      <c r="V55" s="308" t="str">
        <f>IF(①基本情報!$F$25="","",①基本情報!$F$25)</f>
        <v/>
      </c>
      <c r="W55" s="88"/>
      <c r="X55" s="88"/>
      <c r="Y55" s="88"/>
      <c r="Z55" s="88"/>
      <c r="AA55" s="88"/>
      <c r="AB55" s="88"/>
      <c r="AC55" s="105" t="str">
        <f t="shared" si="7"/>
        <v/>
      </c>
      <c r="AD55" s="108" t="str">
        <f t="shared" si="8"/>
        <v>様</v>
      </c>
      <c r="AE55" s="94" t="str">
        <f>IF(②メッセージ・差出名!$C$14="","",②メッセージ・差出名!$C$14)</f>
        <v/>
      </c>
      <c r="AF55" s="94" t="str">
        <f>IF(②メッセージ・差出名!$C$15="","",②メッセージ・差出名!$C$15)</f>
        <v/>
      </c>
      <c r="AG55" s="94" t="str">
        <f>IF(②メッセージ・差出名!$C$16="","",②メッセージ・差出名!$C$16)</f>
        <v/>
      </c>
      <c r="AH55" s="94" t="str">
        <f>IF(②メッセージ・差出名!$C$17="","",②メッセージ・差出名!$C$17)</f>
        <v/>
      </c>
      <c r="AI55" s="94" t="str">
        <f>IF(②メッセージ・差出名!$C$18="","",②メッセージ・差出名!$C$18)</f>
        <v/>
      </c>
      <c r="AJ55" s="94" t="str">
        <f>IF(②メッセージ・差出名!$C$19="","",②メッセージ・差出名!$C$19)</f>
        <v/>
      </c>
      <c r="AK55" s="94" t="str">
        <f>IF(②メッセージ・差出名!$C$20="","",②メッセージ・差出名!$C$20)</f>
        <v/>
      </c>
      <c r="AL55" s="94" t="str">
        <f>IF(②メッセージ・差出名!$C$21="","",②メッセージ・差出名!$C$21)</f>
        <v/>
      </c>
      <c r="AM55" s="94" t="str">
        <f>IF(②メッセージ・差出名!$C$22="","",②メッセージ・差出名!$C$22)</f>
        <v/>
      </c>
      <c r="AN55" s="94" t="str">
        <f>IF(②メッセージ・差出名!$C$23="","",②メッセージ・差出名!$C$23)</f>
        <v/>
      </c>
      <c r="AO55" s="302" t="str">
        <f>IF(②メッセージ・差出名!$C$27="","",②メッセージ・差出名!$C$27)</f>
        <v/>
      </c>
      <c r="AP55" s="302" t="str">
        <f>IF(②メッセージ・差出名!$C$28="","",②メッセージ・差出名!$C$28)</f>
        <v/>
      </c>
      <c r="AQ55" s="302" t="str">
        <f>IF(②メッセージ・差出名!$C$29="","",②メッセージ・差出名!$C$29)</f>
        <v/>
      </c>
      <c r="AR55" s="302" t="str">
        <f>IF(②メッセージ・差出名!$C$30="","",②メッセージ・差出名!$C$30)</f>
        <v/>
      </c>
      <c r="AS55" s="143"/>
      <c r="AT55" s="148">
        <f t="shared" si="9"/>
        <v>0</v>
      </c>
      <c r="AU55" s="148">
        <f t="shared" si="46"/>
        <v>0</v>
      </c>
      <c r="AV55" s="148">
        <f t="shared" si="47"/>
        <v>0</v>
      </c>
      <c r="AW55" s="148">
        <f t="shared" si="48"/>
        <v>0</v>
      </c>
      <c r="AX55" s="148">
        <f t="shared" si="11"/>
        <v>0</v>
      </c>
      <c r="AY55" s="148">
        <f t="shared" si="10"/>
        <v>0</v>
      </c>
      <c r="AZ55" s="148">
        <f t="shared" si="12"/>
        <v>0</v>
      </c>
      <c r="BA55" s="148">
        <f t="shared" si="13"/>
        <v>0</v>
      </c>
      <c r="BB55" s="148">
        <f t="shared" si="14"/>
        <v>1</v>
      </c>
      <c r="BC55" s="148">
        <f t="shared" si="15"/>
        <v>0</v>
      </c>
      <c r="BD55" s="148">
        <f t="shared" si="16"/>
        <v>0</v>
      </c>
      <c r="BE55" s="148">
        <f t="shared" si="17"/>
        <v>0</v>
      </c>
      <c r="BF55" s="227">
        <f t="shared" si="18"/>
        <v>1</v>
      </c>
      <c r="BG55" s="227" t="e">
        <f t="shared" si="19"/>
        <v>#N/A</v>
      </c>
      <c r="BH55" s="227" t="e">
        <f t="shared" si="20"/>
        <v>#N/A</v>
      </c>
      <c r="BI55" s="227" t="e">
        <f t="shared" si="21"/>
        <v>#N/A</v>
      </c>
      <c r="BJ55" s="227">
        <f t="shared" si="22"/>
        <v>0</v>
      </c>
      <c r="BK55" s="227">
        <f t="shared" si="23"/>
        <v>0</v>
      </c>
      <c r="BL55" s="227">
        <f t="shared" si="24"/>
        <v>0</v>
      </c>
      <c r="BM55" s="227">
        <f t="shared" si="25"/>
        <v>0</v>
      </c>
      <c r="BN55" s="153">
        <f t="shared" si="26"/>
        <v>0</v>
      </c>
      <c r="BO55" s="153">
        <f t="shared" si="52"/>
        <v>0</v>
      </c>
      <c r="BP55" s="153">
        <f t="shared" si="49"/>
        <v>0</v>
      </c>
      <c r="BQ55" s="153">
        <f t="shared" si="28"/>
        <v>0</v>
      </c>
      <c r="BR55" s="153">
        <f t="shared" si="50"/>
        <v>0</v>
      </c>
      <c r="BS55" s="153">
        <f t="shared" si="29"/>
        <v>0</v>
      </c>
      <c r="BT55" s="153">
        <f t="shared" si="51"/>
        <v>0</v>
      </c>
      <c r="BU55" s="153">
        <f t="shared" si="30"/>
        <v>1</v>
      </c>
      <c r="BV55" s="225">
        <f t="shared" si="31"/>
        <v>0</v>
      </c>
      <c r="BW55" s="225">
        <f t="shared" si="32"/>
        <v>0</v>
      </c>
      <c r="BX55" s="225">
        <f t="shared" si="33"/>
        <v>0</v>
      </c>
      <c r="BY55" s="225">
        <f t="shared" si="34"/>
        <v>0</v>
      </c>
      <c r="BZ55" s="225">
        <f t="shared" si="35"/>
        <v>0</v>
      </c>
      <c r="CA55" s="225">
        <f t="shared" si="36"/>
        <v>0</v>
      </c>
      <c r="CB55" s="225">
        <f t="shared" si="37"/>
        <v>0</v>
      </c>
      <c r="CC55" s="225">
        <f t="shared" si="38"/>
        <v>0</v>
      </c>
      <c r="CD55" s="225">
        <f t="shared" si="39"/>
        <v>0</v>
      </c>
      <c r="CE55" s="225">
        <f t="shared" si="40"/>
        <v>0</v>
      </c>
      <c r="CF55" s="153">
        <f t="shared" si="41"/>
        <v>0</v>
      </c>
      <c r="CG55" s="153">
        <f t="shared" si="42"/>
        <v>0</v>
      </c>
      <c r="CH55" s="153">
        <f t="shared" si="43"/>
        <v>0</v>
      </c>
      <c r="CI55" s="153">
        <f t="shared" si="44"/>
        <v>0</v>
      </c>
      <c r="CJ55" s="153">
        <f t="shared" si="45"/>
        <v>0</v>
      </c>
      <c r="CK55" s="39"/>
      <c r="CL55" s="39"/>
      <c r="CM55" s="39"/>
      <c r="CN55" s="39"/>
      <c r="CO55" s="39"/>
      <c r="CP55" s="39"/>
      <c r="CQ55" s="39"/>
      <c r="CR55" s="39"/>
      <c r="CS55" s="39"/>
      <c r="CT55" s="39"/>
      <c r="CU55" s="39"/>
      <c r="CV55" s="39"/>
      <c r="CW55" s="39"/>
      <c r="CX55" s="39"/>
      <c r="CY55" s="39"/>
      <c r="CZ55" s="39"/>
      <c r="DA55" s="39"/>
      <c r="DB55" s="39"/>
      <c r="DC55" s="39"/>
      <c r="DD55" s="39"/>
      <c r="DE55" s="39"/>
      <c r="DF55" s="39"/>
      <c r="DG55" s="39"/>
      <c r="DH55" s="39"/>
      <c r="DI55" s="39"/>
      <c r="DJ55" s="39"/>
      <c r="DK55" s="39"/>
      <c r="DL55" s="39"/>
      <c r="DM55" s="39"/>
      <c r="DN55" s="39"/>
      <c r="DO55" s="39"/>
      <c r="DP55" s="39"/>
      <c r="DQ55" s="39"/>
      <c r="DR55" s="39"/>
      <c r="DS55" s="39"/>
      <c r="DT55" s="39"/>
      <c r="DU55" s="39"/>
      <c r="DV55" s="39"/>
      <c r="DW55" s="39"/>
      <c r="DX55" s="39"/>
      <c r="DY55" s="39"/>
      <c r="DZ55" s="39"/>
      <c r="EA55" s="39"/>
      <c r="EB55" s="39"/>
      <c r="EC55" s="39"/>
      <c r="ED55" s="39"/>
      <c r="EE55" s="39"/>
      <c r="EF55" s="39"/>
      <c r="EG55" s="39"/>
      <c r="EH55" s="39"/>
      <c r="EI55" s="39"/>
      <c r="EJ55" s="39"/>
      <c r="EK55" s="39"/>
      <c r="EL55" s="39"/>
      <c r="EM55" s="39"/>
      <c r="EN55" s="39"/>
      <c r="EO55" s="39"/>
      <c r="EP55" s="39"/>
      <c r="EQ55" s="39"/>
      <c r="ER55" s="39"/>
      <c r="ES55" s="39"/>
      <c r="ET55" s="39"/>
      <c r="EU55" s="39"/>
      <c r="EV55" s="39"/>
      <c r="EW55" s="39"/>
      <c r="EX55" s="39"/>
      <c r="EY55" s="39"/>
      <c r="EZ55" s="39"/>
      <c r="FA55" s="39"/>
      <c r="FB55" s="39"/>
      <c r="FC55" s="39"/>
      <c r="FD55" s="39"/>
      <c r="FE55" s="39"/>
      <c r="FF55" s="39"/>
      <c r="FG55" s="39"/>
      <c r="FH55" s="39"/>
      <c r="FI55" s="39"/>
      <c r="FJ55" s="39"/>
      <c r="FK55" s="39"/>
      <c r="FL55" s="39"/>
      <c r="FM55" s="39"/>
      <c r="FN55" s="39"/>
      <c r="FO55" s="39"/>
      <c r="FP55" s="39"/>
      <c r="FQ55" s="39"/>
      <c r="FR55" s="39"/>
      <c r="FS55" s="39"/>
      <c r="FT55" s="39"/>
      <c r="FU55" s="39"/>
      <c r="FV55" s="39"/>
      <c r="FW55" s="39"/>
      <c r="FX55" s="39"/>
      <c r="FY55" s="39"/>
      <c r="FZ55" s="39"/>
      <c r="GA55" s="39"/>
      <c r="GB55" s="39"/>
      <c r="GC55" s="39"/>
      <c r="GD55" s="39"/>
      <c r="GE55" s="39"/>
      <c r="GF55" s="39"/>
      <c r="GG55" s="39"/>
      <c r="GH55" s="39"/>
      <c r="GI55" s="39"/>
      <c r="GJ55" s="39"/>
      <c r="GK55" s="39"/>
      <c r="GL55" s="39"/>
      <c r="GM55" s="39"/>
      <c r="GN55" s="39"/>
      <c r="GO55" s="39"/>
      <c r="GP55" s="39"/>
      <c r="GQ55" s="39"/>
      <c r="GR55" s="39"/>
      <c r="GS55" s="39"/>
      <c r="GT55" s="39"/>
      <c r="GU55" s="39"/>
      <c r="GV55" s="39"/>
      <c r="GW55" s="39"/>
      <c r="GX55" s="39"/>
      <c r="GY55" s="39"/>
      <c r="GZ55" s="39"/>
      <c r="HA55" s="39"/>
      <c r="HB55" s="39"/>
      <c r="HC55" s="39"/>
      <c r="HD55" s="39"/>
      <c r="HE55" s="39"/>
      <c r="HF55" s="39"/>
      <c r="HG55" s="39"/>
      <c r="HH55" s="39"/>
      <c r="HI55" s="39"/>
    </row>
    <row r="56" spans="1:217" s="14" customFormat="1" ht="17.25" customHeight="1" x14ac:dyDescent="0.2">
      <c r="A56" s="26">
        <v>44</v>
      </c>
      <c r="B56" s="27"/>
      <c r="C56" s="87"/>
      <c r="D56" s="88"/>
      <c r="E56" s="88"/>
      <c r="F56" s="88"/>
      <c r="G56" s="88"/>
      <c r="H56" s="88"/>
      <c r="I56" s="88"/>
      <c r="J56" s="88"/>
      <c r="K56" s="105" t="str">
        <f t="shared" si="5"/>
        <v>様</v>
      </c>
      <c r="L56" s="88"/>
      <c r="M56" s="105" t="str">
        <f t="shared" si="6"/>
        <v/>
      </c>
      <c r="N56" s="88"/>
      <c r="O56" s="89">
        <f>①基本情報!$C$17</f>
        <v>0</v>
      </c>
      <c r="P56" s="89" t="e">
        <f>VLOOKUP(①基本情報!$C$18,①基本情報!W:X,2,0)</f>
        <v>#N/A</v>
      </c>
      <c r="Q56" s="89" t="e">
        <f>VLOOKUP(①基本情報!$C$19,①基本情報!U:V,2,0)</f>
        <v>#N/A</v>
      </c>
      <c r="R56" s="89" t="e">
        <f>VLOOKUP(①基本情報!$C$20,①基本情報!Y:Z,2,0)</f>
        <v>#N/A</v>
      </c>
      <c r="S56" s="90" t="str">
        <f>IF(COUNTA(①基本情報!$C$26:$E$26)=3,DATE(①基本情報!$C$26,①基本情報!$D$26,①基本情報!$E$26),"")</f>
        <v/>
      </c>
      <c r="T56" s="91" t="str">
        <f>IF(①基本情報!$F$26="","",①基本情報!$F$26)</f>
        <v/>
      </c>
      <c r="U56" s="90" t="str">
        <f>IF(ISERROR(DATE(①基本情報!$C$25,①基本情報!$D$25,①基本情報!$E$25)),"",DATE(①基本情報!$C$25,①基本情報!$D$25,①基本情報!$E$25))</f>
        <v/>
      </c>
      <c r="V56" s="308" t="str">
        <f>IF(①基本情報!$F$25="","",①基本情報!$F$25)</f>
        <v/>
      </c>
      <c r="W56" s="88"/>
      <c r="X56" s="88"/>
      <c r="Y56" s="88"/>
      <c r="Z56" s="88"/>
      <c r="AA56" s="88"/>
      <c r="AB56" s="88"/>
      <c r="AC56" s="105" t="str">
        <f t="shared" si="7"/>
        <v/>
      </c>
      <c r="AD56" s="108" t="str">
        <f t="shared" si="8"/>
        <v>様</v>
      </c>
      <c r="AE56" s="94" t="str">
        <f>IF(②メッセージ・差出名!$C$14="","",②メッセージ・差出名!$C$14)</f>
        <v/>
      </c>
      <c r="AF56" s="94" t="str">
        <f>IF(②メッセージ・差出名!$C$15="","",②メッセージ・差出名!$C$15)</f>
        <v/>
      </c>
      <c r="AG56" s="94" t="str">
        <f>IF(②メッセージ・差出名!$C$16="","",②メッセージ・差出名!$C$16)</f>
        <v/>
      </c>
      <c r="AH56" s="94" t="str">
        <f>IF(②メッセージ・差出名!$C$17="","",②メッセージ・差出名!$C$17)</f>
        <v/>
      </c>
      <c r="AI56" s="94" t="str">
        <f>IF(②メッセージ・差出名!$C$18="","",②メッセージ・差出名!$C$18)</f>
        <v/>
      </c>
      <c r="AJ56" s="94" t="str">
        <f>IF(②メッセージ・差出名!$C$19="","",②メッセージ・差出名!$C$19)</f>
        <v/>
      </c>
      <c r="AK56" s="94" t="str">
        <f>IF(②メッセージ・差出名!$C$20="","",②メッセージ・差出名!$C$20)</f>
        <v/>
      </c>
      <c r="AL56" s="94" t="str">
        <f>IF(②メッセージ・差出名!$C$21="","",②メッセージ・差出名!$C$21)</f>
        <v/>
      </c>
      <c r="AM56" s="94" t="str">
        <f>IF(②メッセージ・差出名!$C$22="","",②メッセージ・差出名!$C$22)</f>
        <v/>
      </c>
      <c r="AN56" s="94" t="str">
        <f>IF(②メッセージ・差出名!$C$23="","",②メッセージ・差出名!$C$23)</f>
        <v/>
      </c>
      <c r="AO56" s="302" t="str">
        <f>IF(②メッセージ・差出名!$C$27="","",②メッセージ・差出名!$C$27)</f>
        <v/>
      </c>
      <c r="AP56" s="302" t="str">
        <f>IF(②メッセージ・差出名!$C$28="","",②メッセージ・差出名!$C$28)</f>
        <v/>
      </c>
      <c r="AQ56" s="302" t="str">
        <f>IF(②メッセージ・差出名!$C$29="","",②メッセージ・差出名!$C$29)</f>
        <v/>
      </c>
      <c r="AR56" s="302" t="str">
        <f>IF(②メッセージ・差出名!$C$30="","",②メッセージ・差出名!$C$30)</f>
        <v/>
      </c>
      <c r="AS56" s="143"/>
      <c r="AT56" s="148">
        <f t="shared" si="9"/>
        <v>0</v>
      </c>
      <c r="AU56" s="148">
        <f t="shared" si="46"/>
        <v>0</v>
      </c>
      <c r="AV56" s="148">
        <f t="shared" si="47"/>
        <v>0</v>
      </c>
      <c r="AW56" s="148">
        <f t="shared" si="48"/>
        <v>0</v>
      </c>
      <c r="AX56" s="148">
        <f t="shared" si="11"/>
        <v>0</v>
      </c>
      <c r="AY56" s="148">
        <f t="shared" si="10"/>
        <v>0</v>
      </c>
      <c r="AZ56" s="148">
        <f t="shared" si="12"/>
        <v>0</v>
      </c>
      <c r="BA56" s="148">
        <f t="shared" si="13"/>
        <v>0</v>
      </c>
      <c r="BB56" s="148">
        <f t="shared" si="14"/>
        <v>1</v>
      </c>
      <c r="BC56" s="148">
        <f t="shared" si="15"/>
        <v>0</v>
      </c>
      <c r="BD56" s="148">
        <f t="shared" si="16"/>
        <v>0</v>
      </c>
      <c r="BE56" s="148">
        <f t="shared" si="17"/>
        <v>0</v>
      </c>
      <c r="BF56" s="227">
        <f t="shared" si="18"/>
        <v>1</v>
      </c>
      <c r="BG56" s="227" t="e">
        <f t="shared" si="19"/>
        <v>#N/A</v>
      </c>
      <c r="BH56" s="227" t="e">
        <f t="shared" si="20"/>
        <v>#N/A</v>
      </c>
      <c r="BI56" s="227" t="e">
        <f t="shared" si="21"/>
        <v>#N/A</v>
      </c>
      <c r="BJ56" s="227">
        <f t="shared" si="22"/>
        <v>0</v>
      </c>
      <c r="BK56" s="227">
        <f t="shared" si="23"/>
        <v>0</v>
      </c>
      <c r="BL56" s="227">
        <f t="shared" si="24"/>
        <v>0</v>
      </c>
      <c r="BM56" s="227">
        <f t="shared" si="25"/>
        <v>0</v>
      </c>
      <c r="BN56" s="153">
        <f t="shared" si="26"/>
        <v>0</v>
      </c>
      <c r="BO56" s="153">
        <f t="shared" si="52"/>
        <v>0</v>
      </c>
      <c r="BP56" s="153">
        <f t="shared" si="49"/>
        <v>0</v>
      </c>
      <c r="BQ56" s="153">
        <f t="shared" si="28"/>
        <v>0</v>
      </c>
      <c r="BR56" s="153">
        <f t="shared" si="50"/>
        <v>0</v>
      </c>
      <c r="BS56" s="153">
        <f t="shared" si="29"/>
        <v>0</v>
      </c>
      <c r="BT56" s="153">
        <f t="shared" si="51"/>
        <v>0</v>
      </c>
      <c r="BU56" s="153">
        <f t="shared" si="30"/>
        <v>1</v>
      </c>
      <c r="BV56" s="225">
        <f t="shared" si="31"/>
        <v>0</v>
      </c>
      <c r="BW56" s="225">
        <f t="shared" si="32"/>
        <v>0</v>
      </c>
      <c r="BX56" s="225">
        <f t="shared" si="33"/>
        <v>0</v>
      </c>
      <c r="BY56" s="225">
        <f t="shared" si="34"/>
        <v>0</v>
      </c>
      <c r="BZ56" s="225">
        <f t="shared" si="35"/>
        <v>0</v>
      </c>
      <c r="CA56" s="225">
        <f t="shared" si="36"/>
        <v>0</v>
      </c>
      <c r="CB56" s="225">
        <f t="shared" si="37"/>
        <v>0</v>
      </c>
      <c r="CC56" s="225">
        <f t="shared" si="38"/>
        <v>0</v>
      </c>
      <c r="CD56" s="225">
        <f t="shared" si="39"/>
        <v>0</v>
      </c>
      <c r="CE56" s="225">
        <f t="shared" si="40"/>
        <v>0</v>
      </c>
      <c r="CF56" s="153">
        <f t="shared" si="41"/>
        <v>0</v>
      </c>
      <c r="CG56" s="153">
        <f t="shared" si="42"/>
        <v>0</v>
      </c>
      <c r="CH56" s="153">
        <f t="shared" si="43"/>
        <v>0</v>
      </c>
      <c r="CI56" s="153">
        <f t="shared" si="44"/>
        <v>0</v>
      </c>
      <c r="CJ56" s="153">
        <f t="shared" si="45"/>
        <v>0</v>
      </c>
      <c r="CK56" s="39"/>
      <c r="CL56" s="39"/>
      <c r="CM56" s="39"/>
      <c r="CN56" s="39"/>
      <c r="CO56" s="39"/>
      <c r="CP56" s="39"/>
      <c r="CQ56" s="39"/>
      <c r="CR56" s="39"/>
      <c r="CS56" s="39"/>
      <c r="CT56" s="39"/>
      <c r="CU56" s="39"/>
      <c r="CV56" s="39"/>
      <c r="CW56" s="39"/>
      <c r="CX56" s="39"/>
      <c r="CY56" s="39"/>
      <c r="CZ56" s="39"/>
      <c r="DA56" s="39"/>
      <c r="DB56" s="39"/>
      <c r="DC56" s="39"/>
      <c r="DD56" s="39"/>
      <c r="DE56" s="39"/>
      <c r="DF56" s="39"/>
      <c r="DG56" s="39"/>
      <c r="DH56" s="39"/>
      <c r="DI56" s="39"/>
      <c r="DJ56" s="39"/>
      <c r="DK56" s="39"/>
      <c r="DL56" s="39"/>
      <c r="DM56" s="39"/>
      <c r="DN56" s="39"/>
      <c r="DO56" s="39"/>
      <c r="DP56" s="39"/>
      <c r="DQ56" s="39"/>
      <c r="DR56" s="39"/>
      <c r="DS56" s="39"/>
      <c r="DT56" s="39"/>
      <c r="DU56" s="39"/>
      <c r="DV56" s="39"/>
      <c r="DW56" s="39"/>
      <c r="DX56" s="39"/>
      <c r="DY56" s="39"/>
      <c r="DZ56" s="39"/>
      <c r="EA56" s="39"/>
      <c r="EB56" s="39"/>
      <c r="EC56" s="39"/>
      <c r="ED56" s="39"/>
      <c r="EE56" s="39"/>
      <c r="EF56" s="39"/>
      <c r="EG56" s="39"/>
      <c r="EH56" s="39"/>
      <c r="EI56" s="39"/>
      <c r="EJ56" s="39"/>
      <c r="EK56" s="39"/>
      <c r="EL56" s="39"/>
      <c r="EM56" s="39"/>
      <c r="EN56" s="39"/>
      <c r="EO56" s="39"/>
      <c r="EP56" s="39"/>
      <c r="EQ56" s="39"/>
      <c r="ER56" s="39"/>
      <c r="ES56" s="39"/>
      <c r="ET56" s="39"/>
      <c r="EU56" s="39"/>
      <c r="EV56" s="39"/>
      <c r="EW56" s="39"/>
      <c r="EX56" s="39"/>
      <c r="EY56" s="39"/>
      <c r="EZ56" s="39"/>
      <c r="FA56" s="39"/>
      <c r="FB56" s="39"/>
      <c r="FC56" s="39"/>
      <c r="FD56" s="39"/>
      <c r="FE56" s="39"/>
      <c r="FF56" s="39"/>
      <c r="FG56" s="39"/>
      <c r="FH56" s="39"/>
      <c r="FI56" s="39"/>
      <c r="FJ56" s="39"/>
      <c r="FK56" s="39"/>
      <c r="FL56" s="39"/>
      <c r="FM56" s="39"/>
      <c r="FN56" s="39"/>
      <c r="FO56" s="39"/>
      <c r="FP56" s="39"/>
      <c r="FQ56" s="39"/>
      <c r="FR56" s="39"/>
      <c r="FS56" s="39"/>
      <c r="FT56" s="39"/>
      <c r="FU56" s="39"/>
      <c r="FV56" s="39"/>
      <c r="FW56" s="39"/>
      <c r="FX56" s="39"/>
      <c r="FY56" s="39"/>
      <c r="FZ56" s="39"/>
      <c r="GA56" s="39"/>
      <c r="GB56" s="39"/>
      <c r="GC56" s="39"/>
      <c r="GD56" s="39"/>
      <c r="GE56" s="39"/>
      <c r="GF56" s="39"/>
      <c r="GG56" s="39"/>
      <c r="GH56" s="39"/>
      <c r="GI56" s="39"/>
      <c r="GJ56" s="39"/>
      <c r="GK56" s="39"/>
      <c r="GL56" s="39"/>
      <c r="GM56" s="39"/>
      <c r="GN56" s="39"/>
      <c r="GO56" s="39"/>
      <c r="GP56" s="39"/>
      <c r="GQ56" s="39"/>
      <c r="GR56" s="39"/>
      <c r="GS56" s="39"/>
      <c r="GT56" s="39"/>
      <c r="GU56" s="39"/>
      <c r="GV56" s="39"/>
      <c r="GW56" s="39"/>
      <c r="GX56" s="39"/>
      <c r="GY56" s="39"/>
      <c r="GZ56" s="39"/>
      <c r="HA56" s="39"/>
      <c r="HB56" s="39"/>
      <c r="HC56" s="39"/>
      <c r="HD56" s="39"/>
      <c r="HE56" s="39"/>
      <c r="HF56" s="39"/>
      <c r="HG56" s="39"/>
      <c r="HH56" s="39"/>
      <c r="HI56" s="39"/>
    </row>
    <row r="57" spans="1:217" s="14" customFormat="1" ht="17.25" customHeight="1" x14ac:dyDescent="0.2">
      <c r="A57" s="26">
        <v>45</v>
      </c>
      <c r="B57" s="27"/>
      <c r="C57" s="87"/>
      <c r="D57" s="88"/>
      <c r="E57" s="88"/>
      <c r="F57" s="88"/>
      <c r="G57" s="88"/>
      <c r="H57" s="88"/>
      <c r="I57" s="88"/>
      <c r="J57" s="88"/>
      <c r="K57" s="105" t="str">
        <f t="shared" si="5"/>
        <v>様</v>
      </c>
      <c r="L57" s="88"/>
      <c r="M57" s="105" t="str">
        <f t="shared" si="6"/>
        <v/>
      </c>
      <c r="N57" s="88"/>
      <c r="O57" s="89">
        <f>①基本情報!$C$17</f>
        <v>0</v>
      </c>
      <c r="P57" s="89" t="e">
        <f>VLOOKUP(①基本情報!$C$18,①基本情報!W:X,2,0)</f>
        <v>#N/A</v>
      </c>
      <c r="Q57" s="89" t="e">
        <f>VLOOKUP(①基本情報!$C$19,①基本情報!U:V,2,0)</f>
        <v>#N/A</v>
      </c>
      <c r="R57" s="89" t="e">
        <f>VLOOKUP(①基本情報!$C$20,①基本情報!Y:Z,2,0)</f>
        <v>#N/A</v>
      </c>
      <c r="S57" s="90" t="str">
        <f>IF(COUNTA(①基本情報!$C$26:$E$26)=3,DATE(①基本情報!$C$26,①基本情報!$D$26,①基本情報!$E$26),"")</f>
        <v/>
      </c>
      <c r="T57" s="91" t="str">
        <f>IF(①基本情報!$F$26="","",①基本情報!$F$26)</f>
        <v/>
      </c>
      <c r="U57" s="90" t="str">
        <f>IF(ISERROR(DATE(①基本情報!$C$25,①基本情報!$D$25,①基本情報!$E$25)),"",DATE(①基本情報!$C$25,①基本情報!$D$25,①基本情報!$E$25))</f>
        <v/>
      </c>
      <c r="V57" s="308" t="str">
        <f>IF(①基本情報!$F$25="","",①基本情報!$F$25)</f>
        <v/>
      </c>
      <c r="W57" s="88"/>
      <c r="X57" s="88"/>
      <c r="Y57" s="88"/>
      <c r="Z57" s="88"/>
      <c r="AA57" s="88"/>
      <c r="AB57" s="88"/>
      <c r="AC57" s="105" t="str">
        <f t="shared" si="7"/>
        <v/>
      </c>
      <c r="AD57" s="108" t="str">
        <f t="shared" si="8"/>
        <v>様</v>
      </c>
      <c r="AE57" s="94" t="str">
        <f>IF(②メッセージ・差出名!$C$14="","",②メッセージ・差出名!$C$14)</f>
        <v/>
      </c>
      <c r="AF57" s="94" t="str">
        <f>IF(②メッセージ・差出名!$C$15="","",②メッセージ・差出名!$C$15)</f>
        <v/>
      </c>
      <c r="AG57" s="94" t="str">
        <f>IF(②メッセージ・差出名!$C$16="","",②メッセージ・差出名!$C$16)</f>
        <v/>
      </c>
      <c r="AH57" s="94" t="str">
        <f>IF(②メッセージ・差出名!$C$17="","",②メッセージ・差出名!$C$17)</f>
        <v/>
      </c>
      <c r="AI57" s="94" t="str">
        <f>IF(②メッセージ・差出名!$C$18="","",②メッセージ・差出名!$C$18)</f>
        <v/>
      </c>
      <c r="AJ57" s="94" t="str">
        <f>IF(②メッセージ・差出名!$C$19="","",②メッセージ・差出名!$C$19)</f>
        <v/>
      </c>
      <c r="AK57" s="94" t="str">
        <f>IF(②メッセージ・差出名!$C$20="","",②メッセージ・差出名!$C$20)</f>
        <v/>
      </c>
      <c r="AL57" s="94" t="str">
        <f>IF(②メッセージ・差出名!$C$21="","",②メッセージ・差出名!$C$21)</f>
        <v/>
      </c>
      <c r="AM57" s="94" t="str">
        <f>IF(②メッセージ・差出名!$C$22="","",②メッセージ・差出名!$C$22)</f>
        <v/>
      </c>
      <c r="AN57" s="94" t="str">
        <f>IF(②メッセージ・差出名!$C$23="","",②メッセージ・差出名!$C$23)</f>
        <v/>
      </c>
      <c r="AO57" s="302" t="str">
        <f>IF(②メッセージ・差出名!$C$27="","",②メッセージ・差出名!$C$27)</f>
        <v/>
      </c>
      <c r="AP57" s="302" t="str">
        <f>IF(②メッセージ・差出名!$C$28="","",②メッセージ・差出名!$C$28)</f>
        <v/>
      </c>
      <c r="AQ57" s="302" t="str">
        <f>IF(②メッセージ・差出名!$C$29="","",②メッセージ・差出名!$C$29)</f>
        <v/>
      </c>
      <c r="AR57" s="302" t="str">
        <f>IF(②メッセージ・差出名!$C$30="","",②メッセージ・差出名!$C$30)</f>
        <v/>
      </c>
      <c r="AS57" s="143"/>
      <c r="AT57" s="148">
        <f t="shared" si="9"/>
        <v>0</v>
      </c>
      <c r="AU57" s="148">
        <f t="shared" si="46"/>
        <v>0</v>
      </c>
      <c r="AV57" s="148">
        <f t="shared" si="47"/>
        <v>0</v>
      </c>
      <c r="AW57" s="148">
        <f t="shared" si="48"/>
        <v>0</v>
      </c>
      <c r="AX57" s="148">
        <f t="shared" si="11"/>
        <v>0</v>
      </c>
      <c r="AY57" s="148">
        <f t="shared" si="10"/>
        <v>0</v>
      </c>
      <c r="AZ57" s="148">
        <f t="shared" si="12"/>
        <v>0</v>
      </c>
      <c r="BA57" s="148">
        <f t="shared" si="13"/>
        <v>0</v>
      </c>
      <c r="BB57" s="148">
        <f t="shared" si="14"/>
        <v>1</v>
      </c>
      <c r="BC57" s="148">
        <f t="shared" si="15"/>
        <v>0</v>
      </c>
      <c r="BD57" s="148">
        <f t="shared" si="16"/>
        <v>0</v>
      </c>
      <c r="BE57" s="148">
        <f t="shared" si="17"/>
        <v>0</v>
      </c>
      <c r="BF57" s="227">
        <f t="shared" si="18"/>
        <v>1</v>
      </c>
      <c r="BG57" s="227" t="e">
        <f t="shared" si="19"/>
        <v>#N/A</v>
      </c>
      <c r="BH57" s="227" t="e">
        <f t="shared" si="20"/>
        <v>#N/A</v>
      </c>
      <c r="BI57" s="227" t="e">
        <f t="shared" si="21"/>
        <v>#N/A</v>
      </c>
      <c r="BJ57" s="227">
        <f t="shared" si="22"/>
        <v>0</v>
      </c>
      <c r="BK57" s="227">
        <f t="shared" si="23"/>
        <v>0</v>
      </c>
      <c r="BL57" s="227">
        <f t="shared" si="24"/>
        <v>0</v>
      </c>
      <c r="BM57" s="227">
        <f t="shared" si="25"/>
        <v>0</v>
      </c>
      <c r="BN57" s="153">
        <f t="shared" si="26"/>
        <v>0</v>
      </c>
      <c r="BO57" s="153">
        <f t="shared" si="52"/>
        <v>0</v>
      </c>
      <c r="BP57" s="153">
        <f t="shared" si="49"/>
        <v>0</v>
      </c>
      <c r="BQ57" s="153">
        <f t="shared" si="28"/>
        <v>0</v>
      </c>
      <c r="BR57" s="153">
        <f t="shared" si="50"/>
        <v>0</v>
      </c>
      <c r="BS57" s="153">
        <f t="shared" si="29"/>
        <v>0</v>
      </c>
      <c r="BT57" s="153">
        <f t="shared" si="51"/>
        <v>0</v>
      </c>
      <c r="BU57" s="153">
        <f t="shared" si="30"/>
        <v>1</v>
      </c>
      <c r="BV57" s="225">
        <f t="shared" si="31"/>
        <v>0</v>
      </c>
      <c r="BW57" s="225">
        <f t="shared" si="32"/>
        <v>0</v>
      </c>
      <c r="BX57" s="225">
        <f t="shared" si="33"/>
        <v>0</v>
      </c>
      <c r="BY57" s="225">
        <f t="shared" si="34"/>
        <v>0</v>
      </c>
      <c r="BZ57" s="225">
        <f t="shared" si="35"/>
        <v>0</v>
      </c>
      <c r="CA57" s="225">
        <f t="shared" si="36"/>
        <v>0</v>
      </c>
      <c r="CB57" s="225">
        <f t="shared" si="37"/>
        <v>0</v>
      </c>
      <c r="CC57" s="225">
        <f t="shared" si="38"/>
        <v>0</v>
      </c>
      <c r="CD57" s="225">
        <f t="shared" si="39"/>
        <v>0</v>
      </c>
      <c r="CE57" s="225">
        <f t="shared" si="40"/>
        <v>0</v>
      </c>
      <c r="CF57" s="153">
        <f t="shared" si="41"/>
        <v>0</v>
      </c>
      <c r="CG57" s="153">
        <f t="shared" si="42"/>
        <v>0</v>
      </c>
      <c r="CH57" s="153">
        <f t="shared" si="43"/>
        <v>0</v>
      </c>
      <c r="CI57" s="153">
        <f t="shared" si="44"/>
        <v>0</v>
      </c>
      <c r="CJ57" s="153">
        <f t="shared" si="45"/>
        <v>0</v>
      </c>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row>
    <row r="58" spans="1:217" s="14" customFormat="1" ht="17.25" customHeight="1" x14ac:dyDescent="0.2">
      <c r="A58" s="26">
        <v>46</v>
      </c>
      <c r="B58" s="27"/>
      <c r="C58" s="87"/>
      <c r="D58" s="88"/>
      <c r="E58" s="88"/>
      <c r="F58" s="88"/>
      <c r="G58" s="88"/>
      <c r="H58" s="88"/>
      <c r="I58" s="88"/>
      <c r="J58" s="88"/>
      <c r="K58" s="105" t="str">
        <f t="shared" si="5"/>
        <v>様</v>
      </c>
      <c r="L58" s="88"/>
      <c r="M58" s="105" t="str">
        <f t="shared" si="6"/>
        <v/>
      </c>
      <c r="N58" s="88"/>
      <c r="O58" s="89">
        <f>①基本情報!$C$17</f>
        <v>0</v>
      </c>
      <c r="P58" s="89" t="e">
        <f>VLOOKUP(①基本情報!$C$18,①基本情報!W:X,2,0)</f>
        <v>#N/A</v>
      </c>
      <c r="Q58" s="89" t="e">
        <f>VLOOKUP(①基本情報!$C$19,①基本情報!U:V,2,0)</f>
        <v>#N/A</v>
      </c>
      <c r="R58" s="89" t="e">
        <f>VLOOKUP(①基本情報!$C$20,①基本情報!Y:Z,2,0)</f>
        <v>#N/A</v>
      </c>
      <c r="S58" s="90" t="str">
        <f>IF(COUNTA(①基本情報!$C$26:$E$26)=3,DATE(①基本情報!$C$26,①基本情報!$D$26,①基本情報!$E$26),"")</f>
        <v/>
      </c>
      <c r="T58" s="91" t="str">
        <f>IF(①基本情報!$F$26="","",①基本情報!$F$26)</f>
        <v/>
      </c>
      <c r="U58" s="90" t="str">
        <f>IF(ISERROR(DATE(①基本情報!$C$25,①基本情報!$D$25,①基本情報!$E$25)),"",DATE(①基本情報!$C$25,①基本情報!$D$25,①基本情報!$E$25))</f>
        <v/>
      </c>
      <c r="V58" s="308" t="str">
        <f>IF(①基本情報!$F$25="","",①基本情報!$F$25)</f>
        <v/>
      </c>
      <c r="W58" s="88"/>
      <c r="X58" s="88"/>
      <c r="Y58" s="88"/>
      <c r="Z58" s="88"/>
      <c r="AA58" s="88"/>
      <c r="AB58" s="88"/>
      <c r="AC58" s="105" t="str">
        <f t="shared" si="7"/>
        <v/>
      </c>
      <c r="AD58" s="108" t="str">
        <f t="shared" si="8"/>
        <v>様</v>
      </c>
      <c r="AE58" s="94" t="str">
        <f>IF(②メッセージ・差出名!$C$14="","",②メッセージ・差出名!$C$14)</f>
        <v/>
      </c>
      <c r="AF58" s="94" t="str">
        <f>IF(②メッセージ・差出名!$C$15="","",②メッセージ・差出名!$C$15)</f>
        <v/>
      </c>
      <c r="AG58" s="94" t="str">
        <f>IF(②メッセージ・差出名!$C$16="","",②メッセージ・差出名!$C$16)</f>
        <v/>
      </c>
      <c r="AH58" s="94" t="str">
        <f>IF(②メッセージ・差出名!$C$17="","",②メッセージ・差出名!$C$17)</f>
        <v/>
      </c>
      <c r="AI58" s="94" t="str">
        <f>IF(②メッセージ・差出名!$C$18="","",②メッセージ・差出名!$C$18)</f>
        <v/>
      </c>
      <c r="AJ58" s="94" t="str">
        <f>IF(②メッセージ・差出名!$C$19="","",②メッセージ・差出名!$C$19)</f>
        <v/>
      </c>
      <c r="AK58" s="94" t="str">
        <f>IF(②メッセージ・差出名!$C$20="","",②メッセージ・差出名!$C$20)</f>
        <v/>
      </c>
      <c r="AL58" s="94" t="str">
        <f>IF(②メッセージ・差出名!$C$21="","",②メッセージ・差出名!$C$21)</f>
        <v/>
      </c>
      <c r="AM58" s="94" t="str">
        <f>IF(②メッセージ・差出名!$C$22="","",②メッセージ・差出名!$C$22)</f>
        <v/>
      </c>
      <c r="AN58" s="94" t="str">
        <f>IF(②メッセージ・差出名!$C$23="","",②メッセージ・差出名!$C$23)</f>
        <v/>
      </c>
      <c r="AO58" s="302" t="str">
        <f>IF(②メッセージ・差出名!$C$27="","",②メッセージ・差出名!$C$27)</f>
        <v/>
      </c>
      <c r="AP58" s="302" t="str">
        <f>IF(②メッセージ・差出名!$C$28="","",②メッセージ・差出名!$C$28)</f>
        <v/>
      </c>
      <c r="AQ58" s="302" t="str">
        <f>IF(②メッセージ・差出名!$C$29="","",②メッセージ・差出名!$C$29)</f>
        <v/>
      </c>
      <c r="AR58" s="302" t="str">
        <f>IF(②メッセージ・差出名!$C$30="","",②メッセージ・差出名!$C$30)</f>
        <v/>
      </c>
      <c r="AS58" s="143"/>
      <c r="AT58" s="148">
        <f t="shared" si="9"/>
        <v>0</v>
      </c>
      <c r="AU58" s="148">
        <f t="shared" si="46"/>
        <v>0</v>
      </c>
      <c r="AV58" s="148">
        <f t="shared" si="47"/>
        <v>0</v>
      </c>
      <c r="AW58" s="148">
        <f t="shared" si="48"/>
        <v>0</v>
      </c>
      <c r="AX58" s="148">
        <f t="shared" si="11"/>
        <v>0</v>
      </c>
      <c r="AY58" s="148">
        <f t="shared" si="10"/>
        <v>0</v>
      </c>
      <c r="AZ58" s="148">
        <f t="shared" si="12"/>
        <v>0</v>
      </c>
      <c r="BA58" s="148">
        <f t="shared" si="13"/>
        <v>0</v>
      </c>
      <c r="BB58" s="148">
        <f t="shared" si="14"/>
        <v>1</v>
      </c>
      <c r="BC58" s="148">
        <f t="shared" si="15"/>
        <v>0</v>
      </c>
      <c r="BD58" s="148">
        <f t="shared" si="16"/>
        <v>0</v>
      </c>
      <c r="BE58" s="148">
        <f t="shared" si="17"/>
        <v>0</v>
      </c>
      <c r="BF58" s="227">
        <f t="shared" si="18"/>
        <v>1</v>
      </c>
      <c r="BG58" s="227" t="e">
        <f t="shared" si="19"/>
        <v>#N/A</v>
      </c>
      <c r="BH58" s="227" t="e">
        <f t="shared" si="20"/>
        <v>#N/A</v>
      </c>
      <c r="BI58" s="227" t="e">
        <f t="shared" si="21"/>
        <v>#N/A</v>
      </c>
      <c r="BJ58" s="227">
        <f t="shared" si="22"/>
        <v>0</v>
      </c>
      <c r="BK58" s="227">
        <f t="shared" si="23"/>
        <v>0</v>
      </c>
      <c r="BL58" s="227">
        <f t="shared" si="24"/>
        <v>0</v>
      </c>
      <c r="BM58" s="227">
        <f t="shared" si="25"/>
        <v>0</v>
      </c>
      <c r="BN58" s="153">
        <f t="shared" si="26"/>
        <v>0</v>
      </c>
      <c r="BO58" s="153">
        <f t="shared" si="52"/>
        <v>0</v>
      </c>
      <c r="BP58" s="153">
        <f t="shared" si="49"/>
        <v>0</v>
      </c>
      <c r="BQ58" s="153">
        <f t="shared" si="28"/>
        <v>0</v>
      </c>
      <c r="BR58" s="153">
        <f t="shared" si="50"/>
        <v>0</v>
      </c>
      <c r="BS58" s="153">
        <f t="shared" si="29"/>
        <v>0</v>
      </c>
      <c r="BT58" s="153">
        <f t="shared" si="51"/>
        <v>0</v>
      </c>
      <c r="BU58" s="153">
        <f t="shared" si="30"/>
        <v>1</v>
      </c>
      <c r="BV58" s="225">
        <f t="shared" si="31"/>
        <v>0</v>
      </c>
      <c r="BW58" s="225">
        <f t="shared" si="32"/>
        <v>0</v>
      </c>
      <c r="BX58" s="225">
        <f t="shared" si="33"/>
        <v>0</v>
      </c>
      <c r="BY58" s="225">
        <f t="shared" si="34"/>
        <v>0</v>
      </c>
      <c r="BZ58" s="225">
        <f t="shared" si="35"/>
        <v>0</v>
      </c>
      <c r="CA58" s="225">
        <f t="shared" si="36"/>
        <v>0</v>
      </c>
      <c r="CB58" s="225">
        <f t="shared" si="37"/>
        <v>0</v>
      </c>
      <c r="CC58" s="225">
        <f t="shared" si="38"/>
        <v>0</v>
      </c>
      <c r="CD58" s="225">
        <f t="shared" si="39"/>
        <v>0</v>
      </c>
      <c r="CE58" s="225">
        <f t="shared" si="40"/>
        <v>0</v>
      </c>
      <c r="CF58" s="153">
        <f t="shared" si="41"/>
        <v>0</v>
      </c>
      <c r="CG58" s="153">
        <f t="shared" si="42"/>
        <v>0</v>
      </c>
      <c r="CH58" s="153">
        <f t="shared" si="43"/>
        <v>0</v>
      </c>
      <c r="CI58" s="153">
        <f t="shared" si="44"/>
        <v>0</v>
      </c>
      <c r="CJ58" s="153">
        <f t="shared" si="45"/>
        <v>0</v>
      </c>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9"/>
      <c r="DZ58" s="39"/>
      <c r="EA58" s="39"/>
      <c r="EB58" s="39"/>
      <c r="EC58" s="39"/>
      <c r="ED58" s="39"/>
      <c r="EE58" s="39"/>
      <c r="EF58" s="39"/>
      <c r="EG58" s="39"/>
      <c r="EH58" s="39"/>
      <c r="EI58" s="39"/>
      <c r="EJ58" s="39"/>
      <c r="EK58" s="39"/>
      <c r="EL58" s="39"/>
      <c r="EM58" s="39"/>
      <c r="EN58" s="39"/>
      <c r="EO58" s="39"/>
      <c r="EP58" s="39"/>
      <c r="EQ58" s="39"/>
      <c r="ER58" s="39"/>
      <c r="ES58" s="39"/>
      <c r="ET58" s="39"/>
      <c r="EU58" s="39"/>
      <c r="EV58" s="39"/>
      <c r="EW58" s="39"/>
      <c r="EX58" s="39"/>
      <c r="EY58" s="39"/>
      <c r="EZ58" s="39"/>
      <c r="FA58" s="39"/>
      <c r="FB58" s="39"/>
      <c r="FC58" s="39"/>
      <c r="FD58" s="39"/>
      <c r="FE58" s="39"/>
      <c r="FF58" s="39"/>
      <c r="FG58" s="39"/>
      <c r="FH58" s="39"/>
      <c r="FI58" s="39"/>
      <c r="FJ58" s="39"/>
      <c r="FK58" s="39"/>
      <c r="FL58" s="39"/>
      <c r="FM58" s="39"/>
      <c r="FN58" s="39"/>
      <c r="FO58" s="39"/>
      <c r="FP58" s="39"/>
      <c r="FQ58" s="39"/>
      <c r="FR58" s="39"/>
      <c r="FS58" s="39"/>
      <c r="FT58" s="39"/>
      <c r="FU58" s="39"/>
      <c r="FV58" s="39"/>
      <c r="FW58" s="39"/>
      <c r="FX58" s="39"/>
      <c r="FY58" s="39"/>
      <c r="FZ58" s="39"/>
      <c r="GA58" s="39"/>
      <c r="GB58" s="39"/>
      <c r="GC58" s="39"/>
      <c r="GD58" s="39"/>
      <c r="GE58" s="39"/>
      <c r="GF58" s="39"/>
      <c r="GG58" s="39"/>
      <c r="GH58" s="39"/>
      <c r="GI58" s="39"/>
      <c r="GJ58" s="39"/>
      <c r="GK58" s="39"/>
      <c r="GL58" s="39"/>
      <c r="GM58" s="39"/>
      <c r="GN58" s="39"/>
      <c r="GO58" s="39"/>
      <c r="GP58" s="39"/>
      <c r="GQ58" s="39"/>
      <c r="GR58" s="39"/>
      <c r="GS58" s="39"/>
      <c r="GT58" s="39"/>
      <c r="GU58" s="39"/>
      <c r="GV58" s="39"/>
      <c r="GW58" s="39"/>
      <c r="GX58" s="39"/>
      <c r="GY58" s="39"/>
      <c r="GZ58" s="39"/>
      <c r="HA58" s="39"/>
      <c r="HB58" s="39"/>
      <c r="HC58" s="39"/>
      <c r="HD58" s="39"/>
      <c r="HE58" s="39"/>
      <c r="HF58" s="39"/>
      <c r="HG58" s="39"/>
      <c r="HH58" s="39"/>
      <c r="HI58" s="39"/>
    </row>
    <row r="59" spans="1:217" s="14" customFormat="1" ht="17.25" customHeight="1" x14ac:dyDescent="0.2">
      <c r="A59" s="26">
        <v>47</v>
      </c>
      <c r="B59" s="27"/>
      <c r="C59" s="87"/>
      <c r="D59" s="88"/>
      <c r="E59" s="88"/>
      <c r="F59" s="88"/>
      <c r="G59" s="88"/>
      <c r="H59" s="88"/>
      <c r="I59" s="88"/>
      <c r="J59" s="88"/>
      <c r="K59" s="105" t="str">
        <f t="shared" si="5"/>
        <v>様</v>
      </c>
      <c r="L59" s="88"/>
      <c r="M59" s="105" t="str">
        <f t="shared" si="6"/>
        <v/>
      </c>
      <c r="N59" s="88"/>
      <c r="O59" s="89">
        <f>①基本情報!$C$17</f>
        <v>0</v>
      </c>
      <c r="P59" s="89" t="e">
        <f>VLOOKUP(①基本情報!$C$18,①基本情報!W:X,2,0)</f>
        <v>#N/A</v>
      </c>
      <c r="Q59" s="89" t="e">
        <f>VLOOKUP(①基本情報!$C$19,①基本情報!U:V,2,0)</f>
        <v>#N/A</v>
      </c>
      <c r="R59" s="89" t="e">
        <f>VLOOKUP(①基本情報!$C$20,①基本情報!Y:Z,2,0)</f>
        <v>#N/A</v>
      </c>
      <c r="S59" s="90" t="str">
        <f>IF(COUNTA(①基本情報!$C$26:$E$26)=3,DATE(①基本情報!$C$26,①基本情報!$D$26,①基本情報!$E$26),"")</f>
        <v/>
      </c>
      <c r="T59" s="91" t="str">
        <f>IF(①基本情報!$F$26="","",①基本情報!$F$26)</f>
        <v/>
      </c>
      <c r="U59" s="90" t="str">
        <f>IF(ISERROR(DATE(①基本情報!$C$25,①基本情報!$D$25,①基本情報!$E$25)),"",DATE(①基本情報!$C$25,①基本情報!$D$25,①基本情報!$E$25))</f>
        <v/>
      </c>
      <c r="V59" s="308" t="str">
        <f>IF(①基本情報!$F$25="","",①基本情報!$F$25)</f>
        <v/>
      </c>
      <c r="W59" s="88"/>
      <c r="X59" s="88"/>
      <c r="Y59" s="88"/>
      <c r="Z59" s="88"/>
      <c r="AA59" s="88"/>
      <c r="AB59" s="88"/>
      <c r="AC59" s="105" t="str">
        <f t="shared" si="7"/>
        <v/>
      </c>
      <c r="AD59" s="108" t="str">
        <f t="shared" si="8"/>
        <v>様</v>
      </c>
      <c r="AE59" s="94" t="str">
        <f>IF(②メッセージ・差出名!$C$14="","",②メッセージ・差出名!$C$14)</f>
        <v/>
      </c>
      <c r="AF59" s="94" t="str">
        <f>IF(②メッセージ・差出名!$C$15="","",②メッセージ・差出名!$C$15)</f>
        <v/>
      </c>
      <c r="AG59" s="94" t="str">
        <f>IF(②メッセージ・差出名!$C$16="","",②メッセージ・差出名!$C$16)</f>
        <v/>
      </c>
      <c r="AH59" s="94" t="str">
        <f>IF(②メッセージ・差出名!$C$17="","",②メッセージ・差出名!$C$17)</f>
        <v/>
      </c>
      <c r="AI59" s="94" t="str">
        <f>IF(②メッセージ・差出名!$C$18="","",②メッセージ・差出名!$C$18)</f>
        <v/>
      </c>
      <c r="AJ59" s="94" t="str">
        <f>IF(②メッセージ・差出名!$C$19="","",②メッセージ・差出名!$C$19)</f>
        <v/>
      </c>
      <c r="AK59" s="94" t="str">
        <f>IF(②メッセージ・差出名!$C$20="","",②メッセージ・差出名!$C$20)</f>
        <v/>
      </c>
      <c r="AL59" s="94" t="str">
        <f>IF(②メッセージ・差出名!$C$21="","",②メッセージ・差出名!$C$21)</f>
        <v/>
      </c>
      <c r="AM59" s="94" t="str">
        <f>IF(②メッセージ・差出名!$C$22="","",②メッセージ・差出名!$C$22)</f>
        <v/>
      </c>
      <c r="AN59" s="94" t="str">
        <f>IF(②メッセージ・差出名!$C$23="","",②メッセージ・差出名!$C$23)</f>
        <v/>
      </c>
      <c r="AO59" s="302" t="str">
        <f>IF(②メッセージ・差出名!$C$27="","",②メッセージ・差出名!$C$27)</f>
        <v/>
      </c>
      <c r="AP59" s="302" t="str">
        <f>IF(②メッセージ・差出名!$C$28="","",②メッセージ・差出名!$C$28)</f>
        <v/>
      </c>
      <c r="AQ59" s="302" t="str">
        <f>IF(②メッセージ・差出名!$C$29="","",②メッセージ・差出名!$C$29)</f>
        <v/>
      </c>
      <c r="AR59" s="302" t="str">
        <f>IF(②メッセージ・差出名!$C$30="","",②メッセージ・差出名!$C$30)</f>
        <v/>
      </c>
      <c r="AS59" s="143"/>
      <c r="AT59" s="148">
        <f t="shared" si="9"/>
        <v>0</v>
      </c>
      <c r="AU59" s="148">
        <f t="shared" si="46"/>
        <v>0</v>
      </c>
      <c r="AV59" s="148">
        <f t="shared" si="47"/>
        <v>0</v>
      </c>
      <c r="AW59" s="148">
        <f t="shared" si="48"/>
        <v>0</v>
      </c>
      <c r="AX59" s="148">
        <f t="shared" si="11"/>
        <v>0</v>
      </c>
      <c r="AY59" s="148">
        <f t="shared" si="10"/>
        <v>0</v>
      </c>
      <c r="AZ59" s="148">
        <f t="shared" si="12"/>
        <v>0</v>
      </c>
      <c r="BA59" s="148">
        <f t="shared" si="13"/>
        <v>0</v>
      </c>
      <c r="BB59" s="148">
        <f t="shared" si="14"/>
        <v>1</v>
      </c>
      <c r="BC59" s="148">
        <f t="shared" si="15"/>
        <v>0</v>
      </c>
      <c r="BD59" s="148">
        <f t="shared" si="16"/>
        <v>0</v>
      </c>
      <c r="BE59" s="148">
        <f t="shared" si="17"/>
        <v>0</v>
      </c>
      <c r="BF59" s="227">
        <f t="shared" si="18"/>
        <v>1</v>
      </c>
      <c r="BG59" s="227" t="e">
        <f t="shared" si="19"/>
        <v>#N/A</v>
      </c>
      <c r="BH59" s="227" t="e">
        <f t="shared" si="20"/>
        <v>#N/A</v>
      </c>
      <c r="BI59" s="227" t="e">
        <f t="shared" si="21"/>
        <v>#N/A</v>
      </c>
      <c r="BJ59" s="227">
        <f t="shared" si="22"/>
        <v>0</v>
      </c>
      <c r="BK59" s="227">
        <f t="shared" si="23"/>
        <v>0</v>
      </c>
      <c r="BL59" s="227">
        <f t="shared" si="24"/>
        <v>0</v>
      </c>
      <c r="BM59" s="227">
        <f t="shared" si="25"/>
        <v>0</v>
      </c>
      <c r="BN59" s="153">
        <f t="shared" si="26"/>
        <v>0</v>
      </c>
      <c r="BO59" s="153">
        <f t="shared" si="52"/>
        <v>0</v>
      </c>
      <c r="BP59" s="153">
        <f t="shared" si="49"/>
        <v>0</v>
      </c>
      <c r="BQ59" s="153">
        <f t="shared" si="28"/>
        <v>0</v>
      </c>
      <c r="BR59" s="153">
        <f t="shared" si="50"/>
        <v>0</v>
      </c>
      <c r="BS59" s="153">
        <f t="shared" si="29"/>
        <v>0</v>
      </c>
      <c r="BT59" s="153">
        <f t="shared" si="51"/>
        <v>0</v>
      </c>
      <c r="BU59" s="153">
        <f t="shared" si="30"/>
        <v>1</v>
      </c>
      <c r="BV59" s="225">
        <f t="shared" si="31"/>
        <v>0</v>
      </c>
      <c r="BW59" s="225">
        <f t="shared" si="32"/>
        <v>0</v>
      </c>
      <c r="BX59" s="225">
        <f t="shared" si="33"/>
        <v>0</v>
      </c>
      <c r="BY59" s="225">
        <f t="shared" si="34"/>
        <v>0</v>
      </c>
      <c r="BZ59" s="225">
        <f t="shared" si="35"/>
        <v>0</v>
      </c>
      <c r="CA59" s="225">
        <f t="shared" si="36"/>
        <v>0</v>
      </c>
      <c r="CB59" s="225">
        <f t="shared" si="37"/>
        <v>0</v>
      </c>
      <c r="CC59" s="225">
        <f t="shared" si="38"/>
        <v>0</v>
      </c>
      <c r="CD59" s="225">
        <f t="shared" si="39"/>
        <v>0</v>
      </c>
      <c r="CE59" s="225">
        <f t="shared" si="40"/>
        <v>0</v>
      </c>
      <c r="CF59" s="153">
        <f t="shared" si="41"/>
        <v>0</v>
      </c>
      <c r="CG59" s="153">
        <f t="shared" si="42"/>
        <v>0</v>
      </c>
      <c r="CH59" s="153">
        <f t="shared" si="43"/>
        <v>0</v>
      </c>
      <c r="CI59" s="153">
        <f t="shared" si="44"/>
        <v>0</v>
      </c>
      <c r="CJ59" s="153">
        <f t="shared" si="45"/>
        <v>0</v>
      </c>
      <c r="CK59" s="39"/>
      <c r="CL59" s="39"/>
      <c r="CM59" s="39"/>
      <c r="CN59" s="39"/>
      <c r="CO59" s="39"/>
      <c r="CP59" s="39"/>
      <c r="CQ59" s="39"/>
      <c r="CR59" s="39"/>
      <c r="CS59" s="39"/>
      <c r="CT59" s="39"/>
      <c r="CU59" s="39"/>
      <c r="CV59" s="39"/>
      <c r="CW59" s="39"/>
      <c r="CX59" s="39"/>
      <c r="CY59" s="39"/>
      <c r="CZ59" s="39"/>
      <c r="DA59" s="39"/>
      <c r="DB59" s="39"/>
      <c r="DC59" s="39"/>
      <c r="DD59" s="39"/>
      <c r="DE59" s="39"/>
      <c r="DF59" s="39"/>
      <c r="DG59" s="39"/>
      <c r="DH59" s="39"/>
      <c r="DI59" s="39"/>
      <c r="DJ59" s="39"/>
      <c r="DK59" s="39"/>
      <c r="DL59" s="39"/>
      <c r="DM59" s="39"/>
      <c r="DN59" s="39"/>
      <c r="DO59" s="39"/>
      <c r="DP59" s="39"/>
      <c r="DQ59" s="39"/>
      <c r="DR59" s="39"/>
      <c r="DS59" s="39"/>
      <c r="DT59" s="39"/>
      <c r="DU59" s="39"/>
      <c r="DV59" s="39"/>
      <c r="DW59" s="39"/>
      <c r="DX59" s="39"/>
      <c r="DY59" s="39"/>
      <c r="DZ59" s="39"/>
      <c r="EA59" s="39"/>
      <c r="EB59" s="39"/>
      <c r="EC59" s="39"/>
      <c r="ED59" s="39"/>
      <c r="EE59" s="39"/>
      <c r="EF59" s="39"/>
      <c r="EG59" s="39"/>
      <c r="EH59" s="39"/>
      <c r="EI59" s="39"/>
      <c r="EJ59" s="39"/>
      <c r="EK59" s="39"/>
      <c r="EL59" s="39"/>
      <c r="EM59" s="39"/>
      <c r="EN59" s="39"/>
      <c r="EO59" s="39"/>
      <c r="EP59" s="39"/>
      <c r="EQ59" s="39"/>
      <c r="ER59" s="39"/>
      <c r="ES59" s="39"/>
      <c r="ET59" s="39"/>
      <c r="EU59" s="39"/>
      <c r="EV59" s="39"/>
      <c r="EW59" s="39"/>
      <c r="EX59" s="39"/>
      <c r="EY59" s="39"/>
      <c r="EZ59" s="39"/>
      <c r="FA59" s="39"/>
      <c r="FB59" s="39"/>
      <c r="FC59" s="39"/>
      <c r="FD59" s="39"/>
      <c r="FE59" s="39"/>
      <c r="FF59" s="39"/>
      <c r="FG59" s="39"/>
      <c r="FH59" s="39"/>
      <c r="FI59" s="39"/>
      <c r="FJ59" s="39"/>
      <c r="FK59" s="39"/>
      <c r="FL59" s="39"/>
      <c r="FM59" s="39"/>
      <c r="FN59" s="39"/>
      <c r="FO59" s="39"/>
      <c r="FP59" s="39"/>
      <c r="FQ59" s="39"/>
      <c r="FR59" s="39"/>
      <c r="FS59" s="39"/>
      <c r="FT59" s="39"/>
      <c r="FU59" s="39"/>
      <c r="FV59" s="39"/>
      <c r="FW59" s="39"/>
      <c r="FX59" s="39"/>
      <c r="FY59" s="39"/>
      <c r="FZ59" s="39"/>
      <c r="GA59" s="39"/>
      <c r="GB59" s="39"/>
      <c r="GC59" s="39"/>
      <c r="GD59" s="39"/>
      <c r="GE59" s="39"/>
      <c r="GF59" s="39"/>
      <c r="GG59" s="39"/>
      <c r="GH59" s="39"/>
      <c r="GI59" s="39"/>
      <c r="GJ59" s="39"/>
      <c r="GK59" s="39"/>
      <c r="GL59" s="39"/>
      <c r="GM59" s="39"/>
      <c r="GN59" s="39"/>
      <c r="GO59" s="39"/>
      <c r="GP59" s="39"/>
      <c r="GQ59" s="39"/>
      <c r="GR59" s="39"/>
      <c r="GS59" s="39"/>
      <c r="GT59" s="39"/>
      <c r="GU59" s="39"/>
      <c r="GV59" s="39"/>
      <c r="GW59" s="39"/>
      <c r="GX59" s="39"/>
      <c r="GY59" s="39"/>
      <c r="GZ59" s="39"/>
      <c r="HA59" s="39"/>
      <c r="HB59" s="39"/>
      <c r="HC59" s="39"/>
      <c r="HD59" s="39"/>
      <c r="HE59" s="39"/>
      <c r="HF59" s="39"/>
      <c r="HG59" s="39"/>
      <c r="HH59" s="39"/>
      <c r="HI59" s="39"/>
    </row>
    <row r="60" spans="1:217" s="14" customFormat="1" ht="17.25" customHeight="1" x14ac:dyDescent="0.2">
      <c r="A60" s="26">
        <v>48</v>
      </c>
      <c r="B60" s="27"/>
      <c r="C60" s="87"/>
      <c r="D60" s="88"/>
      <c r="E60" s="88"/>
      <c r="F60" s="88"/>
      <c r="G60" s="88"/>
      <c r="H60" s="88"/>
      <c r="I60" s="88"/>
      <c r="J60" s="88"/>
      <c r="K60" s="105" t="str">
        <f t="shared" si="5"/>
        <v>様</v>
      </c>
      <c r="L60" s="88"/>
      <c r="M60" s="105" t="str">
        <f t="shared" si="6"/>
        <v/>
      </c>
      <c r="N60" s="88"/>
      <c r="O60" s="89">
        <f>①基本情報!$C$17</f>
        <v>0</v>
      </c>
      <c r="P60" s="89" t="e">
        <f>VLOOKUP(①基本情報!$C$18,①基本情報!W:X,2,0)</f>
        <v>#N/A</v>
      </c>
      <c r="Q60" s="89" t="e">
        <f>VLOOKUP(①基本情報!$C$19,①基本情報!U:V,2,0)</f>
        <v>#N/A</v>
      </c>
      <c r="R60" s="89" t="e">
        <f>VLOOKUP(①基本情報!$C$20,①基本情報!Y:Z,2,0)</f>
        <v>#N/A</v>
      </c>
      <c r="S60" s="90" t="str">
        <f>IF(COUNTA(①基本情報!$C$26:$E$26)=3,DATE(①基本情報!$C$26,①基本情報!$D$26,①基本情報!$E$26),"")</f>
        <v/>
      </c>
      <c r="T60" s="91" t="str">
        <f>IF(①基本情報!$F$26="","",①基本情報!$F$26)</f>
        <v/>
      </c>
      <c r="U60" s="90" t="str">
        <f>IF(ISERROR(DATE(①基本情報!$C$25,①基本情報!$D$25,①基本情報!$E$25)),"",DATE(①基本情報!$C$25,①基本情報!$D$25,①基本情報!$E$25))</f>
        <v/>
      </c>
      <c r="V60" s="308" t="str">
        <f>IF(①基本情報!$F$25="","",①基本情報!$F$25)</f>
        <v/>
      </c>
      <c r="W60" s="88"/>
      <c r="X60" s="88"/>
      <c r="Y60" s="88"/>
      <c r="Z60" s="88"/>
      <c r="AA60" s="88"/>
      <c r="AB60" s="88"/>
      <c r="AC60" s="105" t="str">
        <f t="shared" si="7"/>
        <v/>
      </c>
      <c r="AD60" s="108" t="str">
        <f t="shared" si="8"/>
        <v>様</v>
      </c>
      <c r="AE60" s="94" t="str">
        <f>IF(②メッセージ・差出名!$C$14="","",②メッセージ・差出名!$C$14)</f>
        <v/>
      </c>
      <c r="AF60" s="94" t="str">
        <f>IF(②メッセージ・差出名!$C$15="","",②メッセージ・差出名!$C$15)</f>
        <v/>
      </c>
      <c r="AG60" s="94" t="str">
        <f>IF(②メッセージ・差出名!$C$16="","",②メッセージ・差出名!$C$16)</f>
        <v/>
      </c>
      <c r="AH60" s="94" t="str">
        <f>IF(②メッセージ・差出名!$C$17="","",②メッセージ・差出名!$C$17)</f>
        <v/>
      </c>
      <c r="AI60" s="94" t="str">
        <f>IF(②メッセージ・差出名!$C$18="","",②メッセージ・差出名!$C$18)</f>
        <v/>
      </c>
      <c r="AJ60" s="94" t="str">
        <f>IF(②メッセージ・差出名!$C$19="","",②メッセージ・差出名!$C$19)</f>
        <v/>
      </c>
      <c r="AK60" s="94" t="str">
        <f>IF(②メッセージ・差出名!$C$20="","",②メッセージ・差出名!$C$20)</f>
        <v/>
      </c>
      <c r="AL60" s="94" t="str">
        <f>IF(②メッセージ・差出名!$C$21="","",②メッセージ・差出名!$C$21)</f>
        <v/>
      </c>
      <c r="AM60" s="94" t="str">
        <f>IF(②メッセージ・差出名!$C$22="","",②メッセージ・差出名!$C$22)</f>
        <v/>
      </c>
      <c r="AN60" s="94" t="str">
        <f>IF(②メッセージ・差出名!$C$23="","",②メッセージ・差出名!$C$23)</f>
        <v/>
      </c>
      <c r="AO60" s="302" t="str">
        <f>IF(②メッセージ・差出名!$C$27="","",②メッセージ・差出名!$C$27)</f>
        <v/>
      </c>
      <c r="AP60" s="302" t="str">
        <f>IF(②メッセージ・差出名!$C$28="","",②メッセージ・差出名!$C$28)</f>
        <v/>
      </c>
      <c r="AQ60" s="302" t="str">
        <f>IF(②メッセージ・差出名!$C$29="","",②メッセージ・差出名!$C$29)</f>
        <v/>
      </c>
      <c r="AR60" s="302" t="str">
        <f>IF(②メッセージ・差出名!$C$30="","",②メッセージ・差出名!$C$30)</f>
        <v/>
      </c>
      <c r="AS60" s="143"/>
      <c r="AT60" s="148">
        <f t="shared" si="9"/>
        <v>0</v>
      </c>
      <c r="AU60" s="148">
        <f t="shared" si="46"/>
        <v>0</v>
      </c>
      <c r="AV60" s="148">
        <f t="shared" si="47"/>
        <v>0</v>
      </c>
      <c r="AW60" s="148">
        <f t="shared" si="48"/>
        <v>0</v>
      </c>
      <c r="AX60" s="148">
        <f t="shared" si="11"/>
        <v>0</v>
      </c>
      <c r="AY60" s="148">
        <f t="shared" si="10"/>
        <v>0</v>
      </c>
      <c r="AZ60" s="148">
        <f t="shared" si="12"/>
        <v>0</v>
      </c>
      <c r="BA60" s="148">
        <f t="shared" si="13"/>
        <v>0</v>
      </c>
      <c r="BB60" s="148">
        <f t="shared" si="14"/>
        <v>1</v>
      </c>
      <c r="BC60" s="148">
        <f t="shared" si="15"/>
        <v>0</v>
      </c>
      <c r="BD60" s="148">
        <f t="shared" si="16"/>
        <v>0</v>
      </c>
      <c r="BE60" s="148">
        <f t="shared" si="17"/>
        <v>0</v>
      </c>
      <c r="BF60" s="227">
        <f t="shared" si="18"/>
        <v>1</v>
      </c>
      <c r="BG60" s="227" t="e">
        <f t="shared" si="19"/>
        <v>#N/A</v>
      </c>
      <c r="BH60" s="227" t="e">
        <f t="shared" si="20"/>
        <v>#N/A</v>
      </c>
      <c r="BI60" s="227" t="e">
        <f t="shared" si="21"/>
        <v>#N/A</v>
      </c>
      <c r="BJ60" s="227">
        <f t="shared" si="22"/>
        <v>0</v>
      </c>
      <c r="BK60" s="227">
        <f t="shared" si="23"/>
        <v>0</v>
      </c>
      <c r="BL60" s="227">
        <f t="shared" si="24"/>
        <v>0</v>
      </c>
      <c r="BM60" s="227">
        <f t="shared" si="25"/>
        <v>0</v>
      </c>
      <c r="BN60" s="153">
        <f t="shared" si="26"/>
        <v>0</v>
      </c>
      <c r="BO60" s="153">
        <f t="shared" si="52"/>
        <v>0</v>
      </c>
      <c r="BP60" s="153">
        <f t="shared" si="49"/>
        <v>0</v>
      </c>
      <c r="BQ60" s="153">
        <f t="shared" si="28"/>
        <v>0</v>
      </c>
      <c r="BR60" s="153">
        <f t="shared" si="50"/>
        <v>0</v>
      </c>
      <c r="BS60" s="153">
        <f t="shared" si="29"/>
        <v>0</v>
      </c>
      <c r="BT60" s="153">
        <f t="shared" si="51"/>
        <v>0</v>
      </c>
      <c r="BU60" s="153">
        <f t="shared" si="30"/>
        <v>1</v>
      </c>
      <c r="BV60" s="225">
        <f t="shared" si="31"/>
        <v>0</v>
      </c>
      <c r="BW60" s="225">
        <f t="shared" si="32"/>
        <v>0</v>
      </c>
      <c r="BX60" s="225">
        <f t="shared" si="33"/>
        <v>0</v>
      </c>
      <c r="BY60" s="225">
        <f t="shared" si="34"/>
        <v>0</v>
      </c>
      <c r="BZ60" s="225">
        <f t="shared" si="35"/>
        <v>0</v>
      </c>
      <c r="CA60" s="225">
        <f t="shared" si="36"/>
        <v>0</v>
      </c>
      <c r="CB60" s="225">
        <f t="shared" si="37"/>
        <v>0</v>
      </c>
      <c r="CC60" s="225">
        <f t="shared" si="38"/>
        <v>0</v>
      </c>
      <c r="CD60" s="225">
        <f t="shared" si="39"/>
        <v>0</v>
      </c>
      <c r="CE60" s="225">
        <f t="shared" si="40"/>
        <v>0</v>
      </c>
      <c r="CF60" s="153">
        <f t="shared" si="41"/>
        <v>0</v>
      </c>
      <c r="CG60" s="153">
        <f t="shared" si="42"/>
        <v>0</v>
      </c>
      <c r="CH60" s="153">
        <f t="shared" si="43"/>
        <v>0</v>
      </c>
      <c r="CI60" s="153">
        <f t="shared" si="44"/>
        <v>0</v>
      </c>
      <c r="CJ60" s="153">
        <f t="shared" si="45"/>
        <v>0</v>
      </c>
      <c r="CK60" s="39"/>
      <c r="CL60" s="39"/>
      <c r="CM60" s="39"/>
      <c r="CN60" s="39"/>
      <c r="CO60" s="39"/>
      <c r="CP60" s="39"/>
      <c r="CQ60" s="39"/>
      <c r="CR60" s="39"/>
      <c r="CS60" s="39"/>
      <c r="CT60" s="39"/>
      <c r="CU60" s="39"/>
      <c r="CV60" s="39"/>
      <c r="CW60" s="39"/>
      <c r="CX60" s="39"/>
      <c r="CY60" s="39"/>
      <c r="CZ60" s="39"/>
      <c r="DA60" s="39"/>
      <c r="DB60" s="39"/>
      <c r="DC60" s="39"/>
      <c r="DD60" s="39"/>
      <c r="DE60" s="39"/>
      <c r="DF60" s="39"/>
      <c r="DG60" s="39"/>
      <c r="DH60" s="39"/>
      <c r="DI60" s="39"/>
      <c r="DJ60" s="39"/>
      <c r="DK60" s="39"/>
      <c r="DL60" s="39"/>
      <c r="DM60" s="39"/>
      <c r="DN60" s="39"/>
      <c r="DO60" s="39"/>
      <c r="DP60" s="39"/>
      <c r="DQ60" s="39"/>
      <c r="DR60" s="39"/>
      <c r="DS60" s="39"/>
      <c r="DT60" s="39"/>
      <c r="DU60" s="39"/>
      <c r="DV60" s="39"/>
      <c r="DW60" s="39"/>
      <c r="DX60" s="39"/>
      <c r="DY60" s="39"/>
      <c r="DZ60" s="39"/>
      <c r="EA60" s="39"/>
      <c r="EB60" s="39"/>
      <c r="EC60" s="39"/>
      <c r="ED60" s="39"/>
      <c r="EE60" s="39"/>
      <c r="EF60" s="39"/>
      <c r="EG60" s="39"/>
      <c r="EH60" s="39"/>
      <c r="EI60" s="39"/>
      <c r="EJ60" s="39"/>
      <c r="EK60" s="39"/>
      <c r="EL60" s="39"/>
      <c r="EM60" s="39"/>
      <c r="EN60" s="39"/>
      <c r="EO60" s="39"/>
      <c r="EP60" s="39"/>
      <c r="EQ60" s="39"/>
      <c r="ER60" s="39"/>
      <c r="ES60" s="39"/>
      <c r="ET60" s="39"/>
      <c r="EU60" s="39"/>
      <c r="EV60" s="39"/>
      <c r="EW60" s="39"/>
      <c r="EX60" s="39"/>
      <c r="EY60" s="39"/>
      <c r="EZ60" s="39"/>
      <c r="FA60" s="39"/>
      <c r="FB60" s="39"/>
      <c r="FC60" s="39"/>
      <c r="FD60" s="39"/>
      <c r="FE60" s="39"/>
      <c r="FF60" s="39"/>
      <c r="FG60" s="39"/>
      <c r="FH60" s="39"/>
      <c r="FI60" s="39"/>
      <c r="FJ60" s="39"/>
      <c r="FK60" s="39"/>
      <c r="FL60" s="39"/>
      <c r="FM60" s="39"/>
      <c r="FN60" s="39"/>
      <c r="FO60" s="39"/>
      <c r="FP60" s="39"/>
      <c r="FQ60" s="39"/>
      <c r="FR60" s="39"/>
      <c r="FS60" s="39"/>
      <c r="FT60" s="39"/>
      <c r="FU60" s="39"/>
      <c r="FV60" s="39"/>
      <c r="FW60" s="39"/>
      <c r="FX60" s="39"/>
      <c r="FY60" s="39"/>
      <c r="FZ60" s="39"/>
      <c r="GA60" s="39"/>
      <c r="GB60" s="39"/>
      <c r="GC60" s="39"/>
      <c r="GD60" s="39"/>
      <c r="GE60" s="39"/>
      <c r="GF60" s="39"/>
      <c r="GG60" s="39"/>
      <c r="GH60" s="39"/>
      <c r="GI60" s="39"/>
      <c r="GJ60" s="39"/>
      <c r="GK60" s="39"/>
      <c r="GL60" s="39"/>
      <c r="GM60" s="39"/>
      <c r="GN60" s="39"/>
      <c r="GO60" s="39"/>
      <c r="GP60" s="39"/>
      <c r="GQ60" s="39"/>
      <c r="GR60" s="39"/>
      <c r="GS60" s="39"/>
      <c r="GT60" s="39"/>
      <c r="GU60" s="39"/>
      <c r="GV60" s="39"/>
      <c r="GW60" s="39"/>
      <c r="GX60" s="39"/>
      <c r="GY60" s="39"/>
      <c r="GZ60" s="39"/>
      <c r="HA60" s="39"/>
      <c r="HB60" s="39"/>
      <c r="HC60" s="39"/>
      <c r="HD60" s="39"/>
      <c r="HE60" s="39"/>
      <c r="HF60" s="39"/>
      <c r="HG60" s="39"/>
      <c r="HH60" s="39"/>
      <c r="HI60" s="39"/>
    </row>
    <row r="61" spans="1:217" s="14" customFormat="1" ht="17.25" customHeight="1" x14ac:dyDescent="0.2">
      <c r="A61" s="26">
        <v>49</v>
      </c>
      <c r="B61" s="27"/>
      <c r="C61" s="87"/>
      <c r="D61" s="88"/>
      <c r="E61" s="88"/>
      <c r="F61" s="88"/>
      <c r="G61" s="88"/>
      <c r="H61" s="88"/>
      <c r="I61" s="88"/>
      <c r="J61" s="88"/>
      <c r="K61" s="105" t="str">
        <f t="shared" si="5"/>
        <v>様</v>
      </c>
      <c r="L61" s="88"/>
      <c r="M61" s="105" t="str">
        <f t="shared" si="6"/>
        <v/>
      </c>
      <c r="N61" s="88"/>
      <c r="O61" s="89">
        <f>①基本情報!$C$17</f>
        <v>0</v>
      </c>
      <c r="P61" s="89" t="e">
        <f>VLOOKUP(①基本情報!$C$18,①基本情報!W:X,2,0)</f>
        <v>#N/A</v>
      </c>
      <c r="Q61" s="89" t="e">
        <f>VLOOKUP(①基本情報!$C$19,①基本情報!U:V,2,0)</f>
        <v>#N/A</v>
      </c>
      <c r="R61" s="89" t="e">
        <f>VLOOKUP(①基本情報!$C$20,①基本情報!Y:Z,2,0)</f>
        <v>#N/A</v>
      </c>
      <c r="S61" s="90" t="str">
        <f>IF(COUNTA(①基本情報!$C$26:$E$26)=3,DATE(①基本情報!$C$26,①基本情報!$D$26,①基本情報!$E$26),"")</f>
        <v/>
      </c>
      <c r="T61" s="91" t="str">
        <f>IF(①基本情報!$F$26="","",①基本情報!$F$26)</f>
        <v/>
      </c>
      <c r="U61" s="90" t="str">
        <f>IF(ISERROR(DATE(①基本情報!$C$25,①基本情報!$D$25,①基本情報!$E$25)),"",DATE(①基本情報!$C$25,①基本情報!$D$25,①基本情報!$E$25))</f>
        <v/>
      </c>
      <c r="V61" s="308" t="str">
        <f>IF(①基本情報!$F$25="","",①基本情報!$F$25)</f>
        <v/>
      </c>
      <c r="W61" s="88"/>
      <c r="X61" s="88"/>
      <c r="Y61" s="88"/>
      <c r="Z61" s="88"/>
      <c r="AA61" s="88"/>
      <c r="AB61" s="88"/>
      <c r="AC61" s="105" t="str">
        <f t="shared" si="7"/>
        <v/>
      </c>
      <c r="AD61" s="108" t="str">
        <f t="shared" si="8"/>
        <v>様</v>
      </c>
      <c r="AE61" s="94" t="str">
        <f>IF(②メッセージ・差出名!$C$14="","",②メッセージ・差出名!$C$14)</f>
        <v/>
      </c>
      <c r="AF61" s="94" t="str">
        <f>IF(②メッセージ・差出名!$C$15="","",②メッセージ・差出名!$C$15)</f>
        <v/>
      </c>
      <c r="AG61" s="94" t="str">
        <f>IF(②メッセージ・差出名!$C$16="","",②メッセージ・差出名!$C$16)</f>
        <v/>
      </c>
      <c r="AH61" s="94" t="str">
        <f>IF(②メッセージ・差出名!$C$17="","",②メッセージ・差出名!$C$17)</f>
        <v/>
      </c>
      <c r="AI61" s="94" t="str">
        <f>IF(②メッセージ・差出名!$C$18="","",②メッセージ・差出名!$C$18)</f>
        <v/>
      </c>
      <c r="AJ61" s="94" t="str">
        <f>IF(②メッセージ・差出名!$C$19="","",②メッセージ・差出名!$C$19)</f>
        <v/>
      </c>
      <c r="AK61" s="94" t="str">
        <f>IF(②メッセージ・差出名!$C$20="","",②メッセージ・差出名!$C$20)</f>
        <v/>
      </c>
      <c r="AL61" s="94" t="str">
        <f>IF(②メッセージ・差出名!$C$21="","",②メッセージ・差出名!$C$21)</f>
        <v/>
      </c>
      <c r="AM61" s="94" t="str">
        <f>IF(②メッセージ・差出名!$C$22="","",②メッセージ・差出名!$C$22)</f>
        <v/>
      </c>
      <c r="AN61" s="94" t="str">
        <f>IF(②メッセージ・差出名!$C$23="","",②メッセージ・差出名!$C$23)</f>
        <v/>
      </c>
      <c r="AO61" s="302" t="str">
        <f>IF(②メッセージ・差出名!$C$27="","",②メッセージ・差出名!$C$27)</f>
        <v/>
      </c>
      <c r="AP61" s="302" t="str">
        <f>IF(②メッセージ・差出名!$C$28="","",②メッセージ・差出名!$C$28)</f>
        <v/>
      </c>
      <c r="AQ61" s="302" t="str">
        <f>IF(②メッセージ・差出名!$C$29="","",②メッセージ・差出名!$C$29)</f>
        <v/>
      </c>
      <c r="AR61" s="302" t="str">
        <f>IF(②メッセージ・差出名!$C$30="","",②メッセージ・差出名!$C$30)</f>
        <v/>
      </c>
      <c r="AS61" s="143"/>
      <c r="AT61" s="148">
        <f t="shared" si="9"/>
        <v>0</v>
      </c>
      <c r="AU61" s="148">
        <f t="shared" si="46"/>
        <v>0</v>
      </c>
      <c r="AV61" s="148">
        <f t="shared" si="47"/>
        <v>0</v>
      </c>
      <c r="AW61" s="148">
        <f t="shared" si="48"/>
        <v>0</v>
      </c>
      <c r="AX61" s="148">
        <f t="shared" si="11"/>
        <v>0</v>
      </c>
      <c r="AY61" s="148">
        <f t="shared" si="10"/>
        <v>0</v>
      </c>
      <c r="AZ61" s="148">
        <f t="shared" si="12"/>
        <v>0</v>
      </c>
      <c r="BA61" s="148">
        <f t="shared" si="13"/>
        <v>0</v>
      </c>
      <c r="BB61" s="148">
        <f t="shared" si="14"/>
        <v>1</v>
      </c>
      <c r="BC61" s="148">
        <f t="shared" si="15"/>
        <v>0</v>
      </c>
      <c r="BD61" s="148">
        <f t="shared" si="16"/>
        <v>0</v>
      </c>
      <c r="BE61" s="148">
        <f t="shared" si="17"/>
        <v>0</v>
      </c>
      <c r="BF61" s="227">
        <f t="shared" si="18"/>
        <v>1</v>
      </c>
      <c r="BG61" s="227" t="e">
        <f t="shared" si="19"/>
        <v>#N/A</v>
      </c>
      <c r="BH61" s="227" t="e">
        <f t="shared" si="20"/>
        <v>#N/A</v>
      </c>
      <c r="BI61" s="227" t="e">
        <f t="shared" si="21"/>
        <v>#N/A</v>
      </c>
      <c r="BJ61" s="227">
        <f t="shared" si="22"/>
        <v>0</v>
      </c>
      <c r="BK61" s="227">
        <f t="shared" si="23"/>
        <v>0</v>
      </c>
      <c r="BL61" s="227">
        <f t="shared" si="24"/>
        <v>0</v>
      </c>
      <c r="BM61" s="227">
        <f t="shared" si="25"/>
        <v>0</v>
      </c>
      <c r="BN61" s="153">
        <f t="shared" si="26"/>
        <v>0</v>
      </c>
      <c r="BO61" s="153">
        <f t="shared" si="52"/>
        <v>0</v>
      </c>
      <c r="BP61" s="153">
        <f t="shared" si="49"/>
        <v>0</v>
      </c>
      <c r="BQ61" s="153">
        <f t="shared" si="28"/>
        <v>0</v>
      </c>
      <c r="BR61" s="153">
        <f t="shared" si="50"/>
        <v>0</v>
      </c>
      <c r="BS61" s="153">
        <f t="shared" si="29"/>
        <v>0</v>
      </c>
      <c r="BT61" s="153">
        <f t="shared" si="51"/>
        <v>0</v>
      </c>
      <c r="BU61" s="153">
        <f t="shared" si="30"/>
        <v>1</v>
      </c>
      <c r="BV61" s="225">
        <f t="shared" si="31"/>
        <v>0</v>
      </c>
      <c r="BW61" s="225">
        <f t="shared" si="32"/>
        <v>0</v>
      </c>
      <c r="BX61" s="225">
        <f t="shared" si="33"/>
        <v>0</v>
      </c>
      <c r="BY61" s="225">
        <f t="shared" si="34"/>
        <v>0</v>
      </c>
      <c r="BZ61" s="225">
        <f t="shared" si="35"/>
        <v>0</v>
      </c>
      <c r="CA61" s="225">
        <f t="shared" si="36"/>
        <v>0</v>
      </c>
      <c r="CB61" s="225">
        <f t="shared" si="37"/>
        <v>0</v>
      </c>
      <c r="CC61" s="225">
        <f t="shared" si="38"/>
        <v>0</v>
      </c>
      <c r="CD61" s="225">
        <f t="shared" si="39"/>
        <v>0</v>
      </c>
      <c r="CE61" s="225">
        <f t="shared" si="40"/>
        <v>0</v>
      </c>
      <c r="CF61" s="153">
        <f t="shared" si="41"/>
        <v>0</v>
      </c>
      <c r="CG61" s="153">
        <f t="shared" si="42"/>
        <v>0</v>
      </c>
      <c r="CH61" s="153">
        <f t="shared" si="43"/>
        <v>0</v>
      </c>
      <c r="CI61" s="153">
        <f t="shared" si="44"/>
        <v>0</v>
      </c>
      <c r="CJ61" s="153">
        <f t="shared" si="45"/>
        <v>0</v>
      </c>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row>
    <row r="62" spans="1:217" s="14" customFormat="1" ht="17.25" customHeight="1" x14ac:dyDescent="0.2">
      <c r="A62" s="26">
        <v>50</v>
      </c>
      <c r="B62" s="27"/>
      <c r="C62" s="87"/>
      <c r="D62" s="88"/>
      <c r="E62" s="88"/>
      <c r="F62" s="88"/>
      <c r="G62" s="88"/>
      <c r="H62" s="88"/>
      <c r="I62" s="88"/>
      <c r="J62" s="88"/>
      <c r="K62" s="105" t="str">
        <f t="shared" si="5"/>
        <v>様</v>
      </c>
      <c r="L62" s="88"/>
      <c r="M62" s="105" t="str">
        <f t="shared" si="6"/>
        <v/>
      </c>
      <c r="N62" s="88"/>
      <c r="O62" s="89">
        <f>①基本情報!$C$17</f>
        <v>0</v>
      </c>
      <c r="P62" s="89" t="e">
        <f>VLOOKUP(①基本情報!$C$18,①基本情報!W:X,2,0)</f>
        <v>#N/A</v>
      </c>
      <c r="Q62" s="89" t="e">
        <f>VLOOKUP(①基本情報!$C$19,①基本情報!U:V,2,0)</f>
        <v>#N/A</v>
      </c>
      <c r="R62" s="89" t="e">
        <f>VLOOKUP(①基本情報!$C$20,①基本情報!Y:Z,2,0)</f>
        <v>#N/A</v>
      </c>
      <c r="S62" s="90" t="str">
        <f>IF(COUNTA(①基本情報!$C$26:$E$26)=3,DATE(①基本情報!$C$26,①基本情報!$D$26,①基本情報!$E$26),"")</f>
        <v/>
      </c>
      <c r="T62" s="91" t="str">
        <f>IF(①基本情報!$F$26="","",①基本情報!$F$26)</f>
        <v/>
      </c>
      <c r="U62" s="90" t="str">
        <f>IF(ISERROR(DATE(①基本情報!$C$25,①基本情報!$D$25,①基本情報!$E$25)),"",DATE(①基本情報!$C$25,①基本情報!$D$25,①基本情報!$E$25))</f>
        <v/>
      </c>
      <c r="V62" s="308" t="str">
        <f>IF(①基本情報!$F$25="","",①基本情報!$F$25)</f>
        <v/>
      </c>
      <c r="W62" s="88"/>
      <c r="X62" s="88"/>
      <c r="Y62" s="88"/>
      <c r="Z62" s="88"/>
      <c r="AA62" s="88"/>
      <c r="AB62" s="88"/>
      <c r="AC62" s="105" t="str">
        <f t="shared" si="7"/>
        <v/>
      </c>
      <c r="AD62" s="108" t="str">
        <f t="shared" si="8"/>
        <v>様</v>
      </c>
      <c r="AE62" s="94" t="str">
        <f>IF(②メッセージ・差出名!$C$14="","",②メッセージ・差出名!$C$14)</f>
        <v/>
      </c>
      <c r="AF62" s="94" t="str">
        <f>IF(②メッセージ・差出名!$C$15="","",②メッセージ・差出名!$C$15)</f>
        <v/>
      </c>
      <c r="AG62" s="94" t="str">
        <f>IF(②メッセージ・差出名!$C$16="","",②メッセージ・差出名!$C$16)</f>
        <v/>
      </c>
      <c r="AH62" s="94" t="str">
        <f>IF(②メッセージ・差出名!$C$17="","",②メッセージ・差出名!$C$17)</f>
        <v/>
      </c>
      <c r="AI62" s="94" t="str">
        <f>IF(②メッセージ・差出名!$C$18="","",②メッセージ・差出名!$C$18)</f>
        <v/>
      </c>
      <c r="AJ62" s="94" t="str">
        <f>IF(②メッセージ・差出名!$C$19="","",②メッセージ・差出名!$C$19)</f>
        <v/>
      </c>
      <c r="AK62" s="94" t="str">
        <f>IF(②メッセージ・差出名!$C$20="","",②メッセージ・差出名!$C$20)</f>
        <v/>
      </c>
      <c r="AL62" s="94" t="str">
        <f>IF(②メッセージ・差出名!$C$21="","",②メッセージ・差出名!$C$21)</f>
        <v/>
      </c>
      <c r="AM62" s="94" t="str">
        <f>IF(②メッセージ・差出名!$C$22="","",②メッセージ・差出名!$C$22)</f>
        <v/>
      </c>
      <c r="AN62" s="94" t="str">
        <f>IF(②メッセージ・差出名!$C$23="","",②メッセージ・差出名!$C$23)</f>
        <v/>
      </c>
      <c r="AO62" s="302" t="str">
        <f>IF(②メッセージ・差出名!$C$27="","",②メッセージ・差出名!$C$27)</f>
        <v/>
      </c>
      <c r="AP62" s="302" t="str">
        <f>IF(②メッセージ・差出名!$C$28="","",②メッセージ・差出名!$C$28)</f>
        <v/>
      </c>
      <c r="AQ62" s="302" t="str">
        <f>IF(②メッセージ・差出名!$C$29="","",②メッセージ・差出名!$C$29)</f>
        <v/>
      </c>
      <c r="AR62" s="302" t="str">
        <f>IF(②メッセージ・差出名!$C$30="","",②メッセージ・差出名!$C$30)</f>
        <v/>
      </c>
      <c r="AS62" s="143"/>
      <c r="AT62" s="148">
        <f t="shared" si="9"/>
        <v>0</v>
      </c>
      <c r="AU62" s="148">
        <f t="shared" si="46"/>
        <v>0</v>
      </c>
      <c r="AV62" s="148">
        <f t="shared" si="47"/>
        <v>0</v>
      </c>
      <c r="AW62" s="148">
        <f t="shared" si="48"/>
        <v>0</v>
      </c>
      <c r="AX62" s="148">
        <f t="shared" si="11"/>
        <v>0</v>
      </c>
      <c r="AY62" s="148">
        <f t="shared" si="10"/>
        <v>0</v>
      </c>
      <c r="AZ62" s="148">
        <f t="shared" si="12"/>
        <v>0</v>
      </c>
      <c r="BA62" s="148">
        <f t="shared" si="13"/>
        <v>0</v>
      </c>
      <c r="BB62" s="148">
        <f t="shared" si="14"/>
        <v>1</v>
      </c>
      <c r="BC62" s="148">
        <f t="shared" si="15"/>
        <v>0</v>
      </c>
      <c r="BD62" s="148">
        <f t="shared" si="16"/>
        <v>0</v>
      </c>
      <c r="BE62" s="148">
        <f t="shared" si="17"/>
        <v>0</v>
      </c>
      <c r="BF62" s="227">
        <f t="shared" si="18"/>
        <v>1</v>
      </c>
      <c r="BG62" s="227" t="e">
        <f t="shared" si="19"/>
        <v>#N/A</v>
      </c>
      <c r="BH62" s="227" t="e">
        <f t="shared" si="20"/>
        <v>#N/A</v>
      </c>
      <c r="BI62" s="227" t="e">
        <f t="shared" si="21"/>
        <v>#N/A</v>
      </c>
      <c r="BJ62" s="227">
        <f t="shared" si="22"/>
        <v>0</v>
      </c>
      <c r="BK62" s="227">
        <f t="shared" si="23"/>
        <v>0</v>
      </c>
      <c r="BL62" s="227">
        <f t="shared" si="24"/>
        <v>0</v>
      </c>
      <c r="BM62" s="227">
        <f t="shared" si="25"/>
        <v>0</v>
      </c>
      <c r="BN62" s="153">
        <f t="shared" si="26"/>
        <v>0</v>
      </c>
      <c r="BO62" s="153">
        <f t="shared" si="52"/>
        <v>0</v>
      </c>
      <c r="BP62" s="153">
        <f t="shared" si="49"/>
        <v>0</v>
      </c>
      <c r="BQ62" s="153">
        <f t="shared" si="28"/>
        <v>0</v>
      </c>
      <c r="BR62" s="153">
        <f t="shared" si="50"/>
        <v>0</v>
      </c>
      <c r="BS62" s="153">
        <f t="shared" si="29"/>
        <v>0</v>
      </c>
      <c r="BT62" s="153">
        <f t="shared" si="51"/>
        <v>0</v>
      </c>
      <c r="BU62" s="153">
        <f t="shared" si="30"/>
        <v>1</v>
      </c>
      <c r="BV62" s="225">
        <f t="shared" si="31"/>
        <v>0</v>
      </c>
      <c r="BW62" s="225">
        <f t="shared" si="32"/>
        <v>0</v>
      </c>
      <c r="BX62" s="225">
        <f t="shared" si="33"/>
        <v>0</v>
      </c>
      <c r="BY62" s="225">
        <f t="shared" si="34"/>
        <v>0</v>
      </c>
      <c r="BZ62" s="225">
        <f t="shared" si="35"/>
        <v>0</v>
      </c>
      <c r="CA62" s="225">
        <f t="shared" si="36"/>
        <v>0</v>
      </c>
      <c r="CB62" s="225">
        <f t="shared" si="37"/>
        <v>0</v>
      </c>
      <c r="CC62" s="225">
        <f t="shared" si="38"/>
        <v>0</v>
      </c>
      <c r="CD62" s="225">
        <f t="shared" si="39"/>
        <v>0</v>
      </c>
      <c r="CE62" s="225">
        <f t="shared" si="40"/>
        <v>0</v>
      </c>
      <c r="CF62" s="153">
        <f t="shared" si="41"/>
        <v>0</v>
      </c>
      <c r="CG62" s="153">
        <f t="shared" si="42"/>
        <v>0</v>
      </c>
      <c r="CH62" s="153">
        <f t="shared" si="43"/>
        <v>0</v>
      </c>
      <c r="CI62" s="153">
        <f t="shared" si="44"/>
        <v>0</v>
      </c>
      <c r="CJ62" s="153">
        <f t="shared" si="45"/>
        <v>0</v>
      </c>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c r="GG62" s="39"/>
      <c r="GH62" s="39"/>
      <c r="GI62" s="39"/>
      <c r="GJ62" s="39"/>
      <c r="GK62" s="39"/>
      <c r="GL62" s="39"/>
      <c r="GM62" s="39"/>
      <c r="GN62" s="39"/>
      <c r="GO62" s="39"/>
      <c r="GP62" s="39"/>
      <c r="GQ62" s="39"/>
      <c r="GR62" s="39"/>
      <c r="GS62" s="39"/>
      <c r="GT62" s="39"/>
      <c r="GU62" s="39"/>
      <c r="GV62" s="39"/>
      <c r="GW62" s="39"/>
      <c r="GX62" s="39"/>
      <c r="GY62" s="39"/>
      <c r="GZ62" s="39"/>
      <c r="HA62" s="39"/>
      <c r="HB62" s="39"/>
      <c r="HC62" s="39"/>
      <c r="HD62" s="39"/>
      <c r="HE62" s="39"/>
      <c r="HF62" s="39"/>
      <c r="HG62" s="39"/>
      <c r="HH62" s="39"/>
      <c r="HI62" s="39"/>
    </row>
    <row r="63" spans="1:217" s="14" customFormat="1" ht="17.25" customHeight="1" x14ac:dyDescent="0.2">
      <c r="A63" s="26">
        <v>51</v>
      </c>
      <c r="B63" s="27"/>
      <c r="C63" s="87"/>
      <c r="D63" s="88"/>
      <c r="E63" s="88"/>
      <c r="F63" s="88"/>
      <c r="G63" s="88"/>
      <c r="H63" s="88"/>
      <c r="I63" s="88"/>
      <c r="J63" s="88"/>
      <c r="K63" s="105" t="str">
        <f t="shared" si="5"/>
        <v>様</v>
      </c>
      <c r="L63" s="88"/>
      <c r="M63" s="105" t="str">
        <f t="shared" si="6"/>
        <v/>
      </c>
      <c r="N63" s="88"/>
      <c r="O63" s="89">
        <f>①基本情報!$C$17</f>
        <v>0</v>
      </c>
      <c r="P63" s="89" t="e">
        <f>VLOOKUP(①基本情報!$C$18,①基本情報!W:X,2,0)</f>
        <v>#N/A</v>
      </c>
      <c r="Q63" s="89" t="e">
        <f>VLOOKUP(①基本情報!$C$19,①基本情報!U:V,2,0)</f>
        <v>#N/A</v>
      </c>
      <c r="R63" s="89" t="e">
        <f>VLOOKUP(①基本情報!$C$20,①基本情報!Y:Z,2,0)</f>
        <v>#N/A</v>
      </c>
      <c r="S63" s="90" t="str">
        <f>IF(COUNTA(①基本情報!$C$26:$E$26)=3,DATE(①基本情報!$C$26,①基本情報!$D$26,①基本情報!$E$26),"")</f>
        <v/>
      </c>
      <c r="T63" s="91" t="str">
        <f>IF(①基本情報!$F$26="","",①基本情報!$F$26)</f>
        <v/>
      </c>
      <c r="U63" s="90" t="str">
        <f>IF(ISERROR(DATE(①基本情報!$C$25,①基本情報!$D$25,①基本情報!$E$25)),"",DATE(①基本情報!$C$25,①基本情報!$D$25,①基本情報!$E$25))</f>
        <v/>
      </c>
      <c r="V63" s="308" t="str">
        <f>IF(①基本情報!$F$25="","",①基本情報!$F$25)</f>
        <v/>
      </c>
      <c r="W63" s="88"/>
      <c r="X63" s="88"/>
      <c r="Y63" s="88"/>
      <c r="Z63" s="88"/>
      <c r="AA63" s="88"/>
      <c r="AB63" s="88"/>
      <c r="AC63" s="105" t="str">
        <f t="shared" si="7"/>
        <v/>
      </c>
      <c r="AD63" s="108" t="str">
        <f t="shared" si="8"/>
        <v>様</v>
      </c>
      <c r="AE63" s="94" t="str">
        <f>IF(②メッセージ・差出名!$C$14="","",②メッセージ・差出名!$C$14)</f>
        <v/>
      </c>
      <c r="AF63" s="94" t="str">
        <f>IF(②メッセージ・差出名!$C$15="","",②メッセージ・差出名!$C$15)</f>
        <v/>
      </c>
      <c r="AG63" s="94" t="str">
        <f>IF(②メッセージ・差出名!$C$16="","",②メッセージ・差出名!$C$16)</f>
        <v/>
      </c>
      <c r="AH63" s="94" t="str">
        <f>IF(②メッセージ・差出名!$C$17="","",②メッセージ・差出名!$C$17)</f>
        <v/>
      </c>
      <c r="AI63" s="94" t="str">
        <f>IF(②メッセージ・差出名!$C$18="","",②メッセージ・差出名!$C$18)</f>
        <v/>
      </c>
      <c r="AJ63" s="94" t="str">
        <f>IF(②メッセージ・差出名!$C$19="","",②メッセージ・差出名!$C$19)</f>
        <v/>
      </c>
      <c r="AK63" s="94" t="str">
        <f>IF(②メッセージ・差出名!$C$20="","",②メッセージ・差出名!$C$20)</f>
        <v/>
      </c>
      <c r="AL63" s="94" t="str">
        <f>IF(②メッセージ・差出名!$C$21="","",②メッセージ・差出名!$C$21)</f>
        <v/>
      </c>
      <c r="AM63" s="94" t="str">
        <f>IF(②メッセージ・差出名!$C$22="","",②メッセージ・差出名!$C$22)</f>
        <v/>
      </c>
      <c r="AN63" s="94" t="str">
        <f>IF(②メッセージ・差出名!$C$23="","",②メッセージ・差出名!$C$23)</f>
        <v/>
      </c>
      <c r="AO63" s="302" t="str">
        <f>IF(②メッセージ・差出名!$C$27="","",②メッセージ・差出名!$C$27)</f>
        <v/>
      </c>
      <c r="AP63" s="302" t="str">
        <f>IF(②メッセージ・差出名!$C$28="","",②メッセージ・差出名!$C$28)</f>
        <v/>
      </c>
      <c r="AQ63" s="302" t="str">
        <f>IF(②メッセージ・差出名!$C$29="","",②メッセージ・差出名!$C$29)</f>
        <v/>
      </c>
      <c r="AR63" s="302" t="str">
        <f>IF(②メッセージ・差出名!$C$30="","",②メッセージ・差出名!$C$30)</f>
        <v/>
      </c>
      <c r="AS63" s="143"/>
      <c r="AT63" s="148">
        <f t="shared" si="9"/>
        <v>0</v>
      </c>
      <c r="AU63" s="148">
        <f t="shared" si="46"/>
        <v>0</v>
      </c>
      <c r="AV63" s="148">
        <f t="shared" si="47"/>
        <v>0</v>
      </c>
      <c r="AW63" s="148">
        <f t="shared" si="48"/>
        <v>0</v>
      </c>
      <c r="AX63" s="148">
        <f t="shared" si="11"/>
        <v>0</v>
      </c>
      <c r="AY63" s="148">
        <f t="shared" si="10"/>
        <v>0</v>
      </c>
      <c r="AZ63" s="148">
        <f t="shared" si="12"/>
        <v>0</v>
      </c>
      <c r="BA63" s="148">
        <f t="shared" si="13"/>
        <v>0</v>
      </c>
      <c r="BB63" s="148">
        <f t="shared" si="14"/>
        <v>1</v>
      </c>
      <c r="BC63" s="148">
        <f t="shared" si="15"/>
        <v>0</v>
      </c>
      <c r="BD63" s="148">
        <f t="shared" si="16"/>
        <v>0</v>
      </c>
      <c r="BE63" s="148">
        <f t="shared" si="17"/>
        <v>0</v>
      </c>
      <c r="BF63" s="227">
        <f t="shared" si="18"/>
        <v>1</v>
      </c>
      <c r="BG63" s="227" t="e">
        <f t="shared" si="19"/>
        <v>#N/A</v>
      </c>
      <c r="BH63" s="227" t="e">
        <f t="shared" si="20"/>
        <v>#N/A</v>
      </c>
      <c r="BI63" s="227" t="e">
        <f t="shared" si="21"/>
        <v>#N/A</v>
      </c>
      <c r="BJ63" s="227">
        <f t="shared" si="22"/>
        <v>0</v>
      </c>
      <c r="BK63" s="227">
        <f t="shared" si="23"/>
        <v>0</v>
      </c>
      <c r="BL63" s="227">
        <f t="shared" si="24"/>
        <v>0</v>
      </c>
      <c r="BM63" s="227">
        <f t="shared" si="25"/>
        <v>0</v>
      </c>
      <c r="BN63" s="153">
        <f t="shared" si="26"/>
        <v>0</v>
      </c>
      <c r="BO63" s="153">
        <f t="shared" si="52"/>
        <v>0</v>
      </c>
      <c r="BP63" s="153">
        <f t="shared" si="49"/>
        <v>0</v>
      </c>
      <c r="BQ63" s="153">
        <f t="shared" si="28"/>
        <v>0</v>
      </c>
      <c r="BR63" s="153">
        <f t="shared" si="50"/>
        <v>0</v>
      </c>
      <c r="BS63" s="153">
        <f t="shared" si="29"/>
        <v>0</v>
      </c>
      <c r="BT63" s="153">
        <f t="shared" si="51"/>
        <v>0</v>
      </c>
      <c r="BU63" s="153">
        <f t="shared" si="30"/>
        <v>1</v>
      </c>
      <c r="BV63" s="225">
        <f t="shared" si="31"/>
        <v>0</v>
      </c>
      <c r="BW63" s="225">
        <f t="shared" si="32"/>
        <v>0</v>
      </c>
      <c r="BX63" s="225">
        <f t="shared" si="33"/>
        <v>0</v>
      </c>
      <c r="BY63" s="225">
        <f t="shared" si="34"/>
        <v>0</v>
      </c>
      <c r="BZ63" s="225">
        <f t="shared" si="35"/>
        <v>0</v>
      </c>
      <c r="CA63" s="225">
        <f t="shared" si="36"/>
        <v>0</v>
      </c>
      <c r="CB63" s="225">
        <f t="shared" si="37"/>
        <v>0</v>
      </c>
      <c r="CC63" s="225">
        <f t="shared" si="38"/>
        <v>0</v>
      </c>
      <c r="CD63" s="225">
        <f t="shared" si="39"/>
        <v>0</v>
      </c>
      <c r="CE63" s="225">
        <f t="shared" si="40"/>
        <v>0</v>
      </c>
      <c r="CF63" s="153">
        <f t="shared" si="41"/>
        <v>0</v>
      </c>
      <c r="CG63" s="153">
        <f t="shared" si="42"/>
        <v>0</v>
      </c>
      <c r="CH63" s="153">
        <f t="shared" si="43"/>
        <v>0</v>
      </c>
      <c r="CI63" s="153">
        <f t="shared" si="44"/>
        <v>0</v>
      </c>
      <c r="CJ63" s="153">
        <f t="shared" si="45"/>
        <v>0</v>
      </c>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c r="GG63" s="39"/>
      <c r="GH63" s="39"/>
      <c r="GI63" s="39"/>
      <c r="GJ63" s="39"/>
      <c r="GK63" s="39"/>
      <c r="GL63" s="39"/>
      <c r="GM63" s="39"/>
      <c r="GN63" s="39"/>
      <c r="GO63" s="39"/>
      <c r="GP63" s="39"/>
      <c r="GQ63" s="39"/>
      <c r="GR63" s="39"/>
      <c r="GS63" s="39"/>
      <c r="GT63" s="39"/>
      <c r="GU63" s="39"/>
      <c r="GV63" s="39"/>
      <c r="GW63" s="39"/>
      <c r="GX63" s="39"/>
      <c r="GY63" s="39"/>
      <c r="GZ63" s="39"/>
      <c r="HA63" s="39"/>
      <c r="HB63" s="39"/>
      <c r="HC63" s="39"/>
      <c r="HD63" s="39"/>
      <c r="HE63" s="39"/>
      <c r="HF63" s="39"/>
      <c r="HG63" s="39"/>
      <c r="HH63" s="39"/>
      <c r="HI63" s="39"/>
    </row>
    <row r="64" spans="1:217" s="14" customFormat="1" ht="17.25" customHeight="1" x14ac:dyDescent="0.2">
      <c r="A64" s="26">
        <v>52</v>
      </c>
      <c r="B64" s="27"/>
      <c r="C64" s="87"/>
      <c r="D64" s="88"/>
      <c r="E64" s="88"/>
      <c r="F64" s="88"/>
      <c r="G64" s="88"/>
      <c r="H64" s="88"/>
      <c r="I64" s="88"/>
      <c r="J64" s="88"/>
      <c r="K64" s="105" t="str">
        <f t="shared" si="5"/>
        <v>様</v>
      </c>
      <c r="L64" s="88"/>
      <c r="M64" s="105" t="str">
        <f t="shared" si="6"/>
        <v/>
      </c>
      <c r="N64" s="88"/>
      <c r="O64" s="89">
        <f>①基本情報!$C$17</f>
        <v>0</v>
      </c>
      <c r="P64" s="89" t="e">
        <f>VLOOKUP(①基本情報!$C$18,①基本情報!W:X,2,0)</f>
        <v>#N/A</v>
      </c>
      <c r="Q64" s="89" t="e">
        <f>VLOOKUP(①基本情報!$C$19,①基本情報!U:V,2,0)</f>
        <v>#N/A</v>
      </c>
      <c r="R64" s="89" t="e">
        <f>VLOOKUP(①基本情報!$C$20,①基本情報!Y:Z,2,0)</f>
        <v>#N/A</v>
      </c>
      <c r="S64" s="90" t="str">
        <f>IF(COUNTA(①基本情報!$C$26:$E$26)=3,DATE(①基本情報!$C$26,①基本情報!$D$26,①基本情報!$E$26),"")</f>
        <v/>
      </c>
      <c r="T64" s="91" t="str">
        <f>IF(①基本情報!$F$26="","",①基本情報!$F$26)</f>
        <v/>
      </c>
      <c r="U64" s="90" t="str">
        <f>IF(ISERROR(DATE(①基本情報!$C$25,①基本情報!$D$25,①基本情報!$E$25)),"",DATE(①基本情報!$C$25,①基本情報!$D$25,①基本情報!$E$25))</f>
        <v/>
      </c>
      <c r="V64" s="308" t="str">
        <f>IF(①基本情報!$F$25="","",①基本情報!$F$25)</f>
        <v/>
      </c>
      <c r="W64" s="88"/>
      <c r="X64" s="88"/>
      <c r="Y64" s="88"/>
      <c r="Z64" s="88"/>
      <c r="AA64" s="88"/>
      <c r="AB64" s="88"/>
      <c r="AC64" s="105" t="str">
        <f t="shared" si="7"/>
        <v/>
      </c>
      <c r="AD64" s="108" t="str">
        <f t="shared" si="8"/>
        <v>様</v>
      </c>
      <c r="AE64" s="94" t="str">
        <f>IF(②メッセージ・差出名!$C$14="","",②メッセージ・差出名!$C$14)</f>
        <v/>
      </c>
      <c r="AF64" s="94" t="str">
        <f>IF(②メッセージ・差出名!$C$15="","",②メッセージ・差出名!$C$15)</f>
        <v/>
      </c>
      <c r="AG64" s="94" t="str">
        <f>IF(②メッセージ・差出名!$C$16="","",②メッセージ・差出名!$C$16)</f>
        <v/>
      </c>
      <c r="AH64" s="94" t="str">
        <f>IF(②メッセージ・差出名!$C$17="","",②メッセージ・差出名!$C$17)</f>
        <v/>
      </c>
      <c r="AI64" s="94" t="str">
        <f>IF(②メッセージ・差出名!$C$18="","",②メッセージ・差出名!$C$18)</f>
        <v/>
      </c>
      <c r="AJ64" s="94" t="str">
        <f>IF(②メッセージ・差出名!$C$19="","",②メッセージ・差出名!$C$19)</f>
        <v/>
      </c>
      <c r="AK64" s="94" t="str">
        <f>IF(②メッセージ・差出名!$C$20="","",②メッセージ・差出名!$C$20)</f>
        <v/>
      </c>
      <c r="AL64" s="94" t="str">
        <f>IF(②メッセージ・差出名!$C$21="","",②メッセージ・差出名!$C$21)</f>
        <v/>
      </c>
      <c r="AM64" s="94" t="str">
        <f>IF(②メッセージ・差出名!$C$22="","",②メッセージ・差出名!$C$22)</f>
        <v/>
      </c>
      <c r="AN64" s="94" t="str">
        <f>IF(②メッセージ・差出名!$C$23="","",②メッセージ・差出名!$C$23)</f>
        <v/>
      </c>
      <c r="AO64" s="302" t="str">
        <f>IF(②メッセージ・差出名!$C$27="","",②メッセージ・差出名!$C$27)</f>
        <v/>
      </c>
      <c r="AP64" s="302" t="str">
        <f>IF(②メッセージ・差出名!$C$28="","",②メッセージ・差出名!$C$28)</f>
        <v/>
      </c>
      <c r="AQ64" s="302" t="str">
        <f>IF(②メッセージ・差出名!$C$29="","",②メッセージ・差出名!$C$29)</f>
        <v/>
      </c>
      <c r="AR64" s="302" t="str">
        <f>IF(②メッセージ・差出名!$C$30="","",②メッセージ・差出名!$C$30)</f>
        <v/>
      </c>
      <c r="AS64" s="143"/>
      <c r="AT64" s="148">
        <f t="shared" si="9"/>
        <v>0</v>
      </c>
      <c r="AU64" s="148">
        <f t="shared" si="46"/>
        <v>0</v>
      </c>
      <c r="AV64" s="148">
        <f t="shared" si="47"/>
        <v>0</v>
      </c>
      <c r="AW64" s="148">
        <f t="shared" si="48"/>
        <v>0</v>
      </c>
      <c r="AX64" s="148">
        <f t="shared" si="11"/>
        <v>0</v>
      </c>
      <c r="AY64" s="148">
        <f t="shared" si="10"/>
        <v>0</v>
      </c>
      <c r="AZ64" s="148">
        <f t="shared" si="12"/>
        <v>0</v>
      </c>
      <c r="BA64" s="148">
        <f t="shared" si="13"/>
        <v>0</v>
      </c>
      <c r="BB64" s="148">
        <f t="shared" si="14"/>
        <v>1</v>
      </c>
      <c r="BC64" s="148">
        <f t="shared" si="15"/>
        <v>0</v>
      </c>
      <c r="BD64" s="148">
        <f t="shared" si="16"/>
        <v>0</v>
      </c>
      <c r="BE64" s="148">
        <f t="shared" si="17"/>
        <v>0</v>
      </c>
      <c r="BF64" s="227">
        <f t="shared" si="18"/>
        <v>1</v>
      </c>
      <c r="BG64" s="227" t="e">
        <f t="shared" si="19"/>
        <v>#N/A</v>
      </c>
      <c r="BH64" s="227" t="e">
        <f t="shared" si="20"/>
        <v>#N/A</v>
      </c>
      <c r="BI64" s="227" t="e">
        <f t="shared" si="21"/>
        <v>#N/A</v>
      </c>
      <c r="BJ64" s="227">
        <f t="shared" si="22"/>
        <v>0</v>
      </c>
      <c r="BK64" s="227">
        <f t="shared" si="23"/>
        <v>0</v>
      </c>
      <c r="BL64" s="227">
        <f t="shared" si="24"/>
        <v>0</v>
      </c>
      <c r="BM64" s="227">
        <f t="shared" si="25"/>
        <v>0</v>
      </c>
      <c r="BN64" s="153">
        <f t="shared" si="26"/>
        <v>0</v>
      </c>
      <c r="BO64" s="153">
        <f t="shared" si="52"/>
        <v>0</v>
      </c>
      <c r="BP64" s="153">
        <f t="shared" si="49"/>
        <v>0</v>
      </c>
      <c r="BQ64" s="153">
        <f t="shared" si="28"/>
        <v>0</v>
      </c>
      <c r="BR64" s="153">
        <f t="shared" si="50"/>
        <v>0</v>
      </c>
      <c r="BS64" s="153">
        <f t="shared" si="29"/>
        <v>0</v>
      </c>
      <c r="BT64" s="153">
        <f t="shared" si="51"/>
        <v>0</v>
      </c>
      <c r="BU64" s="153">
        <f t="shared" si="30"/>
        <v>1</v>
      </c>
      <c r="BV64" s="225">
        <f t="shared" si="31"/>
        <v>0</v>
      </c>
      <c r="BW64" s="225">
        <f t="shared" si="32"/>
        <v>0</v>
      </c>
      <c r="BX64" s="225">
        <f t="shared" si="33"/>
        <v>0</v>
      </c>
      <c r="BY64" s="225">
        <f t="shared" si="34"/>
        <v>0</v>
      </c>
      <c r="BZ64" s="225">
        <f t="shared" si="35"/>
        <v>0</v>
      </c>
      <c r="CA64" s="225">
        <f t="shared" si="36"/>
        <v>0</v>
      </c>
      <c r="CB64" s="225">
        <f t="shared" si="37"/>
        <v>0</v>
      </c>
      <c r="CC64" s="225">
        <f t="shared" si="38"/>
        <v>0</v>
      </c>
      <c r="CD64" s="225">
        <f t="shared" si="39"/>
        <v>0</v>
      </c>
      <c r="CE64" s="225">
        <f t="shared" si="40"/>
        <v>0</v>
      </c>
      <c r="CF64" s="153">
        <f t="shared" si="41"/>
        <v>0</v>
      </c>
      <c r="CG64" s="153">
        <f t="shared" si="42"/>
        <v>0</v>
      </c>
      <c r="CH64" s="153">
        <f t="shared" si="43"/>
        <v>0</v>
      </c>
      <c r="CI64" s="153">
        <f t="shared" si="44"/>
        <v>0</v>
      </c>
      <c r="CJ64" s="153">
        <f t="shared" si="45"/>
        <v>0</v>
      </c>
      <c r="CK64" s="39"/>
      <c r="CL64" s="39"/>
      <c r="CM64" s="39"/>
      <c r="CN64" s="39"/>
      <c r="CO64" s="39"/>
      <c r="CP64" s="39"/>
      <c r="CQ64" s="39"/>
      <c r="CR64" s="39"/>
      <c r="CS64" s="39"/>
      <c r="CT64" s="39"/>
      <c r="CU64" s="39"/>
      <c r="CV64" s="39"/>
      <c r="CW64" s="39"/>
      <c r="CX64" s="39"/>
      <c r="CY64" s="39"/>
      <c r="CZ64" s="39"/>
      <c r="DA64" s="39"/>
      <c r="DB64" s="39"/>
      <c r="DC64" s="39"/>
      <c r="DD64" s="39"/>
      <c r="DE64" s="39"/>
      <c r="DF64" s="39"/>
      <c r="DG64" s="39"/>
      <c r="DH64" s="39"/>
      <c r="DI64" s="39"/>
      <c r="DJ64" s="39"/>
      <c r="DK64" s="39"/>
      <c r="DL64" s="39"/>
      <c r="DM64" s="39"/>
      <c r="DN64" s="39"/>
      <c r="DO64" s="39"/>
      <c r="DP64" s="39"/>
      <c r="DQ64" s="39"/>
      <c r="DR64" s="39"/>
      <c r="DS64" s="39"/>
      <c r="DT64" s="39"/>
      <c r="DU64" s="39"/>
      <c r="DV64" s="39"/>
      <c r="DW64" s="39"/>
      <c r="DX64" s="39"/>
      <c r="DY64" s="39"/>
      <c r="DZ64" s="39"/>
      <c r="EA64" s="39"/>
      <c r="EB64" s="39"/>
      <c r="EC64" s="39"/>
      <c r="ED64" s="39"/>
      <c r="EE64" s="39"/>
      <c r="EF64" s="39"/>
      <c r="EG64" s="39"/>
      <c r="EH64" s="39"/>
      <c r="EI64" s="39"/>
      <c r="EJ64" s="39"/>
      <c r="EK64" s="39"/>
      <c r="EL64" s="39"/>
      <c r="EM64" s="39"/>
      <c r="EN64" s="39"/>
      <c r="EO64" s="39"/>
      <c r="EP64" s="39"/>
      <c r="EQ64" s="39"/>
      <c r="ER64" s="39"/>
      <c r="ES64" s="39"/>
      <c r="ET64" s="39"/>
      <c r="EU64" s="39"/>
      <c r="EV64" s="39"/>
      <c r="EW64" s="39"/>
      <c r="EX64" s="39"/>
      <c r="EY64" s="39"/>
      <c r="EZ64" s="39"/>
      <c r="FA64" s="39"/>
      <c r="FB64" s="39"/>
      <c r="FC64" s="39"/>
      <c r="FD64" s="39"/>
      <c r="FE64" s="39"/>
      <c r="FF64" s="39"/>
      <c r="FG64" s="39"/>
      <c r="FH64" s="39"/>
      <c r="FI64" s="39"/>
      <c r="FJ64" s="39"/>
      <c r="FK64" s="39"/>
      <c r="FL64" s="39"/>
      <c r="FM64" s="39"/>
      <c r="FN64" s="39"/>
      <c r="FO64" s="39"/>
      <c r="FP64" s="39"/>
      <c r="FQ64" s="39"/>
      <c r="FR64" s="39"/>
      <c r="FS64" s="39"/>
      <c r="FT64" s="39"/>
      <c r="FU64" s="39"/>
      <c r="FV64" s="39"/>
      <c r="FW64" s="39"/>
      <c r="FX64" s="39"/>
      <c r="FY64" s="39"/>
      <c r="FZ64" s="39"/>
      <c r="GA64" s="39"/>
      <c r="GB64" s="39"/>
      <c r="GC64" s="39"/>
      <c r="GD64" s="39"/>
      <c r="GE64" s="39"/>
      <c r="GF64" s="39"/>
      <c r="GG64" s="39"/>
      <c r="GH64" s="39"/>
      <c r="GI64" s="39"/>
      <c r="GJ64" s="39"/>
      <c r="GK64" s="39"/>
      <c r="GL64" s="39"/>
      <c r="GM64" s="39"/>
      <c r="GN64" s="39"/>
      <c r="GO64" s="39"/>
      <c r="GP64" s="39"/>
      <c r="GQ64" s="39"/>
      <c r="GR64" s="39"/>
      <c r="GS64" s="39"/>
      <c r="GT64" s="39"/>
      <c r="GU64" s="39"/>
      <c r="GV64" s="39"/>
      <c r="GW64" s="39"/>
      <c r="GX64" s="39"/>
      <c r="GY64" s="39"/>
      <c r="GZ64" s="39"/>
      <c r="HA64" s="39"/>
      <c r="HB64" s="39"/>
      <c r="HC64" s="39"/>
      <c r="HD64" s="39"/>
      <c r="HE64" s="39"/>
      <c r="HF64" s="39"/>
      <c r="HG64" s="39"/>
      <c r="HH64" s="39"/>
      <c r="HI64" s="39"/>
    </row>
    <row r="65" spans="1:217" s="14" customFormat="1" ht="17.25" customHeight="1" x14ac:dyDescent="0.2">
      <c r="A65" s="26">
        <v>53</v>
      </c>
      <c r="B65" s="27"/>
      <c r="C65" s="87"/>
      <c r="D65" s="88"/>
      <c r="E65" s="88"/>
      <c r="F65" s="88"/>
      <c r="G65" s="88"/>
      <c r="H65" s="88"/>
      <c r="I65" s="88"/>
      <c r="J65" s="88"/>
      <c r="K65" s="105" t="str">
        <f t="shared" si="5"/>
        <v>様</v>
      </c>
      <c r="L65" s="88"/>
      <c r="M65" s="105" t="str">
        <f t="shared" si="6"/>
        <v/>
      </c>
      <c r="N65" s="88"/>
      <c r="O65" s="89">
        <f>①基本情報!$C$17</f>
        <v>0</v>
      </c>
      <c r="P65" s="89" t="e">
        <f>VLOOKUP(①基本情報!$C$18,①基本情報!W:X,2,0)</f>
        <v>#N/A</v>
      </c>
      <c r="Q65" s="89" t="e">
        <f>VLOOKUP(①基本情報!$C$19,①基本情報!U:V,2,0)</f>
        <v>#N/A</v>
      </c>
      <c r="R65" s="89" t="e">
        <f>VLOOKUP(①基本情報!$C$20,①基本情報!Y:Z,2,0)</f>
        <v>#N/A</v>
      </c>
      <c r="S65" s="90" t="str">
        <f>IF(COUNTA(①基本情報!$C$26:$E$26)=3,DATE(①基本情報!$C$26,①基本情報!$D$26,①基本情報!$E$26),"")</f>
        <v/>
      </c>
      <c r="T65" s="91" t="str">
        <f>IF(①基本情報!$F$26="","",①基本情報!$F$26)</f>
        <v/>
      </c>
      <c r="U65" s="90" t="str">
        <f>IF(ISERROR(DATE(①基本情報!$C$25,①基本情報!$D$25,①基本情報!$E$25)),"",DATE(①基本情報!$C$25,①基本情報!$D$25,①基本情報!$E$25))</f>
        <v/>
      </c>
      <c r="V65" s="308" t="str">
        <f>IF(①基本情報!$F$25="","",①基本情報!$F$25)</f>
        <v/>
      </c>
      <c r="W65" s="88"/>
      <c r="X65" s="88"/>
      <c r="Y65" s="88"/>
      <c r="Z65" s="88"/>
      <c r="AA65" s="88"/>
      <c r="AB65" s="88"/>
      <c r="AC65" s="105" t="str">
        <f t="shared" si="7"/>
        <v/>
      </c>
      <c r="AD65" s="108" t="str">
        <f t="shared" si="8"/>
        <v>様</v>
      </c>
      <c r="AE65" s="94" t="str">
        <f>IF(②メッセージ・差出名!$C$14="","",②メッセージ・差出名!$C$14)</f>
        <v/>
      </c>
      <c r="AF65" s="94" t="str">
        <f>IF(②メッセージ・差出名!$C$15="","",②メッセージ・差出名!$C$15)</f>
        <v/>
      </c>
      <c r="AG65" s="94" t="str">
        <f>IF(②メッセージ・差出名!$C$16="","",②メッセージ・差出名!$C$16)</f>
        <v/>
      </c>
      <c r="AH65" s="94" t="str">
        <f>IF(②メッセージ・差出名!$C$17="","",②メッセージ・差出名!$C$17)</f>
        <v/>
      </c>
      <c r="AI65" s="94" t="str">
        <f>IF(②メッセージ・差出名!$C$18="","",②メッセージ・差出名!$C$18)</f>
        <v/>
      </c>
      <c r="AJ65" s="94" t="str">
        <f>IF(②メッセージ・差出名!$C$19="","",②メッセージ・差出名!$C$19)</f>
        <v/>
      </c>
      <c r="AK65" s="94" t="str">
        <f>IF(②メッセージ・差出名!$C$20="","",②メッセージ・差出名!$C$20)</f>
        <v/>
      </c>
      <c r="AL65" s="94" t="str">
        <f>IF(②メッセージ・差出名!$C$21="","",②メッセージ・差出名!$C$21)</f>
        <v/>
      </c>
      <c r="AM65" s="94" t="str">
        <f>IF(②メッセージ・差出名!$C$22="","",②メッセージ・差出名!$C$22)</f>
        <v/>
      </c>
      <c r="AN65" s="94" t="str">
        <f>IF(②メッセージ・差出名!$C$23="","",②メッセージ・差出名!$C$23)</f>
        <v/>
      </c>
      <c r="AO65" s="302" t="str">
        <f>IF(②メッセージ・差出名!$C$27="","",②メッセージ・差出名!$C$27)</f>
        <v/>
      </c>
      <c r="AP65" s="302" t="str">
        <f>IF(②メッセージ・差出名!$C$28="","",②メッセージ・差出名!$C$28)</f>
        <v/>
      </c>
      <c r="AQ65" s="302" t="str">
        <f>IF(②メッセージ・差出名!$C$29="","",②メッセージ・差出名!$C$29)</f>
        <v/>
      </c>
      <c r="AR65" s="302" t="str">
        <f>IF(②メッセージ・差出名!$C$30="","",②メッセージ・差出名!$C$30)</f>
        <v/>
      </c>
      <c r="AS65" s="143"/>
      <c r="AT65" s="148">
        <f t="shared" si="9"/>
        <v>0</v>
      </c>
      <c r="AU65" s="148">
        <f t="shared" si="46"/>
        <v>0</v>
      </c>
      <c r="AV65" s="148">
        <f t="shared" si="47"/>
        <v>0</v>
      </c>
      <c r="AW65" s="148">
        <f t="shared" si="48"/>
        <v>0</v>
      </c>
      <c r="AX65" s="148">
        <f t="shared" si="11"/>
        <v>0</v>
      </c>
      <c r="AY65" s="148">
        <f t="shared" si="10"/>
        <v>0</v>
      </c>
      <c r="AZ65" s="148">
        <f t="shared" si="12"/>
        <v>0</v>
      </c>
      <c r="BA65" s="148">
        <f t="shared" si="13"/>
        <v>0</v>
      </c>
      <c r="BB65" s="148">
        <f t="shared" si="14"/>
        <v>1</v>
      </c>
      <c r="BC65" s="148">
        <f t="shared" si="15"/>
        <v>0</v>
      </c>
      <c r="BD65" s="148">
        <f t="shared" si="16"/>
        <v>0</v>
      </c>
      <c r="BE65" s="148">
        <f t="shared" si="17"/>
        <v>0</v>
      </c>
      <c r="BF65" s="227">
        <f t="shared" si="18"/>
        <v>1</v>
      </c>
      <c r="BG65" s="227" t="e">
        <f t="shared" si="19"/>
        <v>#N/A</v>
      </c>
      <c r="BH65" s="227" t="e">
        <f t="shared" si="20"/>
        <v>#N/A</v>
      </c>
      <c r="BI65" s="227" t="e">
        <f t="shared" si="21"/>
        <v>#N/A</v>
      </c>
      <c r="BJ65" s="227">
        <f t="shared" si="22"/>
        <v>0</v>
      </c>
      <c r="BK65" s="227">
        <f t="shared" si="23"/>
        <v>0</v>
      </c>
      <c r="BL65" s="227">
        <f t="shared" si="24"/>
        <v>0</v>
      </c>
      <c r="BM65" s="227">
        <f t="shared" si="25"/>
        <v>0</v>
      </c>
      <c r="BN65" s="153">
        <f t="shared" si="26"/>
        <v>0</v>
      </c>
      <c r="BO65" s="153">
        <f t="shared" si="52"/>
        <v>0</v>
      </c>
      <c r="BP65" s="153">
        <f t="shared" si="49"/>
        <v>0</v>
      </c>
      <c r="BQ65" s="153">
        <f t="shared" si="28"/>
        <v>0</v>
      </c>
      <c r="BR65" s="153">
        <f t="shared" si="50"/>
        <v>0</v>
      </c>
      <c r="BS65" s="153">
        <f t="shared" si="29"/>
        <v>0</v>
      </c>
      <c r="BT65" s="153">
        <f t="shared" si="51"/>
        <v>0</v>
      </c>
      <c r="BU65" s="153">
        <f t="shared" si="30"/>
        <v>1</v>
      </c>
      <c r="BV65" s="225">
        <f t="shared" si="31"/>
        <v>0</v>
      </c>
      <c r="BW65" s="225">
        <f t="shared" si="32"/>
        <v>0</v>
      </c>
      <c r="BX65" s="225">
        <f t="shared" si="33"/>
        <v>0</v>
      </c>
      <c r="BY65" s="225">
        <f t="shared" si="34"/>
        <v>0</v>
      </c>
      <c r="BZ65" s="225">
        <f t="shared" si="35"/>
        <v>0</v>
      </c>
      <c r="CA65" s="225">
        <f t="shared" si="36"/>
        <v>0</v>
      </c>
      <c r="CB65" s="225">
        <f t="shared" si="37"/>
        <v>0</v>
      </c>
      <c r="CC65" s="225">
        <f t="shared" si="38"/>
        <v>0</v>
      </c>
      <c r="CD65" s="225">
        <f t="shared" si="39"/>
        <v>0</v>
      </c>
      <c r="CE65" s="225">
        <f t="shared" si="40"/>
        <v>0</v>
      </c>
      <c r="CF65" s="153">
        <f t="shared" si="41"/>
        <v>0</v>
      </c>
      <c r="CG65" s="153">
        <f t="shared" si="42"/>
        <v>0</v>
      </c>
      <c r="CH65" s="153">
        <f t="shared" si="43"/>
        <v>0</v>
      </c>
      <c r="CI65" s="153">
        <f t="shared" si="44"/>
        <v>0</v>
      </c>
      <c r="CJ65" s="153">
        <f t="shared" si="45"/>
        <v>0</v>
      </c>
      <c r="CK65" s="39"/>
      <c r="CL65" s="39"/>
      <c r="CM65" s="39"/>
      <c r="CN65" s="39"/>
      <c r="CO65" s="39"/>
      <c r="CP65" s="39"/>
      <c r="CQ65" s="39"/>
      <c r="CR65" s="39"/>
      <c r="CS65" s="39"/>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9"/>
      <c r="DZ65" s="39"/>
      <c r="EA65" s="39"/>
      <c r="EB65" s="39"/>
      <c r="EC65" s="39"/>
      <c r="ED65" s="39"/>
      <c r="EE65" s="39"/>
      <c r="EF65" s="39"/>
      <c r="EG65" s="39"/>
      <c r="EH65" s="39"/>
      <c r="EI65" s="39"/>
      <c r="EJ65" s="39"/>
      <c r="EK65" s="39"/>
      <c r="EL65" s="39"/>
      <c r="EM65" s="39"/>
      <c r="EN65" s="39"/>
      <c r="EO65" s="39"/>
      <c r="EP65" s="39"/>
      <c r="EQ65" s="39"/>
      <c r="ER65" s="39"/>
      <c r="ES65" s="39"/>
      <c r="ET65" s="39"/>
      <c r="EU65" s="39"/>
      <c r="EV65" s="39"/>
      <c r="EW65" s="39"/>
      <c r="EX65" s="39"/>
      <c r="EY65" s="39"/>
      <c r="EZ65" s="39"/>
      <c r="FA65" s="39"/>
      <c r="FB65" s="39"/>
      <c r="FC65" s="39"/>
      <c r="FD65" s="39"/>
      <c r="FE65" s="39"/>
      <c r="FF65" s="39"/>
      <c r="FG65" s="39"/>
      <c r="FH65" s="39"/>
      <c r="FI65" s="39"/>
      <c r="FJ65" s="39"/>
      <c r="FK65" s="39"/>
      <c r="FL65" s="39"/>
      <c r="FM65" s="39"/>
      <c r="FN65" s="39"/>
      <c r="FO65" s="39"/>
      <c r="FP65" s="39"/>
      <c r="FQ65" s="39"/>
      <c r="FR65" s="39"/>
      <c r="FS65" s="39"/>
      <c r="FT65" s="39"/>
      <c r="FU65" s="39"/>
      <c r="FV65" s="39"/>
      <c r="FW65" s="39"/>
      <c r="FX65" s="39"/>
      <c r="FY65" s="39"/>
      <c r="FZ65" s="39"/>
      <c r="GA65" s="39"/>
      <c r="GB65" s="39"/>
      <c r="GC65" s="39"/>
      <c r="GD65" s="39"/>
      <c r="GE65" s="39"/>
      <c r="GF65" s="39"/>
      <c r="GG65" s="39"/>
      <c r="GH65" s="39"/>
      <c r="GI65" s="39"/>
      <c r="GJ65" s="39"/>
      <c r="GK65" s="39"/>
      <c r="GL65" s="39"/>
      <c r="GM65" s="39"/>
      <c r="GN65" s="39"/>
      <c r="GO65" s="39"/>
      <c r="GP65" s="39"/>
      <c r="GQ65" s="39"/>
      <c r="GR65" s="39"/>
      <c r="GS65" s="39"/>
      <c r="GT65" s="39"/>
      <c r="GU65" s="39"/>
      <c r="GV65" s="39"/>
      <c r="GW65" s="39"/>
      <c r="GX65" s="39"/>
      <c r="GY65" s="39"/>
      <c r="GZ65" s="39"/>
      <c r="HA65" s="39"/>
      <c r="HB65" s="39"/>
      <c r="HC65" s="39"/>
      <c r="HD65" s="39"/>
      <c r="HE65" s="39"/>
      <c r="HF65" s="39"/>
      <c r="HG65" s="39"/>
      <c r="HH65" s="39"/>
      <c r="HI65" s="39"/>
    </row>
    <row r="66" spans="1:217" s="21" customFormat="1" ht="17.25" customHeight="1" x14ac:dyDescent="0.2">
      <c r="A66" s="26">
        <v>54</v>
      </c>
      <c r="B66" s="27"/>
      <c r="C66" s="87"/>
      <c r="D66" s="88"/>
      <c r="E66" s="88"/>
      <c r="F66" s="88"/>
      <c r="G66" s="88"/>
      <c r="H66" s="88"/>
      <c r="I66" s="88"/>
      <c r="J66" s="88"/>
      <c r="K66" s="105" t="str">
        <f t="shared" si="5"/>
        <v>様</v>
      </c>
      <c r="L66" s="88"/>
      <c r="M66" s="105" t="str">
        <f t="shared" si="6"/>
        <v/>
      </c>
      <c r="N66" s="88"/>
      <c r="O66" s="89">
        <f>①基本情報!$C$17</f>
        <v>0</v>
      </c>
      <c r="P66" s="89" t="e">
        <f>VLOOKUP(①基本情報!$C$18,①基本情報!W:X,2,0)</f>
        <v>#N/A</v>
      </c>
      <c r="Q66" s="89" t="e">
        <f>VLOOKUP(①基本情報!$C$19,①基本情報!U:V,2,0)</f>
        <v>#N/A</v>
      </c>
      <c r="R66" s="89" t="e">
        <f>VLOOKUP(①基本情報!$C$20,①基本情報!Y:Z,2,0)</f>
        <v>#N/A</v>
      </c>
      <c r="S66" s="90" t="str">
        <f>IF(COUNTA(①基本情報!$C$26:$E$26)=3,DATE(①基本情報!$C$26,①基本情報!$D$26,①基本情報!$E$26),"")</f>
        <v/>
      </c>
      <c r="T66" s="91" t="str">
        <f>IF(①基本情報!$F$26="","",①基本情報!$F$26)</f>
        <v/>
      </c>
      <c r="U66" s="90" t="str">
        <f>IF(ISERROR(DATE(①基本情報!$C$25,①基本情報!$D$25,①基本情報!$E$25)),"",DATE(①基本情報!$C$25,①基本情報!$D$25,①基本情報!$E$25))</f>
        <v/>
      </c>
      <c r="V66" s="308" t="str">
        <f>IF(①基本情報!$F$25="","",①基本情報!$F$25)</f>
        <v/>
      </c>
      <c r="W66" s="88"/>
      <c r="X66" s="88"/>
      <c r="Y66" s="88"/>
      <c r="Z66" s="88"/>
      <c r="AA66" s="88"/>
      <c r="AB66" s="88"/>
      <c r="AC66" s="105" t="str">
        <f t="shared" si="7"/>
        <v/>
      </c>
      <c r="AD66" s="108" t="str">
        <f t="shared" si="8"/>
        <v>様</v>
      </c>
      <c r="AE66" s="94" t="str">
        <f>IF(②メッセージ・差出名!$C$14="","",②メッセージ・差出名!$C$14)</f>
        <v/>
      </c>
      <c r="AF66" s="94" t="str">
        <f>IF(②メッセージ・差出名!$C$15="","",②メッセージ・差出名!$C$15)</f>
        <v/>
      </c>
      <c r="AG66" s="94" t="str">
        <f>IF(②メッセージ・差出名!$C$16="","",②メッセージ・差出名!$C$16)</f>
        <v/>
      </c>
      <c r="AH66" s="94" t="str">
        <f>IF(②メッセージ・差出名!$C$17="","",②メッセージ・差出名!$C$17)</f>
        <v/>
      </c>
      <c r="AI66" s="94" t="str">
        <f>IF(②メッセージ・差出名!$C$18="","",②メッセージ・差出名!$C$18)</f>
        <v/>
      </c>
      <c r="AJ66" s="94" t="str">
        <f>IF(②メッセージ・差出名!$C$19="","",②メッセージ・差出名!$C$19)</f>
        <v/>
      </c>
      <c r="AK66" s="94" t="str">
        <f>IF(②メッセージ・差出名!$C$20="","",②メッセージ・差出名!$C$20)</f>
        <v/>
      </c>
      <c r="AL66" s="94" t="str">
        <f>IF(②メッセージ・差出名!$C$21="","",②メッセージ・差出名!$C$21)</f>
        <v/>
      </c>
      <c r="AM66" s="94" t="str">
        <f>IF(②メッセージ・差出名!$C$22="","",②メッセージ・差出名!$C$22)</f>
        <v/>
      </c>
      <c r="AN66" s="94" t="str">
        <f>IF(②メッセージ・差出名!$C$23="","",②メッセージ・差出名!$C$23)</f>
        <v/>
      </c>
      <c r="AO66" s="302" t="str">
        <f>IF(②メッセージ・差出名!$C$27="","",②メッセージ・差出名!$C$27)</f>
        <v/>
      </c>
      <c r="AP66" s="302" t="str">
        <f>IF(②メッセージ・差出名!$C$28="","",②メッセージ・差出名!$C$28)</f>
        <v/>
      </c>
      <c r="AQ66" s="302" t="str">
        <f>IF(②メッセージ・差出名!$C$29="","",②メッセージ・差出名!$C$29)</f>
        <v/>
      </c>
      <c r="AR66" s="302" t="str">
        <f>IF(②メッセージ・差出名!$C$30="","",②メッセージ・差出名!$C$30)</f>
        <v/>
      </c>
      <c r="AS66" s="143"/>
      <c r="AT66" s="148">
        <f t="shared" si="9"/>
        <v>0</v>
      </c>
      <c r="AU66" s="148">
        <f t="shared" si="46"/>
        <v>0</v>
      </c>
      <c r="AV66" s="148">
        <f t="shared" si="47"/>
        <v>0</v>
      </c>
      <c r="AW66" s="148">
        <f t="shared" si="48"/>
        <v>0</v>
      </c>
      <c r="AX66" s="148">
        <f t="shared" si="11"/>
        <v>0</v>
      </c>
      <c r="AY66" s="148">
        <f t="shared" si="10"/>
        <v>0</v>
      </c>
      <c r="AZ66" s="148">
        <f t="shared" si="12"/>
        <v>0</v>
      </c>
      <c r="BA66" s="148">
        <f t="shared" si="13"/>
        <v>0</v>
      </c>
      <c r="BB66" s="148">
        <f t="shared" si="14"/>
        <v>1</v>
      </c>
      <c r="BC66" s="148">
        <f t="shared" si="15"/>
        <v>0</v>
      </c>
      <c r="BD66" s="148">
        <f t="shared" si="16"/>
        <v>0</v>
      </c>
      <c r="BE66" s="148">
        <f t="shared" si="17"/>
        <v>0</v>
      </c>
      <c r="BF66" s="227">
        <f t="shared" si="18"/>
        <v>1</v>
      </c>
      <c r="BG66" s="227" t="e">
        <f t="shared" si="19"/>
        <v>#N/A</v>
      </c>
      <c r="BH66" s="227" t="e">
        <f t="shared" si="20"/>
        <v>#N/A</v>
      </c>
      <c r="BI66" s="227" t="e">
        <f t="shared" si="21"/>
        <v>#N/A</v>
      </c>
      <c r="BJ66" s="227">
        <f t="shared" si="22"/>
        <v>0</v>
      </c>
      <c r="BK66" s="227">
        <f t="shared" si="23"/>
        <v>0</v>
      </c>
      <c r="BL66" s="227">
        <f t="shared" si="24"/>
        <v>0</v>
      </c>
      <c r="BM66" s="227">
        <f t="shared" si="25"/>
        <v>0</v>
      </c>
      <c r="BN66" s="153">
        <f t="shared" si="26"/>
        <v>0</v>
      </c>
      <c r="BO66" s="153">
        <f t="shared" si="52"/>
        <v>0</v>
      </c>
      <c r="BP66" s="153">
        <f t="shared" si="49"/>
        <v>0</v>
      </c>
      <c r="BQ66" s="153">
        <f t="shared" si="28"/>
        <v>0</v>
      </c>
      <c r="BR66" s="153">
        <f t="shared" si="50"/>
        <v>0</v>
      </c>
      <c r="BS66" s="153">
        <f t="shared" si="29"/>
        <v>0</v>
      </c>
      <c r="BT66" s="153">
        <f t="shared" si="51"/>
        <v>0</v>
      </c>
      <c r="BU66" s="153">
        <f t="shared" si="30"/>
        <v>1</v>
      </c>
      <c r="BV66" s="225">
        <f t="shared" si="31"/>
        <v>0</v>
      </c>
      <c r="BW66" s="225">
        <f t="shared" si="32"/>
        <v>0</v>
      </c>
      <c r="BX66" s="225">
        <f t="shared" si="33"/>
        <v>0</v>
      </c>
      <c r="BY66" s="225">
        <f t="shared" si="34"/>
        <v>0</v>
      </c>
      <c r="BZ66" s="225">
        <f t="shared" si="35"/>
        <v>0</v>
      </c>
      <c r="CA66" s="225">
        <f t="shared" si="36"/>
        <v>0</v>
      </c>
      <c r="CB66" s="225">
        <f t="shared" si="37"/>
        <v>0</v>
      </c>
      <c r="CC66" s="225">
        <f t="shared" si="38"/>
        <v>0</v>
      </c>
      <c r="CD66" s="225">
        <f t="shared" si="39"/>
        <v>0</v>
      </c>
      <c r="CE66" s="225">
        <f t="shared" si="40"/>
        <v>0</v>
      </c>
      <c r="CF66" s="153">
        <f t="shared" si="41"/>
        <v>0</v>
      </c>
      <c r="CG66" s="153">
        <f t="shared" si="42"/>
        <v>0</v>
      </c>
      <c r="CH66" s="153">
        <f t="shared" si="43"/>
        <v>0</v>
      </c>
      <c r="CI66" s="153">
        <f t="shared" si="44"/>
        <v>0</v>
      </c>
      <c r="CJ66" s="153">
        <f t="shared" si="45"/>
        <v>0</v>
      </c>
      <c r="CK66" s="39"/>
      <c r="CL66" s="39"/>
      <c r="CM66" s="39"/>
      <c r="CN66" s="39"/>
      <c r="CO66" s="39"/>
      <c r="CP66" s="39"/>
      <c r="CQ66" s="39"/>
      <c r="CR66" s="39"/>
      <c r="CS66" s="39"/>
      <c r="CT66" s="39"/>
      <c r="CU66" s="39"/>
      <c r="CV66" s="39"/>
      <c r="CW66" s="39"/>
      <c r="CX66" s="39"/>
      <c r="CY66" s="39"/>
      <c r="CZ66" s="39"/>
      <c r="DA66" s="39"/>
      <c r="DB66" s="39"/>
      <c r="DC66" s="39"/>
      <c r="DD66" s="39"/>
      <c r="DE66" s="39"/>
      <c r="DF66" s="39"/>
      <c r="DG66" s="39"/>
      <c r="DH66" s="39"/>
      <c r="DI66" s="39"/>
      <c r="DJ66" s="39"/>
      <c r="DK66" s="39"/>
      <c r="DL66" s="39"/>
      <c r="DM66" s="39"/>
      <c r="DN66" s="39"/>
      <c r="DO66" s="39"/>
      <c r="DP66" s="39"/>
      <c r="DQ66" s="39"/>
      <c r="DR66" s="39"/>
      <c r="DS66" s="39"/>
      <c r="DT66" s="39"/>
      <c r="DU66" s="39"/>
      <c r="DV66" s="39"/>
      <c r="DW66" s="39"/>
      <c r="DX66" s="39"/>
      <c r="DY66" s="39"/>
      <c r="DZ66" s="39"/>
      <c r="EA66" s="39"/>
      <c r="EB66" s="39"/>
      <c r="EC66" s="39"/>
      <c r="ED66" s="39"/>
      <c r="EE66" s="39"/>
      <c r="EF66" s="39"/>
      <c r="EG66" s="39"/>
      <c r="EH66" s="39"/>
      <c r="EI66" s="39"/>
      <c r="EJ66" s="39"/>
      <c r="EK66" s="39"/>
      <c r="EL66" s="39"/>
      <c r="EM66" s="39"/>
      <c r="EN66" s="39"/>
      <c r="EO66" s="39"/>
      <c r="EP66" s="39"/>
      <c r="EQ66" s="39"/>
      <c r="ER66" s="39"/>
      <c r="ES66" s="39"/>
      <c r="ET66" s="39"/>
      <c r="EU66" s="39"/>
      <c r="EV66" s="39"/>
      <c r="EW66" s="39"/>
      <c r="EX66" s="39"/>
      <c r="EY66" s="39"/>
      <c r="EZ66" s="39"/>
      <c r="FA66" s="39"/>
      <c r="FB66" s="39"/>
      <c r="FC66" s="39"/>
      <c r="FD66" s="39"/>
      <c r="FE66" s="39"/>
      <c r="FF66" s="39"/>
      <c r="FG66" s="39"/>
      <c r="FH66" s="39"/>
      <c r="FI66" s="39"/>
      <c r="FJ66" s="39"/>
      <c r="FK66" s="39"/>
      <c r="FL66" s="39"/>
      <c r="FM66" s="39"/>
      <c r="FN66" s="39"/>
      <c r="FO66" s="39"/>
      <c r="FP66" s="39"/>
      <c r="FQ66" s="39"/>
      <c r="FR66" s="39"/>
      <c r="FS66" s="39"/>
      <c r="FT66" s="39"/>
      <c r="FU66" s="39"/>
      <c r="FV66" s="39"/>
      <c r="FW66" s="39"/>
      <c r="FX66" s="39"/>
      <c r="FY66" s="39"/>
      <c r="FZ66" s="39"/>
      <c r="GA66" s="39"/>
      <c r="GB66" s="39"/>
      <c r="GC66" s="39"/>
      <c r="GD66" s="39"/>
      <c r="GE66" s="39"/>
      <c r="GF66" s="39"/>
      <c r="GG66" s="39"/>
      <c r="GH66" s="39"/>
      <c r="GI66" s="39"/>
      <c r="GJ66" s="39"/>
      <c r="GK66" s="39"/>
      <c r="GL66" s="39"/>
      <c r="GM66" s="39"/>
      <c r="GN66" s="39"/>
      <c r="GO66" s="39"/>
      <c r="GP66" s="39"/>
      <c r="GQ66" s="39"/>
      <c r="GR66" s="39"/>
      <c r="GS66" s="39"/>
      <c r="GT66" s="39"/>
      <c r="GU66" s="39"/>
      <c r="GV66" s="39"/>
      <c r="GW66" s="39"/>
      <c r="GX66" s="39"/>
      <c r="GY66" s="39"/>
      <c r="GZ66" s="39"/>
      <c r="HA66" s="39"/>
      <c r="HB66" s="39"/>
      <c r="HC66" s="39"/>
      <c r="HD66" s="39"/>
      <c r="HE66" s="39"/>
      <c r="HF66" s="39"/>
      <c r="HG66" s="39"/>
      <c r="HH66" s="39"/>
      <c r="HI66" s="39"/>
    </row>
    <row r="67" spans="1:217" s="14" customFormat="1" ht="17.25" customHeight="1" x14ac:dyDescent="0.2">
      <c r="A67" s="26">
        <v>55</v>
      </c>
      <c r="B67" s="27"/>
      <c r="C67" s="87"/>
      <c r="D67" s="88"/>
      <c r="E67" s="88"/>
      <c r="F67" s="88"/>
      <c r="G67" s="88"/>
      <c r="H67" s="88"/>
      <c r="I67" s="88"/>
      <c r="J67" s="88"/>
      <c r="K67" s="105" t="str">
        <f t="shared" si="5"/>
        <v>様</v>
      </c>
      <c r="L67" s="88"/>
      <c r="M67" s="105" t="str">
        <f t="shared" si="6"/>
        <v/>
      </c>
      <c r="N67" s="88"/>
      <c r="O67" s="89">
        <f>①基本情報!$C$17</f>
        <v>0</v>
      </c>
      <c r="P67" s="89" t="e">
        <f>VLOOKUP(①基本情報!$C$18,①基本情報!W:X,2,0)</f>
        <v>#N/A</v>
      </c>
      <c r="Q67" s="89" t="e">
        <f>VLOOKUP(①基本情報!$C$19,①基本情報!U:V,2,0)</f>
        <v>#N/A</v>
      </c>
      <c r="R67" s="89" t="e">
        <f>VLOOKUP(①基本情報!$C$20,①基本情報!Y:Z,2,0)</f>
        <v>#N/A</v>
      </c>
      <c r="S67" s="90" t="str">
        <f>IF(COUNTA(①基本情報!$C$26:$E$26)=3,DATE(①基本情報!$C$26,①基本情報!$D$26,①基本情報!$E$26),"")</f>
        <v/>
      </c>
      <c r="T67" s="91" t="str">
        <f>IF(①基本情報!$F$26="","",①基本情報!$F$26)</f>
        <v/>
      </c>
      <c r="U67" s="90" t="str">
        <f>IF(ISERROR(DATE(①基本情報!$C$25,①基本情報!$D$25,①基本情報!$E$25)),"",DATE(①基本情報!$C$25,①基本情報!$D$25,①基本情報!$E$25))</f>
        <v/>
      </c>
      <c r="V67" s="308" t="str">
        <f>IF(①基本情報!$F$25="","",①基本情報!$F$25)</f>
        <v/>
      </c>
      <c r="W67" s="88"/>
      <c r="X67" s="88"/>
      <c r="Y67" s="88"/>
      <c r="Z67" s="88"/>
      <c r="AA67" s="88"/>
      <c r="AB67" s="88"/>
      <c r="AC67" s="105" t="str">
        <f t="shared" si="7"/>
        <v/>
      </c>
      <c r="AD67" s="108" t="str">
        <f t="shared" si="8"/>
        <v>様</v>
      </c>
      <c r="AE67" s="94" t="str">
        <f>IF(②メッセージ・差出名!$C$14="","",②メッセージ・差出名!$C$14)</f>
        <v/>
      </c>
      <c r="AF67" s="94" t="str">
        <f>IF(②メッセージ・差出名!$C$15="","",②メッセージ・差出名!$C$15)</f>
        <v/>
      </c>
      <c r="AG67" s="94" t="str">
        <f>IF(②メッセージ・差出名!$C$16="","",②メッセージ・差出名!$C$16)</f>
        <v/>
      </c>
      <c r="AH67" s="94" t="str">
        <f>IF(②メッセージ・差出名!$C$17="","",②メッセージ・差出名!$C$17)</f>
        <v/>
      </c>
      <c r="AI67" s="94" t="str">
        <f>IF(②メッセージ・差出名!$C$18="","",②メッセージ・差出名!$C$18)</f>
        <v/>
      </c>
      <c r="AJ67" s="94" t="str">
        <f>IF(②メッセージ・差出名!$C$19="","",②メッセージ・差出名!$C$19)</f>
        <v/>
      </c>
      <c r="AK67" s="94" t="str">
        <f>IF(②メッセージ・差出名!$C$20="","",②メッセージ・差出名!$C$20)</f>
        <v/>
      </c>
      <c r="AL67" s="94" t="str">
        <f>IF(②メッセージ・差出名!$C$21="","",②メッセージ・差出名!$C$21)</f>
        <v/>
      </c>
      <c r="AM67" s="94" t="str">
        <f>IF(②メッセージ・差出名!$C$22="","",②メッセージ・差出名!$C$22)</f>
        <v/>
      </c>
      <c r="AN67" s="94" t="str">
        <f>IF(②メッセージ・差出名!$C$23="","",②メッセージ・差出名!$C$23)</f>
        <v/>
      </c>
      <c r="AO67" s="302" t="str">
        <f>IF(②メッセージ・差出名!$C$27="","",②メッセージ・差出名!$C$27)</f>
        <v/>
      </c>
      <c r="AP67" s="302" t="str">
        <f>IF(②メッセージ・差出名!$C$28="","",②メッセージ・差出名!$C$28)</f>
        <v/>
      </c>
      <c r="AQ67" s="302" t="str">
        <f>IF(②メッセージ・差出名!$C$29="","",②メッセージ・差出名!$C$29)</f>
        <v/>
      </c>
      <c r="AR67" s="302" t="str">
        <f>IF(②メッセージ・差出名!$C$30="","",②メッセージ・差出名!$C$30)</f>
        <v/>
      </c>
      <c r="AS67" s="143"/>
      <c r="AT67" s="148">
        <f t="shared" si="9"/>
        <v>0</v>
      </c>
      <c r="AU67" s="148">
        <f t="shared" si="46"/>
        <v>0</v>
      </c>
      <c r="AV67" s="148">
        <f t="shared" si="47"/>
        <v>0</v>
      </c>
      <c r="AW67" s="148">
        <f t="shared" si="48"/>
        <v>0</v>
      </c>
      <c r="AX67" s="148">
        <f t="shared" si="11"/>
        <v>0</v>
      </c>
      <c r="AY67" s="148">
        <f t="shared" si="10"/>
        <v>0</v>
      </c>
      <c r="AZ67" s="148">
        <f t="shared" si="12"/>
        <v>0</v>
      </c>
      <c r="BA67" s="148">
        <f t="shared" si="13"/>
        <v>0</v>
      </c>
      <c r="BB67" s="148">
        <f t="shared" si="14"/>
        <v>1</v>
      </c>
      <c r="BC67" s="148">
        <f t="shared" si="15"/>
        <v>0</v>
      </c>
      <c r="BD67" s="148">
        <f t="shared" si="16"/>
        <v>0</v>
      </c>
      <c r="BE67" s="148">
        <f t="shared" si="17"/>
        <v>0</v>
      </c>
      <c r="BF67" s="227">
        <f t="shared" si="18"/>
        <v>1</v>
      </c>
      <c r="BG67" s="227" t="e">
        <f t="shared" si="19"/>
        <v>#N/A</v>
      </c>
      <c r="BH67" s="227" t="e">
        <f t="shared" si="20"/>
        <v>#N/A</v>
      </c>
      <c r="BI67" s="227" t="e">
        <f t="shared" si="21"/>
        <v>#N/A</v>
      </c>
      <c r="BJ67" s="227">
        <f t="shared" si="22"/>
        <v>0</v>
      </c>
      <c r="BK67" s="227">
        <f t="shared" si="23"/>
        <v>0</v>
      </c>
      <c r="BL67" s="227">
        <f t="shared" si="24"/>
        <v>0</v>
      </c>
      <c r="BM67" s="227">
        <f t="shared" si="25"/>
        <v>0</v>
      </c>
      <c r="BN67" s="153">
        <f t="shared" si="26"/>
        <v>0</v>
      </c>
      <c r="BO67" s="153">
        <f t="shared" si="52"/>
        <v>0</v>
      </c>
      <c r="BP67" s="153">
        <f t="shared" si="49"/>
        <v>0</v>
      </c>
      <c r="BQ67" s="153">
        <f t="shared" si="28"/>
        <v>0</v>
      </c>
      <c r="BR67" s="153">
        <f t="shared" si="50"/>
        <v>0</v>
      </c>
      <c r="BS67" s="153">
        <f t="shared" si="29"/>
        <v>0</v>
      </c>
      <c r="BT67" s="153">
        <f t="shared" si="51"/>
        <v>0</v>
      </c>
      <c r="BU67" s="153">
        <f t="shared" si="30"/>
        <v>1</v>
      </c>
      <c r="BV67" s="225">
        <f t="shared" si="31"/>
        <v>0</v>
      </c>
      <c r="BW67" s="225">
        <f t="shared" si="32"/>
        <v>0</v>
      </c>
      <c r="BX67" s="225">
        <f t="shared" si="33"/>
        <v>0</v>
      </c>
      <c r="BY67" s="225">
        <f t="shared" si="34"/>
        <v>0</v>
      </c>
      <c r="BZ67" s="225">
        <f t="shared" si="35"/>
        <v>0</v>
      </c>
      <c r="CA67" s="225">
        <f t="shared" si="36"/>
        <v>0</v>
      </c>
      <c r="CB67" s="225">
        <f t="shared" si="37"/>
        <v>0</v>
      </c>
      <c r="CC67" s="225">
        <f t="shared" si="38"/>
        <v>0</v>
      </c>
      <c r="CD67" s="225">
        <f t="shared" si="39"/>
        <v>0</v>
      </c>
      <c r="CE67" s="225">
        <f t="shared" si="40"/>
        <v>0</v>
      </c>
      <c r="CF67" s="153">
        <f t="shared" si="41"/>
        <v>0</v>
      </c>
      <c r="CG67" s="153">
        <f t="shared" si="42"/>
        <v>0</v>
      </c>
      <c r="CH67" s="153">
        <f t="shared" si="43"/>
        <v>0</v>
      </c>
      <c r="CI67" s="153">
        <f t="shared" si="44"/>
        <v>0</v>
      </c>
      <c r="CJ67" s="153">
        <f t="shared" si="45"/>
        <v>0</v>
      </c>
      <c r="CK67" s="39"/>
      <c r="CL67" s="39"/>
      <c r="CM67" s="39"/>
      <c r="CN67" s="39"/>
      <c r="CO67" s="39"/>
      <c r="CP67" s="39"/>
      <c r="CQ67" s="39"/>
      <c r="CR67" s="39"/>
      <c r="CS67" s="39"/>
      <c r="CT67" s="39"/>
      <c r="CU67" s="39"/>
      <c r="CV67" s="39"/>
      <c r="CW67" s="39"/>
      <c r="CX67" s="39"/>
      <c r="CY67" s="39"/>
      <c r="CZ67" s="39"/>
      <c r="DA67" s="39"/>
      <c r="DB67" s="39"/>
      <c r="DC67" s="39"/>
      <c r="DD67" s="39"/>
      <c r="DE67" s="39"/>
      <c r="DF67" s="39"/>
      <c r="DG67" s="39"/>
      <c r="DH67" s="39"/>
      <c r="DI67" s="39"/>
      <c r="DJ67" s="39"/>
      <c r="DK67" s="39"/>
      <c r="DL67" s="39"/>
      <c r="DM67" s="39"/>
      <c r="DN67" s="39"/>
      <c r="DO67" s="39"/>
      <c r="DP67" s="39"/>
      <c r="DQ67" s="39"/>
      <c r="DR67" s="39"/>
      <c r="DS67" s="39"/>
      <c r="DT67" s="39"/>
      <c r="DU67" s="39"/>
      <c r="DV67" s="39"/>
      <c r="DW67" s="39"/>
      <c r="DX67" s="39"/>
      <c r="DY67" s="39"/>
      <c r="DZ67" s="39"/>
      <c r="EA67" s="39"/>
      <c r="EB67" s="39"/>
      <c r="EC67" s="39"/>
      <c r="ED67" s="39"/>
      <c r="EE67" s="39"/>
      <c r="EF67" s="39"/>
      <c r="EG67" s="39"/>
      <c r="EH67" s="39"/>
      <c r="EI67" s="39"/>
      <c r="EJ67" s="39"/>
      <c r="EK67" s="39"/>
      <c r="EL67" s="39"/>
      <c r="EM67" s="39"/>
      <c r="EN67" s="39"/>
      <c r="EO67" s="39"/>
      <c r="EP67" s="39"/>
      <c r="EQ67" s="39"/>
      <c r="ER67" s="39"/>
      <c r="ES67" s="39"/>
      <c r="ET67" s="39"/>
      <c r="EU67" s="39"/>
      <c r="EV67" s="39"/>
      <c r="EW67" s="39"/>
      <c r="EX67" s="39"/>
      <c r="EY67" s="39"/>
      <c r="EZ67" s="39"/>
      <c r="FA67" s="39"/>
      <c r="FB67" s="39"/>
      <c r="FC67" s="39"/>
      <c r="FD67" s="39"/>
      <c r="FE67" s="39"/>
      <c r="FF67" s="39"/>
      <c r="FG67" s="39"/>
      <c r="FH67" s="39"/>
      <c r="FI67" s="39"/>
      <c r="FJ67" s="39"/>
      <c r="FK67" s="39"/>
      <c r="FL67" s="39"/>
      <c r="FM67" s="39"/>
      <c r="FN67" s="39"/>
      <c r="FO67" s="39"/>
      <c r="FP67" s="39"/>
      <c r="FQ67" s="39"/>
      <c r="FR67" s="39"/>
      <c r="FS67" s="39"/>
      <c r="FT67" s="39"/>
      <c r="FU67" s="39"/>
      <c r="FV67" s="39"/>
      <c r="FW67" s="39"/>
      <c r="FX67" s="39"/>
      <c r="FY67" s="39"/>
      <c r="FZ67" s="39"/>
      <c r="GA67" s="39"/>
      <c r="GB67" s="39"/>
      <c r="GC67" s="39"/>
      <c r="GD67" s="39"/>
      <c r="GE67" s="39"/>
      <c r="GF67" s="39"/>
      <c r="GG67" s="39"/>
      <c r="GH67" s="39"/>
      <c r="GI67" s="39"/>
      <c r="GJ67" s="39"/>
      <c r="GK67" s="39"/>
      <c r="GL67" s="39"/>
      <c r="GM67" s="39"/>
      <c r="GN67" s="39"/>
      <c r="GO67" s="39"/>
      <c r="GP67" s="39"/>
      <c r="GQ67" s="39"/>
      <c r="GR67" s="39"/>
      <c r="GS67" s="39"/>
      <c r="GT67" s="39"/>
      <c r="GU67" s="39"/>
      <c r="GV67" s="39"/>
      <c r="GW67" s="39"/>
      <c r="GX67" s="39"/>
      <c r="GY67" s="39"/>
      <c r="GZ67" s="39"/>
      <c r="HA67" s="39"/>
      <c r="HB67" s="39"/>
      <c r="HC67" s="39"/>
      <c r="HD67" s="39"/>
      <c r="HE67" s="39"/>
      <c r="HF67" s="39"/>
      <c r="HG67" s="39"/>
      <c r="HH67" s="39"/>
      <c r="HI67" s="39"/>
    </row>
    <row r="68" spans="1:217" s="14" customFormat="1" ht="17.25" customHeight="1" x14ac:dyDescent="0.2">
      <c r="A68" s="26">
        <v>56</v>
      </c>
      <c r="B68" s="27"/>
      <c r="C68" s="87"/>
      <c r="D68" s="88"/>
      <c r="E68" s="88"/>
      <c r="F68" s="88"/>
      <c r="G68" s="88"/>
      <c r="H68" s="88"/>
      <c r="I68" s="88"/>
      <c r="J68" s="88"/>
      <c r="K68" s="105" t="str">
        <f t="shared" si="5"/>
        <v>様</v>
      </c>
      <c r="L68" s="88"/>
      <c r="M68" s="105" t="str">
        <f t="shared" si="6"/>
        <v/>
      </c>
      <c r="N68" s="88"/>
      <c r="O68" s="89">
        <f>①基本情報!$C$17</f>
        <v>0</v>
      </c>
      <c r="P68" s="89" t="e">
        <f>VLOOKUP(①基本情報!$C$18,①基本情報!W:X,2,0)</f>
        <v>#N/A</v>
      </c>
      <c r="Q68" s="89" t="e">
        <f>VLOOKUP(①基本情報!$C$19,①基本情報!U:V,2,0)</f>
        <v>#N/A</v>
      </c>
      <c r="R68" s="89" t="e">
        <f>VLOOKUP(①基本情報!$C$20,①基本情報!Y:Z,2,0)</f>
        <v>#N/A</v>
      </c>
      <c r="S68" s="90" t="str">
        <f>IF(COUNTA(①基本情報!$C$26:$E$26)=3,DATE(①基本情報!$C$26,①基本情報!$D$26,①基本情報!$E$26),"")</f>
        <v/>
      </c>
      <c r="T68" s="91" t="str">
        <f>IF(①基本情報!$F$26="","",①基本情報!$F$26)</f>
        <v/>
      </c>
      <c r="U68" s="90" t="str">
        <f>IF(ISERROR(DATE(①基本情報!$C$25,①基本情報!$D$25,①基本情報!$E$25)),"",DATE(①基本情報!$C$25,①基本情報!$D$25,①基本情報!$E$25))</f>
        <v/>
      </c>
      <c r="V68" s="308" t="str">
        <f>IF(①基本情報!$F$25="","",①基本情報!$F$25)</f>
        <v/>
      </c>
      <c r="W68" s="88"/>
      <c r="X68" s="88"/>
      <c r="Y68" s="88"/>
      <c r="Z68" s="88"/>
      <c r="AA68" s="88"/>
      <c r="AB68" s="88"/>
      <c r="AC68" s="105" t="str">
        <f t="shared" si="7"/>
        <v/>
      </c>
      <c r="AD68" s="108" t="str">
        <f t="shared" si="8"/>
        <v>様</v>
      </c>
      <c r="AE68" s="94" t="str">
        <f>IF(②メッセージ・差出名!$C$14="","",②メッセージ・差出名!$C$14)</f>
        <v/>
      </c>
      <c r="AF68" s="94" t="str">
        <f>IF(②メッセージ・差出名!$C$15="","",②メッセージ・差出名!$C$15)</f>
        <v/>
      </c>
      <c r="AG68" s="94" t="str">
        <f>IF(②メッセージ・差出名!$C$16="","",②メッセージ・差出名!$C$16)</f>
        <v/>
      </c>
      <c r="AH68" s="94" t="str">
        <f>IF(②メッセージ・差出名!$C$17="","",②メッセージ・差出名!$C$17)</f>
        <v/>
      </c>
      <c r="AI68" s="94" t="str">
        <f>IF(②メッセージ・差出名!$C$18="","",②メッセージ・差出名!$C$18)</f>
        <v/>
      </c>
      <c r="AJ68" s="94" t="str">
        <f>IF(②メッセージ・差出名!$C$19="","",②メッセージ・差出名!$C$19)</f>
        <v/>
      </c>
      <c r="AK68" s="94" t="str">
        <f>IF(②メッセージ・差出名!$C$20="","",②メッセージ・差出名!$C$20)</f>
        <v/>
      </c>
      <c r="AL68" s="94" t="str">
        <f>IF(②メッセージ・差出名!$C$21="","",②メッセージ・差出名!$C$21)</f>
        <v/>
      </c>
      <c r="AM68" s="94" t="str">
        <f>IF(②メッセージ・差出名!$C$22="","",②メッセージ・差出名!$C$22)</f>
        <v/>
      </c>
      <c r="AN68" s="94" t="str">
        <f>IF(②メッセージ・差出名!$C$23="","",②メッセージ・差出名!$C$23)</f>
        <v/>
      </c>
      <c r="AO68" s="302" t="str">
        <f>IF(②メッセージ・差出名!$C$27="","",②メッセージ・差出名!$C$27)</f>
        <v/>
      </c>
      <c r="AP68" s="302" t="str">
        <f>IF(②メッセージ・差出名!$C$28="","",②メッセージ・差出名!$C$28)</f>
        <v/>
      </c>
      <c r="AQ68" s="302" t="str">
        <f>IF(②メッセージ・差出名!$C$29="","",②メッセージ・差出名!$C$29)</f>
        <v/>
      </c>
      <c r="AR68" s="302" t="str">
        <f>IF(②メッセージ・差出名!$C$30="","",②メッセージ・差出名!$C$30)</f>
        <v/>
      </c>
      <c r="AS68" s="143"/>
      <c r="AT68" s="148">
        <f t="shared" si="9"/>
        <v>0</v>
      </c>
      <c r="AU68" s="148">
        <f t="shared" si="46"/>
        <v>0</v>
      </c>
      <c r="AV68" s="148">
        <f t="shared" si="47"/>
        <v>0</v>
      </c>
      <c r="AW68" s="148">
        <f t="shared" si="48"/>
        <v>0</v>
      </c>
      <c r="AX68" s="148">
        <f t="shared" si="11"/>
        <v>0</v>
      </c>
      <c r="AY68" s="148">
        <f t="shared" si="10"/>
        <v>0</v>
      </c>
      <c r="AZ68" s="148">
        <f t="shared" si="12"/>
        <v>0</v>
      </c>
      <c r="BA68" s="148">
        <f t="shared" si="13"/>
        <v>0</v>
      </c>
      <c r="BB68" s="148">
        <f t="shared" si="14"/>
        <v>1</v>
      </c>
      <c r="BC68" s="148">
        <f t="shared" si="15"/>
        <v>0</v>
      </c>
      <c r="BD68" s="148">
        <f t="shared" si="16"/>
        <v>0</v>
      </c>
      <c r="BE68" s="148">
        <f t="shared" si="17"/>
        <v>0</v>
      </c>
      <c r="BF68" s="227">
        <f t="shared" si="18"/>
        <v>1</v>
      </c>
      <c r="BG68" s="227" t="e">
        <f t="shared" si="19"/>
        <v>#N/A</v>
      </c>
      <c r="BH68" s="227" t="e">
        <f t="shared" si="20"/>
        <v>#N/A</v>
      </c>
      <c r="BI68" s="227" t="e">
        <f t="shared" si="21"/>
        <v>#N/A</v>
      </c>
      <c r="BJ68" s="227">
        <f t="shared" si="22"/>
        <v>0</v>
      </c>
      <c r="BK68" s="227">
        <f t="shared" si="23"/>
        <v>0</v>
      </c>
      <c r="BL68" s="227">
        <f t="shared" si="24"/>
        <v>0</v>
      </c>
      <c r="BM68" s="227">
        <f t="shared" si="25"/>
        <v>0</v>
      </c>
      <c r="BN68" s="153">
        <f t="shared" si="26"/>
        <v>0</v>
      </c>
      <c r="BO68" s="153">
        <f t="shared" si="52"/>
        <v>0</v>
      </c>
      <c r="BP68" s="153">
        <f t="shared" si="49"/>
        <v>0</v>
      </c>
      <c r="BQ68" s="153">
        <f t="shared" si="28"/>
        <v>0</v>
      </c>
      <c r="BR68" s="153">
        <f t="shared" si="50"/>
        <v>0</v>
      </c>
      <c r="BS68" s="153">
        <f t="shared" si="29"/>
        <v>0</v>
      </c>
      <c r="BT68" s="153">
        <f t="shared" si="51"/>
        <v>0</v>
      </c>
      <c r="BU68" s="153">
        <f t="shared" si="30"/>
        <v>1</v>
      </c>
      <c r="BV68" s="225">
        <f t="shared" si="31"/>
        <v>0</v>
      </c>
      <c r="BW68" s="225">
        <f t="shared" si="32"/>
        <v>0</v>
      </c>
      <c r="BX68" s="225">
        <f t="shared" si="33"/>
        <v>0</v>
      </c>
      <c r="BY68" s="225">
        <f t="shared" si="34"/>
        <v>0</v>
      </c>
      <c r="BZ68" s="225">
        <f t="shared" si="35"/>
        <v>0</v>
      </c>
      <c r="CA68" s="225">
        <f t="shared" si="36"/>
        <v>0</v>
      </c>
      <c r="CB68" s="225">
        <f t="shared" si="37"/>
        <v>0</v>
      </c>
      <c r="CC68" s="225">
        <f t="shared" si="38"/>
        <v>0</v>
      </c>
      <c r="CD68" s="225">
        <f t="shared" si="39"/>
        <v>0</v>
      </c>
      <c r="CE68" s="225">
        <f t="shared" si="40"/>
        <v>0</v>
      </c>
      <c r="CF68" s="153">
        <f t="shared" si="41"/>
        <v>0</v>
      </c>
      <c r="CG68" s="153">
        <f t="shared" si="42"/>
        <v>0</v>
      </c>
      <c r="CH68" s="153">
        <f t="shared" si="43"/>
        <v>0</v>
      </c>
      <c r="CI68" s="153">
        <f t="shared" si="44"/>
        <v>0</v>
      </c>
      <c r="CJ68" s="153">
        <f t="shared" si="45"/>
        <v>0</v>
      </c>
      <c r="CK68" s="39"/>
      <c r="CL68" s="39"/>
      <c r="CM68" s="39"/>
      <c r="CN68" s="39"/>
      <c r="CO68" s="39"/>
      <c r="CP68" s="39"/>
      <c r="CQ68" s="39"/>
      <c r="CR68" s="39"/>
      <c r="CS68" s="39"/>
      <c r="CT68" s="39"/>
      <c r="CU68" s="39"/>
      <c r="CV68" s="39"/>
      <c r="CW68" s="39"/>
      <c r="CX68" s="39"/>
      <c r="CY68" s="39"/>
      <c r="CZ68" s="39"/>
      <c r="DA68" s="39"/>
      <c r="DB68" s="39"/>
      <c r="DC68" s="39"/>
      <c r="DD68" s="39"/>
      <c r="DE68" s="39"/>
      <c r="DF68" s="39"/>
      <c r="DG68" s="39"/>
      <c r="DH68" s="39"/>
      <c r="DI68" s="39"/>
      <c r="DJ68" s="39"/>
      <c r="DK68" s="39"/>
      <c r="DL68" s="39"/>
      <c r="DM68" s="39"/>
      <c r="DN68" s="39"/>
      <c r="DO68" s="39"/>
      <c r="DP68" s="39"/>
      <c r="DQ68" s="39"/>
      <c r="DR68" s="39"/>
      <c r="DS68" s="39"/>
      <c r="DT68" s="39"/>
      <c r="DU68" s="39"/>
      <c r="DV68" s="39"/>
      <c r="DW68" s="39"/>
      <c r="DX68" s="39"/>
      <c r="DY68" s="39"/>
      <c r="DZ68" s="39"/>
      <c r="EA68" s="39"/>
      <c r="EB68" s="39"/>
      <c r="EC68" s="39"/>
      <c r="ED68" s="39"/>
      <c r="EE68" s="39"/>
      <c r="EF68" s="39"/>
      <c r="EG68" s="39"/>
      <c r="EH68" s="39"/>
      <c r="EI68" s="39"/>
      <c r="EJ68" s="39"/>
      <c r="EK68" s="39"/>
      <c r="EL68" s="39"/>
      <c r="EM68" s="39"/>
      <c r="EN68" s="39"/>
      <c r="EO68" s="39"/>
      <c r="EP68" s="39"/>
      <c r="EQ68" s="39"/>
      <c r="ER68" s="39"/>
      <c r="ES68" s="39"/>
      <c r="ET68" s="39"/>
      <c r="EU68" s="39"/>
      <c r="EV68" s="39"/>
      <c r="EW68" s="39"/>
      <c r="EX68" s="39"/>
      <c r="EY68" s="39"/>
      <c r="EZ68" s="39"/>
      <c r="FA68" s="39"/>
      <c r="FB68" s="39"/>
      <c r="FC68" s="39"/>
      <c r="FD68" s="39"/>
      <c r="FE68" s="39"/>
      <c r="FF68" s="39"/>
      <c r="FG68" s="39"/>
      <c r="FH68" s="39"/>
      <c r="FI68" s="39"/>
      <c r="FJ68" s="39"/>
      <c r="FK68" s="39"/>
      <c r="FL68" s="39"/>
      <c r="FM68" s="39"/>
      <c r="FN68" s="39"/>
      <c r="FO68" s="39"/>
      <c r="FP68" s="39"/>
      <c r="FQ68" s="39"/>
      <c r="FR68" s="39"/>
      <c r="FS68" s="39"/>
      <c r="FT68" s="39"/>
      <c r="FU68" s="39"/>
      <c r="FV68" s="39"/>
      <c r="FW68" s="39"/>
      <c r="FX68" s="39"/>
      <c r="FY68" s="39"/>
      <c r="FZ68" s="39"/>
      <c r="GA68" s="39"/>
      <c r="GB68" s="39"/>
      <c r="GC68" s="39"/>
      <c r="GD68" s="39"/>
      <c r="GE68" s="39"/>
      <c r="GF68" s="39"/>
      <c r="GG68" s="39"/>
      <c r="GH68" s="39"/>
      <c r="GI68" s="39"/>
      <c r="GJ68" s="39"/>
      <c r="GK68" s="39"/>
      <c r="GL68" s="39"/>
      <c r="GM68" s="39"/>
      <c r="GN68" s="39"/>
      <c r="GO68" s="39"/>
      <c r="GP68" s="39"/>
      <c r="GQ68" s="39"/>
      <c r="GR68" s="39"/>
      <c r="GS68" s="39"/>
      <c r="GT68" s="39"/>
      <c r="GU68" s="39"/>
      <c r="GV68" s="39"/>
      <c r="GW68" s="39"/>
      <c r="GX68" s="39"/>
      <c r="GY68" s="39"/>
      <c r="GZ68" s="39"/>
      <c r="HA68" s="39"/>
      <c r="HB68" s="39"/>
      <c r="HC68" s="39"/>
      <c r="HD68" s="39"/>
      <c r="HE68" s="39"/>
      <c r="HF68" s="39"/>
      <c r="HG68" s="39"/>
      <c r="HH68" s="39"/>
      <c r="HI68" s="39"/>
    </row>
    <row r="69" spans="1:217" s="14" customFormat="1" ht="17.25" customHeight="1" x14ac:dyDescent="0.2">
      <c r="A69" s="26">
        <v>57</v>
      </c>
      <c r="B69" s="27"/>
      <c r="C69" s="87"/>
      <c r="D69" s="88"/>
      <c r="E69" s="88"/>
      <c r="F69" s="88"/>
      <c r="G69" s="88"/>
      <c r="H69" s="88"/>
      <c r="I69" s="88"/>
      <c r="J69" s="88"/>
      <c r="K69" s="105" t="str">
        <f t="shared" si="5"/>
        <v>様</v>
      </c>
      <c r="L69" s="88"/>
      <c r="M69" s="105" t="str">
        <f t="shared" si="6"/>
        <v/>
      </c>
      <c r="N69" s="88"/>
      <c r="O69" s="89">
        <f>①基本情報!$C$17</f>
        <v>0</v>
      </c>
      <c r="P69" s="89" t="e">
        <f>VLOOKUP(①基本情報!$C$18,①基本情報!W:X,2,0)</f>
        <v>#N/A</v>
      </c>
      <c r="Q69" s="89" t="e">
        <f>VLOOKUP(①基本情報!$C$19,①基本情報!U:V,2,0)</f>
        <v>#N/A</v>
      </c>
      <c r="R69" s="89" t="e">
        <f>VLOOKUP(①基本情報!$C$20,①基本情報!Y:Z,2,0)</f>
        <v>#N/A</v>
      </c>
      <c r="S69" s="90" t="str">
        <f>IF(COUNTA(①基本情報!$C$26:$E$26)=3,DATE(①基本情報!$C$26,①基本情報!$D$26,①基本情報!$E$26),"")</f>
        <v/>
      </c>
      <c r="T69" s="91" t="str">
        <f>IF(①基本情報!$F$26="","",①基本情報!$F$26)</f>
        <v/>
      </c>
      <c r="U69" s="90" t="str">
        <f>IF(ISERROR(DATE(①基本情報!$C$25,①基本情報!$D$25,①基本情報!$E$25)),"",DATE(①基本情報!$C$25,①基本情報!$D$25,①基本情報!$E$25))</f>
        <v/>
      </c>
      <c r="V69" s="308" t="str">
        <f>IF(①基本情報!$F$25="","",①基本情報!$F$25)</f>
        <v/>
      </c>
      <c r="W69" s="88"/>
      <c r="X69" s="88"/>
      <c r="Y69" s="88"/>
      <c r="Z69" s="88"/>
      <c r="AA69" s="88"/>
      <c r="AB69" s="88"/>
      <c r="AC69" s="105" t="str">
        <f t="shared" si="7"/>
        <v/>
      </c>
      <c r="AD69" s="108" t="str">
        <f t="shared" si="8"/>
        <v>様</v>
      </c>
      <c r="AE69" s="94" t="str">
        <f>IF(②メッセージ・差出名!$C$14="","",②メッセージ・差出名!$C$14)</f>
        <v/>
      </c>
      <c r="AF69" s="94" t="str">
        <f>IF(②メッセージ・差出名!$C$15="","",②メッセージ・差出名!$C$15)</f>
        <v/>
      </c>
      <c r="AG69" s="94" t="str">
        <f>IF(②メッセージ・差出名!$C$16="","",②メッセージ・差出名!$C$16)</f>
        <v/>
      </c>
      <c r="AH69" s="94" t="str">
        <f>IF(②メッセージ・差出名!$C$17="","",②メッセージ・差出名!$C$17)</f>
        <v/>
      </c>
      <c r="AI69" s="94" t="str">
        <f>IF(②メッセージ・差出名!$C$18="","",②メッセージ・差出名!$C$18)</f>
        <v/>
      </c>
      <c r="AJ69" s="94" t="str">
        <f>IF(②メッセージ・差出名!$C$19="","",②メッセージ・差出名!$C$19)</f>
        <v/>
      </c>
      <c r="AK69" s="94" t="str">
        <f>IF(②メッセージ・差出名!$C$20="","",②メッセージ・差出名!$C$20)</f>
        <v/>
      </c>
      <c r="AL69" s="94" t="str">
        <f>IF(②メッセージ・差出名!$C$21="","",②メッセージ・差出名!$C$21)</f>
        <v/>
      </c>
      <c r="AM69" s="94" t="str">
        <f>IF(②メッセージ・差出名!$C$22="","",②メッセージ・差出名!$C$22)</f>
        <v/>
      </c>
      <c r="AN69" s="94" t="str">
        <f>IF(②メッセージ・差出名!$C$23="","",②メッセージ・差出名!$C$23)</f>
        <v/>
      </c>
      <c r="AO69" s="302" t="str">
        <f>IF(②メッセージ・差出名!$C$27="","",②メッセージ・差出名!$C$27)</f>
        <v/>
      </c>
      <c r="AP69" s="302" t="str">
        <f>IF(②メッセージ・差出名!$C$28="","",②メッセージ・差出名!$C$28)</f>
        <v/>
      </c>
      <c r="AQ69" s="302" t="str">
        <f>IF(②メッセージ・差出名!$C$29="","",②メッセージ・差出名!$C$29)</f>
        <v/>
      </c>
      <c r="AR69" s="302" t="str">
        <f>IF(②メッセージ・差出名!$C$30="","",②メッセージ・差出名!$C$30)</f>
        <v/>
      </c>
      <c r="AS69" s="143"/>
      <c r="AT69" s="148">
        <f t="shared" si="9"/>
        <v>0</v>
      </c>
      <c r="AU69" s="148">
        <f t="shared" si="46"/>
        <v>0</v>
      </c>
      <c r="AV69" s="148">
        <f t="shared" si="47"/>
        <v>0</v>
      </c>
      <c r="AW69" s="148">
        <f t="shared" si="48"/>
        <v>0</v>
      </c>
      <c r="AX69" s="148">
        <f t="shared" si="11"/>
        <v>0</v>
      </c>
      <c r="AY69" s="148">
        <f t="shared" si="10"/>
        <v>0</v>
      </c>
      <c r="AZ69" s="148">
        <f t="shared" si="12"/>
        <v>0</v>
      </c>
      <c r="BA69" s="148">
        <f t="shared" si="13"/>
        <v>0</v>
      </c>
      <c r="BB69" s="148">
        <f t="shared" si="14"/>
        <v>1</v>
      </c>
      <c r="BC69" s="148">
        <f t="shared" si="15"/>
        <v>0</v>
      </c>
      <c r="BD69" s="148">
        <f t="shared" si="16"/>
        <v>0</v>
      </c>
      <c r="BE69" s="148">
        <f t="shared" si="17"/>
        <v>0</v>
      </c>
      <c r="BF69" s="227">
        <f t="shared" si="18"/>
        <v>1</v>
      </c>
      <c r="BG69" s="227" t="e">
        <f t="shared" si="19"/>
        <v>#N/A</v>
      </c>
      <c r="BH69" s="227" t="e">
        <f t="shared" si="20"/>
        <v>#N/A</v>
      </c>
      <c r="BI69" s="227" t="e">
        <f t="shared" si="21"/>
        <v>#N/A</v>
      </c>
      <c r="BJ69" s="227">
        <f t="shared" si="22"/>
        <v>0</v>
      </c>
      <c r="BK69" s="227">
        <f t="shared" si="23"/>
        <v>0</v>
      </c>
      <c r="BL69" s="227">
        <f t="shared" si="24"/>
        <v>0</v>
      </c>
      <c r="BM69" s="227">
        <f t="shared" si="25"/>
        <v>0</v>
      </c>
      <c r="BN69" s="153">
        <f t="shared" si="26"/>
        <v>0</v>
      </c>
      <c r="BO69" s="153">
        <f t="shared" si="52"/>
        <v>0</v>
      </c>
      <c r="BP69" s="153">
        <f t="shared" si="49"/>
        <v>0</v>
      </c>
      <c r="BQ69" s="153">
        <f t="shared" si="28"/>
        <v>0</v>
      </c>
      <c r="BR69" s="153">
        <f t="shared" si="50"/>
        <v>0</v>
      </c>
      <c r="BS69" s="153">
        <f t="shared" si="29"/>
        <v>0</v>
      </c>
      <c r="BT69" s="153">
        <f t="shared" si="51"/>
        <v>0</v>
      </c>
      <c r="BU69" s="153">
        <f t="shared" si="30"/>
        <v>1</v>
      </c>
      <c r="BV69" s="225">
        <f t="shared" si="31"/>
        <v>0</v>
      </c>
      <c r="BW69" s="225">
        <f t="shared" si="32"/>
        <v>0</v>
      </c>
      <c r="BX69" s="225">
        <f t="shared" si="33"/>
        <v>0</v>
      </c>
      <c r="BY69" s="225">
        <f t="shared" si="34"/>
        <v>0</v>
      </c>
      <c r="BZ69" s="225">
        <f t="shared" si="35"/>
        <v>0</v>
      </c>
      <c r="CA69" s="225">
        <f t="shared" si="36"/>
        <v>0</v>
      </c>
      <c r="CB69" s="225">
        <f t="shared" si="37"/>
        <v>0</v>
      </c>
      <c r="CC69" s="225">
        <f t="shared" si="38"/>
        <v>0</v>
      </c>
      <c r="CD69" s="225">
        <f t="shared" si="39"/>
        <v>0</v>
      </c>
      <c r="CE69" s="225">
        <f t="shared" si="40"/>
        <v>0</v>
      </c>
      <c r="CF69" s="153">
        <f t="shared" si="41"/>
        <v>0</v>
      </c>
      <c r="CG69" s="153">
        <f t="shared" si="42"/>
        <v>0</v>
      </c>
      <c r="CH69" s="153">
        <f t="shared" si="43"/>
        <v>0</v>
      </c>
      <c r="CI69" s="153">
        <f t="shared" si="44"/>
        <v>0</v>
      </c>
      <c r="CJ69" s="153">
        <f t="shared" si="45"/>
        <v>0</v>
      </c>
      <c r="CK69" s="39"/>
      <c r="CL69" s="39"/>
      <c r="CM69" s="39"/>
      <c r="CN69" s="39"/>
      <c r="CO69" s="39"/>
      <c r="CP69" s="39"/>
      <c r="CQ69" s="39"/>
      <c r="CR69" s="39"/>
      <c r="CS69" s="39"/>
      <c r="CT69" s="39"/>
      <c r="CU69" s="39"/>
      <c r="CV69" s="39"/>
      <c r="CW69" s="39"/>
      <c r="CX69" s="39"/>
      <c r="CY69" s="39"/>
      <c r="CZ69" s="39"/>
      <c r="DA69" s="39"/>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9"/>
      <c r="DZ69" s="39"/>
      <c r="EA69" s="39"/>
      <c r="EB69" s="39"/>
      <c r="EC69" s="39"/>
      <c r="ED69" s="39"/>
      <c r="EE69" s="39"/>
      <c r="EF69" s="39"/>
      <c r="EG69" s="39"/>
      <c r="EH69" s="39"/>
      <c r="EI69" s="39"/>
      <c r="EJ69" s="39"/>
      <c r="EK69" s="39"/>
      <c r="EL69" s="39"/>
      <c r="EM69" s="39"/>
      <c r="EN69" s="39"/>
      <c r="EO69" s="39"/>
      <c r="EP69" s="39"/>
      <c r="EQ69" s="39"/>
      <c r="ER69" s="39"/>
      <c r="ES69" s="39"/>
      <c r="ET69" s="39"/>
      <c r="EU69" s="39"/>
      <c r="EV69" s="39"/>
      <c r="EW69" s="39"/>
      <c r="EX69" s="39"/>
      <c r="EY69" s="39"/>
      <c r="EZ69" s="39"/>
      <c r="FA69" s="39"/>
      <c r="FB69" s="39"/>
      <c r="FC69" s="39"/>
      <c r="FD69" s="39"/>
      <c r="FE69" s="39"/>
      <c r="FF69" s="39"/>
      <c r="FG69" s="39"/>
      <c r="FH69" s="39"/>
      <c r="FI69" s="39"/>
      <c r="FJ69" s="39"/>
      <c r="FK69" s="39"/>
      <c r="FL69" s="39"/>
      <c r="FM69" s="39"/>
      <c r="FN69" s="39"/>
      <c r="FO69" s="39"/>
      <c r="FP69" s="39"/>
      <c r="FQ69" s="39"/>
      <c r="FR69" s="39"/>
      <c r="FS69" s="39"/>
      <c r="FT69" s="39"/>
      <c r="FU69" s="39"/>
      <c r="FV69" s="39"/>
      <c r="FW69" s="39"/>
      <c r="FX69" s="39"/>
      <c r="FY69" s="39"/>
      <c r="FZ69" s="39"/>
      <c r="GA69" s="39"/>
      <c r="GB69" s="39"/>
      <c r="GC69" s="39"/>
      <c r="GD69" s="39"/>
      <c r="GE69" s="39"/>
      <c r="GF69" s="39"/>
      <c r="GG69" s="39"/>
      <c r="GH69" s="39"/>
      <c r="GI69" s="39"/>
      <c r="GJ69" s="39"/>
      <c r="GK69" s="39"/>
      <c r="GL69" s="39"/>
      <c r="GM69" s="39"/>
      <c r="GN69" s="39"/>
      <c r="GO69" s="39"/>
      <c r="GP69" s="39"/>
      <c r="GQ69" s="39"/>
      <c r="GR69" s="39"/>
      <c r="GS69" s="39"/>
      <c r="GT69" s="39"/>
      <c r="GU69" s="39"/>
      <c r="GV69" s="39"/>
      <c r="GW69" s="39"/>
      <c r="GX69" s="39"/>
      <c r="GY69" s="39"/>
      <c r="GZ69" s="39"/>
      <c r="HA69" s="39"/>
      <c r="HB69" s="39"/>
      <c r="HC69" s="39"/>
      <c r="HD69" s="39"/>
      <c r="HE69" s="39"/>
      <c r="HF69" s="39"/>
      <c r="HG69" s="39"/>
      <c r="HH69" s="39"/>
      <c r="HI69" s="39"/>
    </row>
    <row r="70" spans="1:217" s="14" customFormat="1" ht="17.25" customHeight="1" x14ac:dyDescent="0.2">
      <c r="A70" s="26">
        <v>58</v>
      </c>
      <c r="B70" s="27"/>
      <c r="C70" s="87"/>
      <c r="D70" s="88"/>
      <c r="E70" s="88"/>
      <c r="F70" s="88"/>
      <c r="G70" s="88"/>
      <c r="H70" s="88"/>
      <c r="I70" s="88"/>
      <c r="J70" s="88"/>
      <c r="K70" s="105" t="str">
        <f t="shared" si="5"/>
        <v>様</v>
      </c>
      <c r="L70" s="88"/>
      <c r="M70" s="105" t="str">
        <f t="shared" si="6"/>
        <v/>
      </c>
      <c r="N70" s="88"/>
      <c r="O70" s="89">
        <f>①基本情報!$C$17</f>
        <v>0</v>
      </c>
      <c r="P70" s="89" t="e">
        <f>VLOOKUP(①基本情報!$C$18,①基本情報!W:X,2,0)</f>
        <v>#N/A</v>
      </c>
      <c r="Q70" s="89" t="e">
        <f>VLOOKUP(①基本情報!$C$19,①基本情報!U:V,2,0)</f>
        <v>#N/A</v>
      </c>
      <c r="R70" s="89" t="e">
        <f>VLOOKUP(①基本情報!$C$20,①基本情報!Y:Z,2,0)</f>
        <v>#N/A</v>
      </c>
      <c r="S70" s="90" t="str">
        <f>IF(COUNTA(①基本情報!$C$26:$E$26)=3,DATE(①基本情報!$C$26,①基本情報!$D$26,①基本情報!$E$26),"")</f>
        <v/>
      </c>
      <c r="T70" s="91" t="str">
        <f>IF(①基本情報!$F$26="","",①基本情報!$F$26)</f>
        <v/>
      </c>
      <c r="U70" s="90" t="str">
        <f>IF(ISERROR(DATE(①基本情報!$C$25,①基本情報!$D$25,①基本情報!$E$25)),"",DATE(①基本情報!$C$25,①基本情報!$D$25,①基本情報!$E$25))</f>
        <v/>
      </c>
      <c r="V70" s="308" t="str">
        <f>IF(①基本情報!$F$25="","",①基本情報!$F$25)</f>
        <v/>
      </c>
      <c r="W70" s="88"/>
      <c r="X70" s="88"/>
      <c r="Y70" s="88"/>
      <c r="Z70" s="88"/>
      <c r="AA70" s="88"/>
      <c r="AB70" s="88"/>
      <c r="AC70" s="105" t="str">
        <f t="shared" si="7"/>
        <v/>
      </c>
      <c r="AD70" s="108" t="str">
        <f t="shared" si="8"/>
        <v>様</v>
      </c>
      <c r="AE70" s="94" t="str">
        <f>IF(②メッセージ・差出名!$C$14="","",②メッセージ・差出名!$C$14)</f>
        <v/>
      </c>
      <c r="AF70" s="94" t="str">
        <f>IF(②メッセージ・差出名!$C$15="","",②メッセージ・差出名!$C$15)</f>
        <v/>
      </c>
      <c r="AG70" s="94" t="str">
        <f>IF(②メッセージ・差出名!$C$16="","",②メッセージ・差出名!$C$16)</f>
        <v/>
      </c>
      <c r="AH70" s="94" t="str">
        <f>IF(②メッセージ・差出名!$C$17="","",②メッセージ・差出名!$C$17)</f>
        <v/>
      </c>
      <c r="AI70" s="94" t="str">
        <f>IF(②メッセージ・差出名!$C$18="","",②メッセージ・差出名!$C$18)</f>
        <v/>
      </c>
      <c r="AJ70" s="94" t="str">
        <f>IF(②メッセージ・差出名!$C$19="","",②メッセージ・差出名!$C$19)</f>
        <v/>
      </c>
      <c r="AK70" s="94" t="str">
        <f>IF(②メッセージ・差出名!$C$20="","",②メッセージ・差出名!$C$20)</f>
        <v/>
      </c>
      <c r="AL70" s="94" t="str">
        <f>IF(②メッセージ・差出名!$C$21="","",②メッセージ・差出名!$C$21)</f>
        <v/>
      </c>
      <c r="AM70" s="94" t="str">
        <f>IF(②メッセージ・差出名!$C$22="","",②メッセージ・差出名!$C$22)</f>
        <v/>
      </c>
      <c r="AN70" s="94" t="str">
        <f>IF(②メッセージ・差出名!$C$23="","",②メッセージ・差出名!$C$23)</f>
        <v/>
      </c>
      <c r="AO70" s="302" t="str">
        <f>IF(②メッセージ・差出名!$C$27="","",②メッセージ・差出名!$C$27)</f>
        <v/>
      </c>
      <c r="AP70" s="302" t="str">
        <f>IF(②メッセージ・差出名!$C$28="","",②メッセージ・差出名!$C$28)</f>
        <v/>
      </c>
      <c r="AQ70" s="302" t="str">
        <f>IF(②メッセージ・差出名!$C$29="","",②メッセージ・差出名!$C$29)</f>
        <v/>
      </c>
      <c r="AR70" s="302" t="str">
        <f>IF(②メッセージ・差出名!$C$30="","",②メッセージ・差出名!$C$30)</f>
        <v/>
      </c>
      <c r="AS70" s="143"/>
      <c r="AT70" s="148">
        <f t="shared" si="9"/>
        <v>0</v>
      </c>
      <c r="AU70" s="148">
        <f t="shared" si="46"/>
        <v>0</v>
      </c>
      <c r="AV70" s="148">
        <f t="shared" si="47"/>
        <v>0</v>
      </c>
      <c r="AW70" s="148">
        <f t="shared" si="48"/>
        <v>0</v>
      </c>
      <c r="AX70" s="148">
        <f t="shared" si="11"/>
        <v>0</v>
      </c>
      <c r="AY70" s="148">
        <f t="shared" si="10"/>
        <v>0</v>
      </c>
      <c r="AZ70" s="148">
        <f t="shared" si="12"/>
        <v>0</v>
      </c>
      <c r="BA70" s="148">
        <f t="shared" si="13"/>
        <v>0</v>
      </c>
      <c r="BB70" s="148">
        <f t="shared" si="14"/>
        <v>1</v>
      </c>
      <c r="BC70" s="148">
        <f t="shared" si="15"/>
        <v>0</v>
      </c>
      <c r="BD70" s="148">
        <f t="shared" si="16"/>
        <v>0</v>
      </c>
      <c r="BE70" s="148">
        <f t="shared" si="17"/>
        <v>0</v>
      </c>
      <c r="BF70" s="227">
        <f t="shared" si="18"/>
        <v>1</v>
      </c>
      <c r="BG70" s="227" t="e">
        <f t="shared" si="19"/>
        <v>#N/A</v>
      </c>
      <c r="BH70" s="227" t="e">
        <f t="shared" si="20"/>
        <v>#N/A</v>
      </c>
      <c r="BI70" s="227" t="e">
        <f t="shared" si="21"/>
        <v>#N/A</v>
      </c>
      <c r="BJ70" s="227">
        <f t="shared" si="22"/>
        <v>0</v>
      </c>
      <c r="BK70" s="227">
        <f t="shared" si="23"/>
        <v>0</v>
      </c>
      <c r="BL70" s="227">
        <f t="shared" si="24"/>
        <v>0</v>
      </c>
      <c r="BM70" s="227">
        <f t="shared" si="25"/>
        <v>0</v>
      </c>
      <c r="BN70" s="153">
        <f t="shared" si="26"/>
        <v>0</v>
      </c>
      <c r="BO70" s="153">
        <f t="shared" si="52"/>
        <v>0</v>
      </c>
      <c r="BP70" s="153">
        <f t="shared" si="49"/>
        <v>0</v>
      </c>
      <c r="BQ70" s="153">
        <f t="shared" si="28"/>
        <v>0</v>
      </c>
      <c r="BR70" s="153">
        <f t="shared" si="50"/>
        <v>0</v>
      </c>
      <c r="BS70" s="153">
        <f t="shared" si="29"/>
        <v>0</v>
      </c>
      <c r="BT70" s="153">
        <f t="shared" si="51"/>
        <v>0</v>
      </c>
      <c r="BU70" s="153">
        <f t="shared" si="30"/>
        <v>1</v>
      </c>
      <c r="BV70" s="225">
        <f t="shared" si="31"/>
        <v>0</v>
      </c>
      <c r="BW70" s="225">
        <f t="shared" si="32"/>
        <v>0</v>
      </c>
      <c r="BX70" s="225">
        <f t="shared" si="33"/>
        <v>0</v>
      </c>
      <c r="BY70" s="225">
        <f t="shared" si="34"/>
        <v>0</v>
      </c>
      <c r="BZ70" s="225">
        <f t="shared" si="35"/>
        <v>0</v>
      </c>
      <c r="CA70" s="225">
        <f t="shared" si="36"/>
        <v>0</v>
      </c>
      <c r="CB70" s="225">
        <f t="shared" si="37"/>
        <v>0</v>
      </c>
      <c r="CC70" s="225">
        <f t="shared" si="38"/>
        <v>0</v>
      </c>
      <c r="CD70" s="225">
        <f t="shared" si="39"/>
        <v>0</v>
      </c>
      <c r="CE70" s="225">
        <f t="shared" si="40"/>
        <v>0</v>
      </c>
      <c r="CF70" s="153">
        <f t="shared" si="41"/>
        <v>0</v>
      </c>
      <c r="CG70" s="153">
        <f t="shared" si="42"/>
        <v>0</v>
      </c>
      <c r="CH70" s="153">
        <f t="shared" si="43"/>
        <v>0</v>
      </c>
      <c r="CI70" s="153">
        <f t="shared" si="44"/>
        <v>0</v>
      </c>
      <c r="CJ70" s="153">
        <f t="shared" si="45"/>
        <v>0</v>
      </c>
      <c r="CK70" s="39"/>
      <c r="CL70" s="39"/>
      <c r="CM70" s="39"/>
      <c r="CN70" s="39"/>
      <c r="CO70" s="39"/>
      <c r="CP70" s="39"/>
      <c r="CQ70" s="39"/>
      <c r="CR70" s="39"/>
      <c r="CS70" s="39"/>
      <c r="CT70" s="39"/>
      <c r="CU70" s="39"/>
      <c r="CV70" s="39"/>
      <c r="CW70" s="39"/>
      <c r="CX70" s="39"/>
      <c r="CY70" s="39"/>
      <c r="CZ70" s="39"/>
      <c r="DA70" s="39"/>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39"/>
      <c r="EE70" s="39"/>
      <c r="EF70" s="39"/>
      <c r="EG70" s="39"/>
      <c r="EH70" s="39"/>
      <c r="EI70" s="39"/>
      <c r="EJ70" s="39"/>
      <c r="EK70" s="39"/>
      <c r="EL70" s="39"/>
      <c r="EM70" s="39"/>
      <c r="EN70" s="39"/>
      <c r="EO70" s="39"/>
      <c r="EP70" s="39"/>
      <c r="EQ70" s="39"/>
      <c r="ER70" s="39"/>
      <c r="ES70" s="39"/>
      <c r="ET70" s="39"/>
      <c r="EU70" s="39"/>
      <c r="EV70" s="39"/>
      <c r="EW70" s="39"/>
      <c r="EX70" s="39"/>
      <c r="EY70" s="39"/>
      <c r="EZ70" s="39"/>
      <c r="FA70" s="39"/>
      <c r="FB70" s="39"/>
      <c r="FC70" s="39"/>
      <c r="FD70" s="39"/>
      <c r="FE70" s="39"/>
      <c r="FF70" s="39"/>
      <c r="FG70" s="39"/>
      <c r="FH70" s="39"/>
      <c r="FI70" s="39"/>
      <c r="FJ70" s="39"/>
      <c r="FK70" s="39"/>
      <c r="FL70" s="39"/>
      <c r="FM70" s="39"/>
      <c r="FN70" s="39"/>
      <c r="FO70" s="39"/>
      <c r="FP70" s="39"/>
      <c r="FQ70" s="39"/>
      <c r="FR70" s="39"/>
      <c r="FS70" s="39"/>
      <c r="FT70" s="39"/>
      <c r="FU70" s="39"/>
      <c r="FV70" s="39"/>
      <c r="FW70" s="39"/>
      <c r="FX70" s="39"/>
      <c r="FY70" s="39"/>
      <c r="FZ70" s="39"/>
      <c r="GA70" s="39"/>
      <c r="GB70" s="39"/>
      <c r="GC70" s="39"/>
      <c r="GD70" s="39"/>
      <c r="GE70" s="39"/>
      <c r="GF70" s="39"/>
      <c r="GG70" s="39"/>
      <c r="GH70" s="39"/>
      <c r="GI70" s="39"/>
      <c r="GJ70" s="39"/>
      <c r="GK70" s="39"/>
      <c r="GL70" s="39"/>
      <c r="GM70" s="39"/>
      <c r="GN70" s="39"/>
      <c r="GO70" s="39"/>
      <c r="GP70" s="39"/>
      <c r="GQ70" s="39"/>
      <c r="GR70" s="39"/>
      <c r="GS70" s="39"/>
      <c r="GT70" s="39"/>
      <c r="GU70" s="39"/>
      <c r="GV70" s="39"/>
      <c r="GW70" s="39"/>
      <c r="GX70" s="39"/>
      <c r="GY70" s="39"/>
      <c r="GZ70" s="39"/>
      <c r="HA70" s="39"/>
      <c r="HB70" s="39"/>
      <c r="HC70" s="39"/>
      <c r="HD70" s="39"/>
      <c r="HE70" s="39"/>
      <c r="HF70" s="39"/>
      <c r="HG70" s="39"/>
      <c r="HH70" s="39"/>
      <c r="HI70" s="39"/>
    </row>
    <row r="71" spans="1:217" s="14" customFormat="1" ht="17.25" customHeight="1" x14ac:dyDescent="0.2">
      <c r="A71" s="26">
        <v>59</v>
      </c>
      <c r="B71" s="27"/>
      <c r="C71" s="87"/>
      <c r="D71" s="88"/>
      <c r="E71" s="88"/>
      <c r="F71" s="88"/>
      <c r="G71" s="88"/>
      <c r="H71" s="88"/>
      <c r="I71" s="88"/>
      <c r="J71" s="88"/>
      <c r="K71" s="105" t="str">
        <f t="shared" si="5"/>
        <v>様</v>
      </c>
      <c r="L71" s="88"/>
      <c r="M71" s="105" t="str">
        <f t="shared" si="6"/>
        <v/>
      </c>
      <c r="N71" s="88"/>
      <c r="O71" s="89">
        <f>①基本情報!$C$17</f>
        <v>0</v>
      </c>
      <c r="P71" s="89" t="e">
        <f>VLOOKUP(①基本情報!$C$18,①基本情報!W:X,2,0)</f>
        <v>#N/A</v>
      </c>
      <c r="Q71" s="89" t="e">
        <f>VLOOKUP(①基本情報!$C$19,①基本情報!U:V,2,0)</f>
        <v>#N/A</v>
      </c>
      <c r="R71" s="89" t="e">
        <f>VLOOKUP(①基本情報!$C$20,①基本情報!Y:Z,2,0)</f>
        <v>#N/A</v>
      </c>
      <c r="S71" s="90" t="str">
        <f>IF(COUNTA(①基本情報!$C$26:$E$26)=3,DATE(①基本情報!$C$26,①基本情報!$D$26,①基本情報!$E$26),"")</f>
        <v/>
      </c>
      <c r="T71" s="91" t="str">
        <f>IF(①基本情報!$F$26="","",①基本情報!$F$26)</f>
        <v/>
      </c>
      <c r="U71" s="90" t="str">
        <f>IF(ISERROR(DATE(①基本情報!$C$25,①基本情報!$D$25,①基本情報!$E$25)),"",DATE(①基本情報!$C$25,①基本情報!$D$25,①基本情報!$E$25))</f>
        <v/>
      </c>
      <c r="V71" s="308" t="str">
        <f>IF(①基本情報!$F$25="","",①基本情報!$F$25)</f>
        <v/>
      </c>
      <c r="W71" s="88"/>
      <c r="X71" s="88"/>
      <c r="Y71" s="88"/>
      <c r="Z71" s="88"/>
      <c r="AA71" s="88"/>
      <c r="AB71" s="88"/>
      <c r="AC71" s="105" t="str">
        <f t="shared" si="7"/>
        <v/>
      </c>
      <c r="AD71" s="108" t="str">
        <f t="shared" si="8"/>
        <v>様</v>
      </c>
      <c r="AE71" s="94" t="str">
        <f>IF(②メッセージ・差出名!$C$14="","",②メッセージ・差出名!$C$14)</f>
        <v/>
      </c>
      <c r="AF71" s="94" t="str">
        <f>IF(②メッセージ・差出名!$C$15="","",②メッセージ・差出名!$C$15)</f>
        <v/>
      </c>
      <c r="AG71" s="94" t="str">
        <f>IF(②メッセージ・差出名!$C$16="","",②メッセージ・差出名!$C$16)</f>
        <v/>
      </c>
      <c r="AH71" s="94" t="str">
        <f>IF(②メッセージ・差出名!$C$17="","",②メッセージ・差出名!$C$17)</f>
        <v/>
      </c>
      <c r="AI71" s="94" t="str">
        <f>IF(②メッセージ・差出名!$C$18="","",②メッセージ・差出名!$C$18)</f>
        <v/>
      </c>
      <c r="AJ71" s="94" t="str">
        <f>IF(②メッセージ・差出名!$C$19="","",②メッセージ・差出名!$C$19)</f>
        <v/>
      </c>
      <c r="AK71" s="94" t="str">
        <f>IF(②メッセージ・差出名!$C$20="","",②メッセージ・差出名!$C$20)</f>
        <v/>
      </c>
      <c r="AL71" s="94" t="str">
        <f>IF(②メッセージ・差出名!$C$21="","",②メッセージ・差出名!$C$21)</f>
        <v/>
      </c>
      <c r="AM71" s="94" t="str">
        <f>IF(②メッセージ・差出名!$C$22="","",②メッセージ・差出名!$C$22)</f>
        <v/>
      </c>
      <c r="AN71" s="94" t="str">
        <f>IF(②メッセージ・差出名!$C$23="","",②メッセージ・差出名!$C$23)</f>
        <v/>
      </c>
      <c r="AO71" s="302" t="str">
        <f>IF(②メッセージ・差出名!$C$27="","",②メッセージ・差出名!$C$27)</f>
        <v/>
      </c>
      <c r="AP71" s="302" t="str">
        <f>IF(②メッセージ・差出名!$C$28="","",②メッセージ・差出名!$C$28)</f>
        <v/>
      </c>
      <c r="AQ71" s="302" t="str">
        <f>IF(②メッセージ・差出名!$C$29="","",②メッセージ・差出名!$C$29)</f>
        <v/>
      </c>
      <c r="AR71" s="302" t="str">
        <f>IF(②メッセージ・差出名!$C$30="","",②メッセージ・差出名!$C$30)</f>
        <v/>
      </c>
      <c r="AS71" s="143"/>
      <c r="AT71" s="148">
        <f t="shared" si="9"/>
        <v>0</v>
      </c>
      <c r="AU71" s="148">
        <f t="shared" si="46"/>
        <v>0</v>
      </c>
      <c r="AV71" s="148">
        <f t="shared" si="47"/>
        <v>0</v>
      </c>
      <c r="AW71" s="148">
        <f t="shared" si="48"/>
        <v>0</v>
      </c>
      <c r="AX71" s="148">
        <f t="shared" si="11"/>
        <v>0</v>
      </c>
      <c r="AY71" s="148">
        <f t="shared" si="10"/>
        <v>0</v>
      </c>
      <c r="AZ71" s="148">
        <f t="shared" si="12"/>
        <v>0</v>
      </c>
      <c r="BA71" s="148">
        <f t="shared" si="13"/>
        <v>0</v>
      </c>
      <c r="BB71" s="148">
        <f t="shared" si="14"/>
        <v>1</v>
      </c>
      <c r="BC71" s="148">
        <f t="shared" si="15"/>
        <v>0</v>
      </c>
      <c r="BD71" s="148">
        <f t="shared" si="16"/>
        <v>0</v>
      </c>
      <c r="BE71" s="148">
        <f t="shared" si="17"/>
        <v>0</v>
      </c>
      <c r="BF71" s="227">
        <f t="shared" si="18"/>
        <v>1</v>
      </c>
      <c r="BG71" s="227" t="e">
        <f t="shared" si="19"/>
        <v>#N/A</v>
      </c>
      <c r="BH71" s="227" t="e">
        <f t="shared" si="20"/>
        <v>#N/A</v>
      </c>
      <c r="BI71" s="227" t="e">
        <f t="shared" si="21"/>
        <v>#N/A</v>
      </c>
      <c r="BJ71" s="227">
        <f t="shared" si="22"/>
        <v>0</v>
      </c>
      <c r="BK71" s="227">
        <f t="shared" si="23"/>
        <v>0</v>
      </c>
      <c r="BL71" s="227">
        <f t="shared" si="24"/>
        <v>0</v>
      </c>
      <c r="BM71" s="227">
        <f t="shared" si="25"/>
        <v>0</v>
      </c>
      <c r="BN71" s="153">
        <f t="shared" si="26"/>
        <v>0</v>
      </c>
      <c r="BO71" s="153">
        <f t="shared" si="52"/>
        <v>0</v>
      </c>
      <c r="BP71" s="153">
        <f t="shared" si="49"/>
        <v>0</v>
      </c>
      <c r="BQ71" s="153">
        <f t="shared" si="28"/>
        <v>0</v>
      </c>
      <c r="BR71" s="153">
        <f t="shared" si="50"/>
        <v>0</v>
      </c>
      <c r="BS71" s="153">
        <f t="shared" si="29"/>
        <v>0</v>
      </c>
      <c r="BT71" s="153">
        <f t="shared" si="51"/>
        <v>0</v>
      </c>
      <c r="BU71" s="153">
        <f t="shared" si="30"/>
        <v>1</v>
      </c>
      <c r="BV71" s="225">
        <f t="shared" si="31"/>
        <v>0</v>
      </c>
      <c r="BW71" s="225">
        <f t="shared" si="32"/>
        <v>0</v>
      </c>
      <c r="BX71" s="225">
        <f t="shared" si="33"/>
        <v>0</v>
      </c>
      <c r="BY71" s="225">
        <f t="shared" si="34"/>
        <v>0</v>
      </c>
      <c r="BZ71" s="225">
        <f t="shared" si="35"/>
        <v>0</v>
      </c>
      <c r="CA71" s="225">
        <f t="shared" si="36"/>
        <v>0</v>
      </c>
      <c r="CB71" s="225">
        <f t="shared" si="37"/>
        <v>0</v>
      </c>
      <c r="CC71" s="225">
        <f t="shared" si="38"/>
        <v>0</v>
      </c>
      <c r="CD71" s="225">
        <f t="shared" si="39"/>
        <v>0</v>
      </c>
      <c r="CE71" s="225">
        <f t="shared" si="40"/>
        <v>0</v>
      </c>
      <c r="CF71" s="153">
        <f t="shared" si="41"/>
        <v>0</v>
      </c>
      <c r="CG71" s="153">
        <f t="shared" si="42"/>
        <v>0</v>
      </c>
      <c r="CH71" s="153">
        <f t="shared" si="43"/>
        <v>0</v>
      </c>
      <c r="CI71" s="153">
        <f t="shared" si="44"/>
        <v>0</v>
      </c>
      <c r="CJ71" s="153">
        <f t="shared" si="45"/>
        <v>0</v>
      </c>
      <c r="CK71" s="39"/>
      <c r="CL71" s="39"/>
      <c r="CM71" s="39"/>
      <c r="CN71" s="39"/>
      <c r="CO71" s="39"/>
      <c r="CP71" s="39"/>
      <c r="CQ71" s="39"/>
      <c r="CR71" s="39"/>
      <c r="CS71" s="39"/>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c r="EJ71" s="39"/>
      <c r="EK71" s="39"/>
      <c r="EL71" s="39"/>
      <c r="EM71" s="39"/>
      <c r="EN71" s="39"/>
      <c r="EO71" s="39"/>
      <c r="EP71" s="39"/>
      <c r="EQ71" s="39"/>
      <c r="ER71" s="39"/>
      <c r="ES71" s="39"/>
      <c r="ET71" s="39"/>
      <c r="EU71" s="39"/>
      <c r="EV71" s="39"/>
      <c r="EW71" s="39"/>
      <c r="EX71" s="39"/>
      <c r="EY71" s="39"/>
      <c r="EZ71" s="39"/>
      <c r="FA71" s="39"/>
      <c r="FB71" s="39"/>
      <c r="FC71" s="39"/>
      <c r="FD71" s="39"/>
      <c r="FE71" s="39"/>
      <c r="FF71" s="39"/>
      <c r="FG71" s="39"/>
      <c r="FH71" s="39"/>
      <c r="FI71" s="39"/>
      <c r="FJ71" s="39"/>
      <c r="FK71" s="39"/>
      <c r="FL71" s="39"/>
      <c r="FM71" s="39"/>
      <c r="FN71" s="39"/>
      <c r="FO71" s="39"/>
      <c r="FP71" s="39"/>
      <c r="FQ71" s="39"/>
      <c r="FR71" s="39"/>
      <c r="FS71" s="39"/>
      <c r="FT71" s="39"/>
      <c r="FU71" s="39"/>
      <c r="FV71" s="39"/>
      <c r="FW71" s="39"/>
      <c r="FX71" s="39"/>
      <c r="FY71" s="39"/>
      <c r="FZ71" s="39"/>
      <c r="GA71" s="39"/>
      <c r="GB71" s="39"/>
      <c r="GC71" s="39"/>
      <c r="GD71" s="39"/>
      <c r="GE71" s="39"/>
      <c r="GF71" s="39"/>
      <c r="GG71" s="39"/>
      <c r="GH71" s="39"/>
      <c r="GI71" s="39"/>
      <c r="GJ71" s="39"/>
      <c r="GK71" s="39"/>
      <c r="GL71" s="39"/>
      <c r="GM71" s="39"/>
      <c r="GN71" s="39"/>
      <c r="GO71" s="39"/>
      <c r="GP71" s="39"/>
      <c r="GQ71" s="39"/>
      <c r="GR71" s="39"/>
      <c r="GS71" s="39"/>
      <c r="GT71" s="39"/>
      <c r="GU71" s="39"/>
      <c r="GV71" s="39"/>
      <c r="GW71" s="39"/>
      <c r="GX71" s="39"/>
      <c r="GY71" s="39"/>
      <c r="GZ71" s="39"/>
      <c r="HA71" s="39"/>
      <c r="HB71" s="39"/>
      <c r="HC71" s="39"/>
      <c r="HD71" s="39"/>
      <c r="HE71" s="39"/>
      <c r="HF71" s="39"/>
      <c r="HG71" s="39"/>
      <c r="HH71" s="39"/>
      <c r="HI71" s="39"/>
    </row>
    <row r="72" spans="1:217" s="14" customFormat="1" ht="17.25" customHeight="1" x14ac:dyDescent="0.2">
      <c r="A72" s="26">
        <v>60</v>
      </c>
      <c r="B72" s="27"/>
      <c r="C72" s="87"/>
      <c r="D72" s="88"/>
      <c r="E72" s="88"/>
      <c r="F72" s="88"/>
      <c r="G72" s="88"/>
      <c r="H72" s="88"/>
      <c r="I72" s="88"/>
      <c r="J72" s="88"/>
      <c r="K72" s="105" t="str">
        <f t="shared" si="5"/>
        <v>様</v>
      </c>
      <c r="L72" s="88"/>
      <c r="M72" s="105" t="str">
        <f t="shared" si="6"/>
        <v/>
      </c>
      <c r="N72" s="88"/>
      <c r="O72" s="89">
        <f>①基本情報!$C$17</f>
        <v>0</v>
      </c>
      <c r="P72" s="89" t="e">
        <f>VLOOKUP(①基本情報!$C$18,①基本情報!W:X,2,0)</f>
        <v>#N/A</v>
      </c>
      <c r="Q72" s="89" t="e">
        <f>VLOOKUP(①基本情報!$C$19,①基本情報!U:V,2,0)</f>
        <v>#N/A</v>
      </c>
      <c r="R72" s="89" t="e">
        <f>VLOOKUP(①基本情報!$C$20,①基本情報!Y:Z,2,0)</f>
        <v>#N/A</v>
      </c>
      <c r="S72" s="90" t="str">
        <f>IF(COUNTA(①基本情報!$C$26:$E$26)=3,DATE(①基本情報!$C$26,①基本情報!$D$26,①基本情報!$E$26),"")</f>
        <v/>
      </c>
      <c r="T72" s="91" t="str">
        <f>IF(①基本情報!$F$26="","",①基本情報!$F$26)</f>
        <v/>
      </c>
      <c r="U72" s="90" t="str">
        <f>IF(ISERROR(DATE(①基本情報!$C$25,①基本情報!$D$25,①基本情報!$E$25)),"",DATE(①基本情報!$C$25,①基本情報!$D$25,①基本情報!$E$25))</f>
        <v/>
      </c>
      <c r="V72" s="308" t="str">
        <f>IF(①基本情報!$F$25="","",①基本情報!$F$25)</f>
        <v/>
      </c>
      <c r="W72" s="88"/>
      <c r="X72" s="88"/>
      <c r="Y72" s="88"/>
      <c r="Z72" s="88"/>
      <c r="AA72" s="88"/>
      <c r="AB72" s="88"/>
      <c r="AC72" s="105" t="str">
        <f t="shared" si="7"/>
        <v/>
      </c>
      <c r="AD72" s="108" t="str">
        <f t="shared" si="8"/>
        <v>様</v>
      </c>
      <c r="AE72" s="94" t="str">
        <f>IF(②メッセージ・差出名!$C$14="","",②メッセージ・差出名!$C$14)</f>
        <v/>
      </c>
      <c r="AF72" s="94" t="str">
        <f>IF(②メッセージ・差出名!$C$15="","",②メッセージ・差出名!$C$15)</f>
        <v/>
      </c>
      <c r="AG72" s="94" t="str">
        <f>IF(②メッセージ・差出名!$C$16="","",②メッセージ・差出名!$C$16)</f>
        <v/>
      </c>
      <c r="AH72" s="94" t="str">
        <f>IF(②メッセージ・差出名!$C$17="","",②メッセージ・差出名!$C$17)</f>
        <v/>
      </c>
      <c r="AI72" s="94" t="str">
        <f>IF(②メッセージ・差出名!$C$18="","",②メッセージ・差出名!$C$18)</f>
        <v/>
      </c>
      <c r="AJ72" s="94" t="str">
        <f>IF(②メッセージ・差出名!$C$19="","",②メッセージ・差出名!$C$19)</f>
        <v/>
      </c>
      <c r="AK72" s="94" t="str">
        <f>IF(②メッセージ・差出名!$C$20="","",②メッセージ・差出名!$C$20)</f>
        <v/>
      </c>
      <c r="AL72" s="94" t="str">
        <f>IF(②メッセージ・差出名!$C$21="","",②メッセージ・差出名!$C$21)</f>
        <v/>
      </c>
      <c r="AM72" s="94" t="str">
        <f>IF(②メッセージ・差出名!$C$22="","",②メッセージ・差出名!$C$22)</f>
        <v/>
      </c>
      <c r="AN72" s="94" t="str">
        <f>IF(②メッセージ・差出名!$C$23="","",②メッセージ・差出名!$C$23)</f>
        <v/>
      </c>
      <c r="AO72" s="302" t="str">
        <f>IF(②メッセージ・差出名!$C$27="","",②メッセージ・差出名!$C$27)</f>
        <v/>
      </c>
      <c r="AP72" s="302" t="str">
        <f>IF(②メッセージ・差出名!$C$28="","",②メッセージ・差出名!$C$28)</f>
        <v/>
      </c>
      <c r="AQ72" s="302" t="str">
        <f>IF(②メッセージ・差出名!$C$29="","",②メッセージ・差出名!$C$29)</f>
        <v/>
      </c>
      <c r="AR72" s="302" t="str">
        <f>IF(②メッセージ・差出名!$C$30="","",②メッセージ・差出名!$C$30)</f>
        <v/>
      </c>
      <c r="AS72" s="143"/>
      <c r="AT72" s="148">
        <f t="shared" si="9"/>
        <v>0</v>
      </c>
      <c r="AU72" s="148">
        <f t="shared" si="46"/>
        <v>0</v>
      </c>
      <c r="AV72" s="148">
        <f t="shared" si="47"/>
        <v>0</v>
      </c>
      <c r="AW72" s="148">
        <f t="shared" si="48"/>
        <v>0</v>
      </c>
      <c r="AX72" s="148">
        <f t="shared" si="11"/>
        <v>0</v>
      </c>
      <c r="AY72" s="148">
        <f t="shared" si="10"/>
        <v>0</v>
      </c>
      <c r="AZ72" s="148">
        <f t="shared" si="12"/>
        <v>0</v>
      </c>
      <c r="BA72" s="148">
        <f t="shared" si="13"/>
        <v>0</v>
      </c>
      <c r="BB72" s="148">
        <f t="shared" si="14"/>
        <v>1</v>
      </c>
      <c r="BC72" s="148">
        <f t="shared" si="15"/>
        <v>0</v>
      </c>
      <c r="BD72" s="148">
        <f t="shared" si="16"/>
        <v>0</v>
      </c>
      <c r="BE72" s="148">
        <f t="shared" si="17"/>
        <v>0</v>
      </c>
      <c r="BF72" s="227">
        <f t="shared" si="18"/>
        <v>1</v>
      </c>
      <c r="BG72" s="227" t="e">
        <f t="shared" si="19"/>
        <v>#N/A</v>
      </c>
      <c r="BH72" s="227" t="e">
        <f t="shared" si="20"/>
        <v>#N/A</v>
      </c>
      <c r="BI72" s="227" t="e">
        <f t="shared" si="21"/>
        <v>#N/A</v>
      </c>
      <c r="BJ72" s="227">
        <f t="shared" si="22"/>
        <v>0</v>
      </c>
      <c r="BK72" s="227">
        <f t="shared" si="23"/>
        <v>0</v>
      </c>
      <c r="BL72" s="227">
        <f t="shared" si="24"/>
        <v>0</v>
      </c>
      <c r="BM72" s="227">
        <f t="shared" si="25"/>
        <v>0</v>
      </c>
      <c r="BN72" s="153">
        <f t="shared" si="26"/>
        <v>0</v>
      </c>
      <c r="BO72" s="153">
        <f t="shared" si="52"/>
        <v>0</v>
      </c>
      <c r="BP72" s="153">
        <f t="shared" si="49"/>
        <v>0</v>
      </c>
      <c r="BQ72" s="153">
        <f t="shared" si="28"/>
        <v>0</v>
      </c>
      <c r="BR72" s="153">
        <f t="shared" si="50"/>
        <v>0</v>
      </c>
      <c r="BS72" s="153">
        <f t="shared" si="29"/>
        <v>0</v>
      </c>
      <c r="BT72" s="153">
        <f t="shared" si="51"/>
        <v>0</v>
      </c>
      <c r="BU72" s="153">
        <f t="shared" si="30"/>
        <v>1</v>
      </c>
      <c r="BV72" s="225">
        <f t="shared" si="31"/>
        <v>0</v>
      </c>
      <c r="BW72" s="225">
        <f t="shared" si="32"/>
        <v>0</v>
      </c>
      <c r="BX72" s="225">
        <f t="shared" si="33"/>
        <v>0</v>
      </c>
      <c r="BY72" s="225">
        <f t="shared" si="34"/>
        <v>0</v>
      </c>
      <c r="BZ72" s="225">
        <f t="shared" si="35"/>
        <v>0</v>
      </c>
      <c r="CA72" s="225">
        <f t="shared" si="36"/>
        <v>0</v>
      </c>
      <c r="CB72" s="225">
        <f t="shared" si="37"/>
        <v>0</v>
      </c>
      <c r="CC72" s="225">
        <f t="shared" si="38"/>
        <v>0</v>
      </c>
      <c r="CD72" s="225">
        <f t="shared" si="39"/>
        <v>0</v>
      </c>
      <c r="CE72" s="225">
        <f t="shared" si="40"/>
        <v>0</v>
      </c>
      <c r="CF72" s="153">
        <f t="shared" si="41"/>
        <v>0</v>
      </c>
      <c r="CG72" s="153">
        <f t="shared" si="42"/>
        <v>0</v>
      </c>
      <c r="CH72" s="153">
        <f t="shared" si="43"/>
        <v>0</v>
      </c>
      <c r="CI72" s="153">
        <f t="shared" si="44"/>
        <v>0</v>
      </c>
      <c r="CJ72" s="153">
        <f t="shared" si="45"/>
        <v>0</v>
      </c>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39"/>
      <c r="EU72" s="39"/>
      <c r="EV72" s="39"/>
      <c r="EW72" s="39"/>
      <c r="EX72" s="39"/>
      <c r="EY72" s="39"/>
      <c r="EZ72" s="39"/>
      <c r="FA72" s="39"/>
      <c r="FB72" s="39"/>
      <c r="FC72" s="39"/>
      <c r="FD72" s="39"/>
      <c r="FE72" s="39"/>
      <c r="FF72" s="39"/>
      <c r="FG72" s="39"/>
      <c r="FH72" s="39"/>
      <c r="FI72" s="39"/>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c r="GH72" s="39"/>
      <c r="GI72" s="39"/>
      <c r="GJ72" s="39"/>
      <c r="GK72" s="39"/>
      <c r="GL72" s="39"/>
      <c r="GM72" s="39"/>
      <c r="GN72" s="39"/>
      <c r="GO72" s="39"/>
      <c r="GP72" s="39"/>
      <c r="GQ72" s="39"/>
      <c r="GR72" s="39"/>
      <c r="GS72" s="39"/>
      <c r="GT72" s="39"/>
      <c r="GU72" s="39"/>
      <c r="GV72" s="39"/>
      <c r="GW72" s="39"/>
      <c r="GX72" s="39"/>
      <c r="GY72" s="39"/>
      <c r="GZ72" s="39"/>
      <c r="HA72" s="39"/>
      <c r="HB72" s="39"/>
      <c r="HC72" s="39"/>
      <c r="HD72" s="39"/>
      <c r="HE72" s="39"/>
      <c r="HF72" s="39"/>
      <c r="HG72" s="39"/>
      <c r="HH72" s="39"/>
      <c r="HI72" s="39"/>
    </row>
    <row r="73" spans="1:217" s="14" customFormat="1" ht="17.25" customHeight="1" x14ac:dyDescent="0.2">
      <c r="A73" s="26">
        <v>61</v>
      </c>
      <c r="B73" s="27"/>
      <c r="C73" s="87"/>
      <c r="D73" s="88"/>
      <c r="E73" s="88"/>
      <c r="F73" s="88"/>
      <c r="G73" s="88"/>
      <c r="H73" s="88"/>
      <c r="I73" s="88"/>
      <c r="J73" s="88"/>
      <c r="K73" s="105" t="str">
        <f t="shared" si="5"/>
        <v>様</v>
      </c>
      <c r="L73" s="88"/>
      <c r="M73" s="105" t="str">
        <f t="shared" si="6"/>
        <v/>
      </c>
      <c r="N73" s="88"/>
      <c r="O73" s="89">
        <f>①基本情報!$C$17</f>
        <v>0</v>
      </c>
      <c r="P73" s="89" t="e">
        <f>VLOOKUP(①基本情報!$C$18,①基本情報!W:X,2,0)</f>
        <v>#N/A</v>
      </c>
      <c r="Q73" s="89" t="e">
        <f>VLOOKUP(①基本情報!$C$19,①基本情報!U:V,2,0)</f>
        <v>#N/A</v>
      </c>
      <c r="R73" s="89" t="e">
        <f>VLOOKUP(①基本情報!$C$20,①基本情報!Y:Z,2,0)</f>
        <v>#N/A</v>
      </c>
      <c r="S73" s="90" t="str">
        <f>IF(COUNTA(①基本情報!$C$26:$E$26)=3,DATE(①基本情報!$C$26,①基本情報!$D$26,①基本情報!$E$26),"")</f>
        <v/>
      </c>
      <c r="T73" s="91" t="str">
        <f>IF(①基本情報!$F$26="","",①基本情報!$F$26)</f>
        <v/>
      </c>
      <c r="U73" s="90" t="str">
        <f>IF(ISERROR(DATE(①基本情報!$C$25,①基本情報!$D$25,①基本情報!$E$25)),"",DATE(①基本情報!$C$25,①基本情報!$D$25,①基本情報!$E$25))</f>
        <v/>
      </c>
      <c r="V73" s="308" t="str">
        <f>IF(①基本情報!$F$25="","",①基本情報!$F$25)</f>
        <v/>
      </c>
      <c r="W73" s="88"/>
      <c r="X73" s="88"/>
      <c r="Y73" s="88"/>
      <c r="Z73" s="88"/>
      <c r="AA73" s="88"/>
      <c r="AB73" s="88"/>
      <c r="AC73" s="105" t="str">
        <f t="shared" si="7"/>
        <v/>
      </c>
      <c r="AD73" s="108" t="str">
        <f t="shared" si="8"/>
        <v>様</v>
      </c>
      <c r="AE73" s="94" t="str">
        <f>IF(②メッセージ・差出名!$C$14="","",②メッセージ・差出名!$C$14)</f>
        <v/>
      </c>
      <c r="AF73" s="94" t="str">
        <f>IF(②メッセージ・差出名!$C$15="","",②メッセージ・差出名!$C$15)</f>
        <v/>
      </c>
      <c r="AG73" s="94" t="str">
        <f>IF(②メッセージ・差出名!$C$16="","",②メッセージ・差出名!$C$16)</f>
        <v/>
      </c>
      <c r="AH73" s="94" t="str">
        <f>IF(②メッセージ・差出名!$C$17="","",②メッセージ・差出名!$C$17)</f>
        <v/>
      </c>
      <c r="AI73" s="94" t="str">
        <f>IF(②メッセージ・差出名!$C$18="","",②メッセージ・差出名!$C$18)</f>
        <v/>
      </c>
      <c r="AJ73" s="94" t="str">
        <f>IF(②メッセージ・差出名!$C$19="","",②メッセージ・差出名!$C$19)</f>
        <v/>
      </c>
      <c r="AK73" s="94" t="str">
        <f>IF(②メッセージ・差出名!$C$20="","",②メッセージ・差出名!$C$20)</f>
        <v/>
      </c>
      <c r="AL73" s="94" t="str">
        <f>IF(②メッセージ・差出名!$C$21="","",②メッセージ・差出名!$C$21)</f>
        <v/>
      </c>
      <c r="AM73" s="94" t="str">
        <f>IF(②メッセージ・差出名!$C$22="","",②メッセージ・差出名!$C$22)</f>
        <v/>
      </c>
      <c r="AN73" s="94" t="str">
        <f>IF(②メッセージ・差出名!$C$23="","",②メッセージ・差出名!$C$23)</f>
        <v/>
      </c>
      <c r="AO73" s="302" t="str">
        <f>IF(②メッセージ・差出名!$C$27="","",②メッセージ・差出名!$C$27)</f>
        <v/>
      </c>
      <c r="AP73" s="302" t="str">
        <f>IF(②メッセージ・差出名!$C$28="","",②メッセージ・差出名!$C$28)</f>
        <v/>
      </c>
      <c r="AQ73" s="302" t="str">
        <f>IF(②メッセージ・差出名!$C$29="","",②メッセージ・差出名!$C$29)</f>
        <v/>
      </c>
      <c r="AR73" s="302" t="str">
        <f>IF(②メッセージ・差出名!$C$30="","",②メッセージ・差出名!$C$30)</f>
        <v/>
      </c>
      <c r="AS73" s="143"/>
      <c r="AT73" s="148">
        <f t="shared" si="9"/>
        <v>0</v>
      </c>
      <c r="AU73" s="148">
        <f t="shared" si="46"/>
        <v>0</v>
      </c>
      <c r="AV73" s="148">
        <f t="shared" si="47"/>
        <v>0</v>
      </c>
      <c r="AW73" s="148">
        <f t="shared" si="48"/>
        <v>0</v>
      </c>
      <c r="AX73" s="148">
        <f t="shared" si="11"/>
        <v>0</v>
      </c>
      <c r="AY73" s="148">
        <f t="shared" si="10"/>
        <v>0</v>
      </c>
      <c r="AZ73" s="148">
        <f t="shared" si="12"/>
        <v>0</v>
      </c>
      <c r="BA73" s="148">
        <f t="shared" si="13"/>
        <v>0</v>
      </c>
      <c r="BB73" s="148">
        <f t="shared" si="14"/>
        <v>1</v>
      </c>
      <c r="BC73" s="148">
        <f t="shared" si="15"/>
        <v>0</v>
      </c>
      <c r="BD73" s="148">
        <f t="shared" si="16"/>
        <v>0</v>
      </c>
      <c r="BE73" s="148">
        <f t="shared" si="17"/>
        <v>0</v>
      </c>
      <c r="BF73" s="227">
        <f t="shared" si="18"/>
        <v>1</v>
      </c>
      <c r="BG73" s="227" t="e">
        <f t="shared" si="19"/>
        <v>#N/A</v>
      </c>
      <c r="BH73" s="227" t="e">
        <f t="shared" si="20"/>
        <v>#N/A</v>
      </c>
      <c r="BI73" s="227" t="e">
        <f t="shared" si="21"/>
        <v>#N/A</v>
      </c>
      <c r="BJ73" s="227">
        <f t="shared" si="22"/>
        <v>0</v>
      </c>
      <c r="BK73" s="227">
        <f t="shared" si="23"/>
        <v>0</v>
      </c>
      <c r="BL73" s="227">
        <f t="shared" si="24"/>
        <v>0</v>
      </c>
      <c r="BM73" s="227">
        <f t="shared" si="25"/>
        <v>0</v>
      </c>
      <c r="BN73" s="153">
        <f t="shared" si="26"/>
        <v>0</v>
      </c>
      <c r="BO73" s="153">
        <f t="shared" si="52"/>
        <v>0</v>
      </c>
      <c r="BP73" s="153">
        <f t="shared" si="49"/>
        <v>0</v>
      </c>
      <c r="BQ73" s="153">
        <f t="shared" si="28"/>
        <v>0</v>
      </c>
      <c r="BR73" s="153">
        <f t="shared" si="50"/>
        <v>0</v>
      </c>
      <c r="BS73" s="153">
        <f t="shared" si="29"/>
        <v>0</v>
      </c>
      <c r="BT73" s="153">
        <f t="shared" si="51"/>
        <v>0</v>
      </c>
      <c r="BU73" s="153">
        <f t="shared" si="30"/>
        <v>1</v>
      </c>
      <c r="BV73" s="225">
        <f t="shared" si="31"/>
        <v>0</v>
      </c>
      <c r="BW73" s="225">
        <f t="shared" si="32"/>
        <v>0</v>
      </c>
      <c r="BX73" s="225">
        <f t="shared" si="33"/>
        <v>0</v>
      </c>
      <c r="BY73" s="225">
        <f t="shared" si="34"/>
        <v>0</v>
      </c>
      <c r="BZ73" s="225">
        <f t="shared" si="35"/>
        <v>0</v>
      </c>
      <c r="CA73" s="225">
        <f t="shared" si="36"/>
        <v>0</v>
      </c>
      <c r="CB73" s="225">
        <f t="shared" si="37"/>
        <v>0</v>
      </c>
      <c r="CC73" s="225">
        <f t="shared" si="38"/>
        <v>0</v>
      </c>
      <c r="CD73" s="225">
        <f t="shared" si="39"/>
        <v>0</v>
      </c>
      <c r="CE73" s="225">
        <f t="shared" si="40"/>
        <v>0</v>
      </c>
      <c r="CF73" s="153">
        <f t="shared" si="41"/>
        <v>0</v>
      </c>
      <c r="CG73" s="153">
        <f t="shared" si="42"/>
        <v>0</v>
      </c>
      <c r="CH73" s="153">
        <f t="shared" si="43"/>
        <v>0</v>
      </c>
      <c r="CI73" s="153">
        <f t="shared" si="44"/>
        <v>0</v>
      </c>
      <c r="CJ73" s="153">
        <f t="shared" si="45"/>
        <v>0</v>
      </c>
      <c r="CK73" s="39"/>
      <c r="CL73" s="39"/>
      <c r="CM73" s="39"/>
      <c r="CN73" s="39"/>
      <c r="CO73" s="39"/>
      <c r="CP73" s="39"/>
      <c r="CQ73" s="39"/>
      <c r="CR73" s="39"/>
      <c r="CS73" s="39"/>
      <c r="CT73" s="39"/>
      <c r="CU73" s="39"/>
      <c r="CV73" s="39"/>
      <c r="CW73" s="39"/>
      <c r="CX73" s="39"/>
      <c r="CY73" s="39"/>
      <c r="CZ73" s="39"/>
      <c r="DA73" s="39"/>
      <c r="DB73" s="39"/>
      <c r="DC73" s="39"/>
      <c r="DD73" s="39"/>
      <c r="DE73" s="39"/>
      <c r="DF73" s="39"/>
      <c r="DG73" s="39"/>
      <c r="DH73" s="39"/>
      <c r="DI73" s="39"/>
      <c r="DJ73" s="39"/>
      <c r="DK73" s="39"/>
      <c r="DL73" s="39"/>
      <c r="DM73" s="39"/>
      <c r="DN73" s="39"/>
      <c r="DO73" s="39"/>
      <c r="DP73" s="39"/>
      <c r="DQ73" s="39"/>
      <c r="DR73" s="39"/>
      <c r="DS73" s="39"/>
      <c r="DT73" s="39"/>
      <c r="DU73" s="39"/>
      <c r="DV73" s="39"/>
      <c r="DW73" s="39"/>
      <c r="DX73" s="39"/>
      <c r="DY73" s="39"/>
      <c r="DZ73" s="39"/>
      <c r="EA73" s="39"/>
      <c r="EB73" s="39"/>
      <c r="EC73" s="39"/>
      <c r="ED73" s="39"/>
      <c r="EE73" s="39"/>
      <c r="EF73" s="39"/>
      <c r="EG73" s="39"/>
      <c r="EH73" s="39"/>
      <c r="EI73" s="39"/>
      <c r="EJ73" s="39"/>
      <c r="EK73" s="39"/>
      <c r="EL73" s="39"/>
      <c r="EM73" s="39"/>
      <c r="EN73" s="39"/>
      <c r="EO73" s="39"/>
      <c r="EP73" s="39"/>
      <c r="EQ73" s="39"/>
      <c r="ER73" s="39"/>
      <c r="ES73" s="39"/>
      <c r="ET73" s="39"/>
      <c r="EU73" s="39"/>
      <c r="EV73" s="39"/>
      <c r="EW73" s="39"/>
      <c r="EX73" s="39"/>
      <c r="EY73" s="39"/>
      <c r="EZ73" s="39"/>
      <c r="FA73" s="39"/>
      <c r="FB73" s="39"/>
      <c r="FC73" s="39"/>
      <c r="FD73" s="39"/>
      <c r="FE73" s="39"/>
      <c r="FF73" s="39"/>
      <c r="FG73" s="39"/>
      <c r="FH73" s="39"/>
      <c r="FI73" s="39"/>
      <c r="FJ73" s="39"/>
      <c r="FK73" s="39"/>
      <c r="FL73" s="39"/>
      <c r="FM73" s="39"/>
      <c r="FN73" s="39"/>
      <c r="FO73" s="39"/>
      <c r="FP73" s="39"/>
      <c r="FQ73" s="39"/>
      <c r="FR73" s="39"/>
      <c r="FS73" s="39"/>
      <c r="FT73" s="39"/>
      <c r="FU73" s="39"/>
      <c r="FV73" s="39"/>
      <c r="FW73" s="39"/>
      <c r="FX73" s="39"/>
      <c r="FY73" s="39"/>
      <c r="FZ73" s="39"/>
      <c r="GA73" s="39"/>
      <c r="GB73" s="39"/>
      <c r="GC73" s="39"/>
      <c r="GD73" s="39"/>
      <c r="GE73" s="39"/>
      <c r="GF73" s="39"/>
      <c r="GG73" s="39"/>
      <c r="GH73" s="39"/>
      <c r="GI73" s="39"/>
      <c r="GJ73" s="39"/>
      <c r="GK73" s="39"/>
      <c r="GL73" s="39"/>
      <c r="GM73" s="39"/>
      <c r="GN73" s="39"/>
      <c r="GO73" s="39"/>
      <c r="GP73" s="39"/>
      <c r="GQ73" s="39"/>
      <c r="GR73" s="39"/>
      <c r="GS73" s="39"/>
      <c r="GT73" s="39"/>
      <c r="GU73" s="39"/>
      <c r="GV73" s="39"/>
      <c r="GW73" s="39"/>
      <c r="GX73" s="39"/>
      <c r="GY73" s="39"/>
      <c r="GZ73" s="39"/>
      <c r="HA73" s="39"/>
      <c r="HB73" s="39"/>
      <c r="HC73" s="39"/>
      <c r="HD73" s="39"/>
      <c r="HE73" s="39"/>
      <c r="HF73" s="39"/>
      <c r="HG73" s="39"/>
      <c r="HH73" s="39"/>
      <c r="HI73" s="39"/>
    </row>
    <row r="74" spans="1:217" s="14" customFormat="1" ht="17.25" customHeight="1" x14ac:dyDescent="0.2">
      <c r="A74" s="26">
        <v>62</v>
      </c>
      <c r="B74" s="27"/>
      <c r="C74" s="87"/>
      <c r="D74" s="88"/>
      <c r="E74" s="88"/>
      <c r="F74" s="88"/>
      <c r="G74" s="88"/>
      <c r="H74" s="88"/>
      <c r="I74" s="88"/>
      <c r="J74" s="88"/>
      <c r="K74" s="105" t="str">
        <f t="shared" si="5"/>
        <v>様</v>
      </c>
      <c r="L74" s="88"/>
      <c r="M74" s="105" t="str">
        <f t="shared" si="6"/>
        <v/>
      </c>
      <c r="N74" s="88"/>
      <c r="O74" s="89">
        <f>①基本情報!$C$17</f>
        <v>0</v>
      </c>
      <c r="P74" s="89" t="e">
        <f>VLOOKUP(①基本情報!$C$18,①基本情報!W:X,2,0)</f>
        <v>#N/A</v>
      </c>
      <c r="Q74" s="89" t="e">
        <f>VLOOKUP(①基本情報!$C$19,①基本情報!U:V,2,0)</f>
        <v>#N/A</v>
      </c>
      <c r="R74" s="89" t="e">
        <f>VLOOKUP(①基本情報!$C$20,①基本情報!Y:Z,2,0)</f>
        <v>#N/A</v>
      </c>
      <c r="S74" s="90" t="str">
        <f>IF(COUNTA(①基本情報!$C$26:$E$26)=3,DATE(①基本情報!$C$26,①基本情報!$D$26,①基本情報!$E$26),"")</f>
        <v/>
      </c>
      <c r="T74" s="91" t="str">
        <f>IF(①基本情報!$F$26="","",①基本情報!$F$26)</f>
        <v/>
      </c>
      <c r="U74" s="90" t="str">
        <f>IF(ISERROR(DATE(①基本情報!$C$25,①基本情報!$D$25,①基本情報!$E$25)),"",DATE(①基本情報!$C$25,①基本情報!$D$25,①基本情報!$E$25))</f>
        <v/>
      </c>
      <c r="V74" s="308" t="str">
        <f>IF(①基本情報!$F$25="","",①基本情報!$F$25)</f>
        <v/>
      </c>
      <c r="W74" s="88"/>
      <c r="X74" s="88"/>
      <c r="Y74" s="88"/>
      <c r="Z74" s="88"/>
      <c r="AA74" s="88"/>
      <c r="AB74" s="88"/>
      <c r="AC74" s="105" t="str">
        <f t="shared" si="7"/>
        <v/>
      </c>
      <c r="AD74" s="108" t="str">
        <f t="shared" si="8"/>
        <v>様</v>
      </c>
      <c r="AE74" s="94" t="str">
        <f>IF(②メッセージ・差出名!$C$14="","",②メッセージ・差出名!$C$14)</f>
        <v/>
      </c>
      <c r="AF74" s="94" t="str">
        <f>IF(②メッセージ・差出名!$C$15="","",②メッセージ・差出名!$C$15)</f>
        <v/>
      </c>
      <c r="AG74" s="94" t="str">
        <f>IF(②メッセージ・差出名!$C$16="","",②メッセージ・差出名!$C$16)</f>
        <v/>
      </c>
      <c r="AH74" s="94" t="str">
        <f>IF(②メッセージ・差出名!$C$17="","",②メッセージ・差出名!$C$17)</f>
        <v/>
      </c>
      <c r="AI74" s="94" t="str">
        <f>IF(②メッセージ・差出名!$C$18="","",②メッセージ・差出名!$C$18)</f>
        <v/>
      </c>
      <c r="AJ74" s="94" t="str">
        <f>IF(②メッセージ・差出名!$C$19="","",②メッセージ・差出名!$C$19)</f>
        <v/>
      </c>
      <c r="AK74" s="94" t="str">
        <f>IF(②メッセージ・差出名!$C$20="","",②メッセージ・差出名!$C$20)</f>
        <v/>
      </c>
      <c r="AL74" s="94" t="str">
        <f>IF(②メッセージ・差出名!$C$21="","",②メッセージ・差出名!$C$21)</f>
        <v/>
      </c>
      <c r="AM74" s="94" t="str">
        <f>IF(②メッセージ・差出名!$C$22="","",②メッセージ・差出名!$C$22)</f>
        <v/>
      </c>
      <c r="AN74" s="94" t="str">
        <f>IF(②メッセージ・差出名!$C$23="","",②メッセージ・差出名!$C$23)</f>
        <v/>
      </c>
      <c r="AO74" s="302" t="str">
        <f>IF(②メッセージ・差出名!$C$27="","",②メッセージ・差出名!$C$27)</f>
        <v/>
      </c>
      <c r="AP74" s="302" t="str">
        <f>IF(②メッセージ・差出名!$C$28="","",②メッセージ・差出名!$C$28)</f>
        <v/>
      </c>
      <c r="AQ74" s="302" t="str">
        <f>IF(②メッセージ・差出名!$C$29="","",②メッセージ・差出名!$C$29)</f>
        <v/>
      </c>
      <c r="AR74" s="302" t="str">
        <f>IF(②メッセージ・差出名!$C$30="","",②メッセージ・差出名!$C$30)</f>
        <v/>
      </c>
      <c r="AS74" s="143"/>
      <c r="AT74" s="148">
        <f t="shared" si="9"/>
        <v>0</v>
      </c>
      <c r="AU74" s="148">
        <f t="shared" si="46"/>
        <v>0</v>
      </c>
      <c r="AV74" s="148">
        <f t="shared" si="47"/>
        <v>0</v>
      </c>
      <c r="AW74" s="148">
        <f t="shared" si="48"/>
        <v>0</v>
      </c>
      <c r="AX74" s="148">
        <f t="shared" si="11"/>
        <v>0</v>
      </c>
      <c r="AY74" s="148">
        <f t="shared" si="10"/>
        <v>0</v>
      </c>
      <c r="AZ74" s="148">
        <f t="shared" si="12"/>
        <v>0</v>
      </c>
      <c r="BA74" s="148">
        <f t="shared" si="13"/>
        <v>0</v>
      </c>
      <c r="BB74" s="148">
        <f t="shared" si="14"/>
        <v>1</v>
      </c>
      <c r="BC74" s="148">
        <f t="shared" si="15"/>
        <v>0</v>
      </c>
      <c r="BD74" s="148">
        <f t="shared" si="16"/>
        <v>0</v>
      </c>
      <c r="BE74" s="148">
        <f t="shared" si="17"/>
        <v>0</v>
      </c>
      <c r="BF74" s="227">
        <f t="shared" si="18"/>
        <v>1</v>
      </c>
      <c r="BG74" s="227" t="e">
        <f t="shared" si="19"/>
        <v>#N/A</v>
      </c>
      <c r="BH74" s="227" t="e">
        <f t="shared" si="20"/>
        <v>#N/A</v>
      </c>
      <c r="BI74" s="227" t="e">
        <f t="shared" si="21"/>
        <v>#N/A</v>
      </c>
      <c r="BJ74" s="227">
        <f t="shared" si="22"/>
        <v>0</v>
      </c>
      <c r="BK74" s="227">
        <f t="shared" si="23"/>
        <v>0</v>
      </c>
      <c r="BL74" s="227">
        <f t="shared" si="24"/>
        <v>0</v>
      </c>
      <c r="BM74" s="227">
        <f t="shared" si="25"/>
        <v>0</v>
      </c>
      <c r="BN74" s="153">
        <f t="shared" si="26"/>
        <v>0</v>
      </c>
      <c r="BO74" s="153">
        <f t="shared" si="52"/>
        <v>0</v>
      </c>
      <c r="BP74" s="153">
        <f t="shared" si="49"/>
        <v>0</v>
      </c>
      <c r="BQ74" s="153">
        <f t="shared" si="28"/>
        <v>0</v>
      </c>
      <c r="BR74" s="153">
        <f t="shared" si="50"/>
        <v>0</v>
      </c>
      <c r="BS74" s="153">
        <f t="shared" si="29"/>
        <v>0</v>
      </c>
      <c r="BT74" s="153">
        <f t="shared" si="51"/>
        <v>0</v>
      </c>
      <c r="BU74" s="153">
        <f t="shared" si="30"/>
        <v>1</v>
      </c>
      <c r="BV74" s="225">
        <f t="shared" si="31"/>
        <v>0</v>
      </c>
      <c r="BW74" s="225">
        <f t="shared" si="32"/>
        <v>0</v>
      </c>
      <c r="BX74" s="225">
        <f t="shared" si="33"/>
        <v>0</v>
      </c>
      <c r="BY74" s="225">
        <f t="shared" si="34"/>
        <v>0</v>
      </c>
      <c r="BZ74" s="225">
        <f t="shared" si="35"/>
        <v>0</v>
      </c>
      <c r="CA74" s="225">
        <f t="shared" si="36"/>
        <v>0</v>
      </c>
      <c r="CB74" s="225">
        <f t="shared" si="37"/>
        <v>0</v>
      </c>
      <c r="CC74" s="225">
        <f t="shared" si="38"/>
        <v>0</v>
      </c>
      <c r="CD74" s="225">
        <f t="shared" si="39"/>
        <v>0</v>
      </c>
      <c r="CE74" s="225">
        <f t="shared" si="40"/>
        <v>0</v>
      </c>
      <c r="CF74" s="153">
        <f t="shared" si="41"/>
        <v>0</v>
      </c>
      <c r="CG74" s="153">
        <f t="shared" si="42"/>
        <v>0</v>
      </c>
      <c r="CH74" s="153">
        <f t="shared" si="43"/>
        <v>0</v>
      </c>
      <c r="CI74" s="153">
        <f t="shared" si="44"/>
        <v>0</v>
      </c>
      <c r="CJ74" s="153">
        <f t="shared" si="45"/>
        <v>0</v>
      </c>
      <c r="CK74" s="39"/>
      <c r="CL74" s="39"/>
      <c r="CM74" s="39"/>
      <c r="CN74" s="39"/>
      <c r="CO74" s="39"/>
      <c r="CP74" s="39"/>
      <c r="CQ74" s="39"/>
      <c r="CR74" s="39"/>
      <c r="CS74" s="39"/>
      <c r="CT74" s="39"/>
      <c r="CU74" s="39"/>
      <c r="CV74" s="39"/>
      <c r="CW74" s="39"/>
      <c r="CX74" s="39"/>
      <c r="CY74" s="39"/>
      <c r="CZ74" s="39"/>
      <c r="DA74" s="39"/>
      <c r="DB74" s="39"/>
      <c r="DC74" s="39"/>
      <c r="DD74" s="39"/>
      <c r="DE74" s="39"/>
      <c r="DF74" s="39"/>
      <c r="DG74" s="39"/>
      <c r="DH74" s="39"/>
      <c r="DI74" s="39"/>
      <c r="DJ74" s="39"/>
      <c r="DK74" s="39"/>
      <c r="DL74" s="39"/>
      <c r="DM74" s="39"/>
      <c r="DN74" s="39"/>
      <c r="DO74" s="39"/>
      <c r="DP74" s="39"/>
      <c r="DQ74" s="39"/>
      <c r="DR74" s="39"/>
      <c r="DS74" s="39"/>
      <c r="DT74" s="39"/>
      <c r="DU74" s="39"/>
      <c r="DV74" s="39"/>
      <c r="DW74" s="39"/>
      <c r="DX74" s="39"/>
      <c r="DY74" s="39"/>
      <c r="DZ74" s="39"/>
      <c r="EA74" s="39"/>
      <c r="EB74" s="39"/>
      <c r="EC74" s="39"/>
      <c r="ED74" s="39"/>
      <c r="EE74" s="39"/>
      <c r="EF74" s="39"/>
      <c r="EG74" s="39"/>
      <c r="EH74" s="39"/>
      <c r="EI74" s="39"/>
      <c r="EJ74" s="39"/>
      <c r="EK74" s="39"/>
      <c r="EL74" s="39"/>
      <c r="EM74" s="39"/>
      <c r="EN74" s="39"/>
      <c r="EO74" s="39"/>
      <c r="EP74" s="39"/>
      <c r="EQ74" s="39"/>
      <c r="ER74" s="39"/>
      <c r="ES74" s="39"/>
      <c r="ET74" s="39"/>
      <c r="EU74" s="39"/>
      <c r="EV74" s="39"/>
      <c r="EW74" s="39"/>
      <c r="EX74" s="39"/>
      <c r="EY74" s="39"/>
      <c r="EZ74" s="39"/>
      <c r="FA74" s="39"/>
      <c r="FB74" s="39"/>
      <c r="FC74" s="39"/>
      <c r="FD74" s="39"/>
      <c r="FE74" s="39"/>
      <c r="FF74" s="39"/>
      <c r="FG74" s="39"/>
      <c r="FH74" s="39"/>
      <c r="FI74" s="39"/>
      <c r="FJ74" s="39"/>
      <c r="FK74" s="39"/>
      <c r="FL74" s="39"/>
      <c r="FM74" s="39"/>
      <c r="FN74" s="39"/>
      <c r="FO74" s="39"/>
      <c r="FP74" s="39"/>
      <c r="FQ74" s="39"/>
      <c r="FR74" s="39"/>
      <c r="FS74" s="39"/>
      <c r="FT74" s="39"/>
      <c r="FU74" s="39"/>
      <c r="FV74" s="39"/>
      <c r="FW74" s="39"/>
      <c r="FX74" s="39"/>
      <c r="FY74" s="39"/>
      <c r="FZ74" s="39"/>
      <c r="GA74" s="39"/>
      <c r="GB74" s="39"/>
      <c r="GC74" s="39"/>
      <c r="GD74" s="39"/>
      <c r="GE74" s="39"/>
      <c r="GF74" s="39"/>
      <c r="GG74" s="39"/>
      <c r="GH74" s="39"/>
      <c r="GI74" s="39"/>
      <c r="GJ74" s="39"/>
      <c r="GK74" s="39"/>
      <c r="GL74" s="39"/>
      <c r="GM74" s="39"/>
      <c r="GN74" s="39"/>
      <c r="GO74" s="39"/>
      <c r="GP74" s="39"/>
      <c r="GQ74" s="39"/>
      <c r="GR74" s="39"/>
      <c r="GS74" s="39"/>
      <c r="GT74" s="39"/>
      <c r="GU74" s="39"/>
      <c r="GV74" s="39"/>
      <c r="GW74" s="39"/>
      <c r="GX74" s="39"/>
      <c r="GY74" s="39"/>
      <c r="GZ74" s="39"/>
      <c r="HA74" s="39"/>
      <c r="HB74" s="39"/>
      <c r="HC74" s="39"/>
      <c r="HD74" s="39"/>
      <c r="HE74" s="39"/>
      <c r="HF74" s="39"/>
      <c r="HG74" s="39"/>
      <c r="HH74" s="39"/>
      <c r="HI74" s="39"/>
    </row>
    <row r="75" spans="1:217" s="14" customFormat="1" ht="17.25" customHeight="1" x14ac:dyDescent="0.2">
      <c r="A75" s="26">
        <v>63</v>
      </c>
      <c r="B75" s="27"/>
      <c r="C75" s="87"/>
      <c r="D75" s="88"/>
      <c r="E75" s="88"/>
      <c r="F75" s="88"/>
      <c r="G75" s="88"/>
      <c r="H75" s="88"/>
      <c r="I75" s="88"/>
      <c r="J75" s="88"/>
      <c r="K75" s="105" t="str">
        <f t="shared" si="5"/>
        <v>様</v>
      </c>
      <c r="L75" s="88"/>
      <c r="M75" s="105" t="str">
        <f t="shared" si="6"/>
        <v/>
      </c>
      <c r="N75" s="88"/>
      <c r="O75" s="89">
        <f>①基本情報!$C$17</f>
        <v>0</v>
      </c>
      <c r="P75" s="89" t="e">
        <f>VLOOKUP(①基本情報!$C$18,①基本情報!W:X,2,0)</f>
        <v>#N/A</v>
      </c>
      <c r="Q75" s="89" t="e">
        <f>VLOOKUP(①基本情報!$C$19,①基本情報!U:V,2,0)</f>
        <v>#N/A</v>
      </c>
      <c r="R75" s="89" t="e">
        <f>VLOOKUP(①基本情報!$C$20,①基本情報!Y:Z,2,0)</f>
        <v>#N/A</v>
      </c>
      <c r="S75" s="90" t="str">
        <f>IF(COUNTA(①基本情報!$C$26:$E$26)=3,DATE(①基本情報!$C$26,①基本情報!$D$26,①基本情報!$E$26),"")</f>
        <v/>
      </c>
      <c r="T75" s="91" t="str">
        <f>IF(①基本情報!$F$26="","",①基本情報!$F$26)</f>
        <v/>
      </c>
      <c r="U75" s="90" t="str">
        <f>IF(ISERROR(DATE(①基本情報!$C$25,①基本情報!$D$25,①基本情報!$E$25)),"",DATE(①基本情報!$C$25,①基本情報!$D$25,①基本情報!$E$25))</f>
        <v/>
      </c>
      <c r="V75" s="308" t="str">
        <f>IF(①基本情報!$F$25="","",①基本情報!$F$25)</f>
        <v/>
      </c>
      <c r="W75" s="88"/>
      <c r="X75" s="88"/>
      <c r="Y75" s="88"/>
      <c r="Z75" s="88"/>
      <c r="AA75" s="88"/>
      <c r="AB75" s="88"/>
      <c r="AC75" s="105" t="str">
        <f t="shared" si="7"/>
        <v/>
      </c>
      <c r="AD75" s="108" t="str">
        <f t="shared" si="8"/>
        <v>様</v>
      </c>
      <c r="AE75" s="94" t="str">
        <f>IF(②メッセージ・差出名!$C$14="","",②メッセージ・差出名!$C$14)</f>
        <v/>
      </c>
      <c r="AF75" s="94" t="str">
        <f>IF(②メッセージ・差出名!$C$15="","",②メッセージ・差出名!$C$15)</f>
        <v/>
      </c>
      <c r="AG75" s="94" t="str">
        <f>IF(②メッセージ・差出名!$C$16="","",②メッセージ・差出名!$C$16)</f>
        <v/>
      </c>
      <c r="AH75" s="94" t="str">
        <f>IF(②メッセージ・差出名!$C$17="","",②メッセージ・差出名!$C$17)</f>
        <v/>
      </c>
      <c r="AI75" s="94" t="str">
        <f>IF(②メッセージ・差出名!$C$18="","",②メッセージ・差出名!$C$18)</f>
        <v/>
      </c>
      <c r="AJ75" s="94" t="str">
        <f>IF(②メッセージ・差出名!$C$19="","",②メッセージ・差出名!$C$19)</f>
        <v/>
      </c>
      <c r="AK75" s="94" t="str">
        <f>IF(②メッセージ・差出名!$C$20="","",②メッセージ・差出名!$C$20)</f>
        <v/>
      </c>
      <c r="AL75" s="94" t="str">
        <f>IF(②メッセージ・差出名!$C$21="","",②メッセージ・差出名!$C$21)</f>
        <v/>
      </c>
      <c r="AM75" s="94" t="str">
        <f>IF(②メッセージ・差出名!$C$22="","",②メッセージ・差出名!$C$22)</f>
        <v/>
      </c>
      <c r="AN75" s="94" t="str">
        <f>IF(②メッセージ・差出名!$C$23="","",②メッセージ・差出名!$C$23)</f>
        <v/>
      </c>
      <c r="AO75" s="302" t="str">
        <f>IF(②メッセージ・差出名!$C$27="","",②メッセージ・差出名!$C$27)</f>
        <v/>
      </c>
      <c r="AP75" s="302" t="str">
        <f>IF(②メッセージ・差出名!$C$28="","",②メッセージ・差出名!$C$28)</f>
        <v/>
      </c>
      <c r="AQ75" s="302" t="str">
        <f>IF(②メッセージ・差出名!$C$29="","",②メッセージ・差出名!$C$29)</f>
        <v/>
      </c>
      <c r="AR75" s="302" t="str">
        <f>IF(②メッセージ・差出名!$C$30="","",②メッセージ・差出名!$C$30)</f>
        <v/>
      </c>
      <c r="AS75" s="143"/>
      <c r="AT75" s="148">
        <f t="shared" si="9"/>
        <v>0</v>
      </c>
      <c r="AU75" s="148">
        <f t="shared" si="46"/>
        <v>0</v>
      </c>
      <c r="AV75" s="148">
        <f t="shared" si="47"/>
        <v>0</v>
      </c>
      <c r="AW75" s="148">
        <f t="shared" si="48"/>
        <v>0</v>
      </c>
      <c r="AX75" s="148">
        <f t="shared" si="11"/>
        <v>0</v>
      </c>
      <c r="AY75" s="148">
        <f t="shared" si="10"/>
        <v>0</v>
      </c>
      <c r="AZ75" s="148">
        <f t="shared" si="12"/>
        <v>0</v>
      </c>
      <c r="BA75" s="148">
        <f t="shared" si="13"/>
        <v>0</v>
      </c>
      <c r="BB75" s="148">
        <f t="shared" si="14"/>
        <v>1</v>
      </c>
      <c r="BC75" s="148">
        <f t="shared" si="15"/>
        <v>0</v>
      </c>
      <c r="BD75" s="148">
        <f t="shared" si="16"/>
        <v>0</v>
      </c>
      <c r="BE75" s="148">
        <f t="shared" si="17"/>
        <v>0</v>
      </c>
      <c r="BF75" s="227">
        <f t="shared" si="18"/>
        <v>1</v>
      </c>
      <c r="BG75" s="227" t="e">
        <f t="shared" si="19"/>
        <v>#N/A</v>
      </c>
      <c r="BH75" s="227" t="e">
        <f t="shared" si="20"/>
        <v>#N/A</v>
      </c>
      <c r="BI75" s="227" t="e">
        <f t="shared" si="21"/>
        <v>#N/A</v>
      </c>
      <c r="BJ75" s="227">
        <f t="shared" si="22"/>
        <v>0</v>
      </c>
      <c r="BK75" s="227">
        <f t="shared" si="23"/>
        <v>0</v>
      </c>
      <c r="BL75" s="227">
        <f t="shared" si="24"/>
        <v>0</v>
      </c>
      <c r="BM75" s="227">
        <f t="shared" si="25"/>
        <v>0</v>
      </c>
      <c r="BN75" s="153">
        <f t="shared" si="26"/>
        <v>0</v>
      </c>
      <c r="BO75" s="153">
        <f t="shared" si="52"/>
        <v>0</v>
      </c>
      <c r="BP75" s="153">
        <f t="shared" si="49"/>
        <v>0</v>
      </c>
      <c r="BQ75" s="153">
        <f t="shared" si="28"/>
        <v>0</v>
      </c>
      <c r="BR75" s="153">
        <f t="shared" si="50"/>
        <v>0</v>
      </c>
      <c r="BS75" s="153">
        <f t="shared" si="29"/>
        <v>0</v>
      </c>
      <c r="BT75" s="153">
        <f t="shared" si="51"/>
        <v>0</v>
      </c>
      <c r="BU75" s="153">
        <f t="shared" si="30"/>
        <v>1</v>
      </c>
      <c r="BV75" s="225">
        <f t="shared" si="31"/>
        <v>0</v>
      </c>
      <c r="BW75" s="225">
        <f t="shared" si="32"/>
        <v>0</v>
      </c>
      <c r="BX75" s="225">
        <f t="shared" si="33"/>
        <v>0</v>
      </c>
      <c r="BY75" s="225">
        <f t="shared" si="34"/>
        <v>0</v>
      </c>
      <c r="BZ75" s="225">
        <f t="shared" si="35"/>
        <v>0</v>
      </c>
      <c r="CA75" s="225">
        <f t="shared" si="36"/>
        <v>0</v>
      </c>
      <c r="CB75" s="225">
        <f t="shared" si="37"/>
        <v>0</v>
      </c>
      <c r="CC75" s="225">
        <f t="shared" si="38"/>
        <v>0</v>
      </c>
      <c r="CD75" s="225">
        <f t="shared" si="39"/>
        <v>0</v>
      </c>
      <c r="CE75" s="225">
        <f t="shared" si="40"/>
        <v>0</v>
      </c>
      <c r="CF75" s="153">
        <f t="shared" si="41"/>
        <v>0</v>
      </c>
      <c r="CG75" s="153">
        <f t="shared" si="42"/>
        <v>0</v>
      </c>
      <c r="CH75" s="153">
        <f t="shared" si="43"/>
        <v>0</v>
      </c>
      <c r="CI75" s="153">
        <f t="shared" si="44"/>
        <v>0</v>
      </c>
      <c r="CJ75" s="153">
        <f t="shared" si="45"/>
        <v>0</v>
      </c>
      <c r="CK75" s="39"/>
      <c r="CL75" s="39"/>
      <c r="CM75" s="39"/>
      <c r="CN75" s="39"/>
      <c r="CO75" s="39"/>
      <c r="CP75" s="39"/>
      <c r="CQ75" s="39"/>
      <c r="CR75" s="39"/>
      <c r="CS75" s="39"/>
      <c r="CT75" s="39"/>
      <c r="CU75" s="39"/>
      <c r="CV75" s="39"/>
      <c r="CW75" s="39"/>
      <c r="CX75" s="39"/>
      <c r="CY75" s="39"/>
      <c r="CZ75" s="39"/>
      <c r="DA75" s="39"/>
      <c r="DB75" s="39"/>
      <c r="DC75" s="39"/>
      <c r="DD75" s="39"/>
      <c r="DE75" s="39"/>
      <c r="DF75" s="39"/>
      <c r="DG75" s="39"/>
      <c r="DH75" s="39"/>
      <c r="DI75" s="39"/>
      <c r="DJ75" s="39"/>
      <c r="DK75" s="39"/>
      <c r="DL75" s="39"/>
      <c r="DM75" s="39"/>
      <c r="DN75" s="39"/>
      <c r="DO75" s="39"/>
      <c r="DP75" s="39"/>
      <c r="DQ75" s="39"/>
      <c r="DR75" s="39"/>
      <c r="DS75" s="39"/>
      <c r="DT75" s="39"/>
      <c r="DU75" s="39"/>
      <c r="DV75" s="39"/>
      <c r="DW75" s="39"/>
      <c r="DX75" s="39"/>
      <c r="DY75" s="39"/>
      <c r="DZ75" s="39"/>
      <c r="EA75" s="39"/>
      <c r="EB75" s="39"/>
      <c r="EC75" s="39"/>
      <c r="ED75" s="39"/>
      <c r="EE75" s="39"/>
      <c r="EF75" s="39"/>
      <c r="EG75" s="39"/>
      <c r="EH75" s="39"/>
      <c r="EI75" s="39"/>
      <c r="EJ75" s="39"/>
      <c r="EK75" s="39"/>
      <c r="EL75" s="39"/>
      <c r="EM75" s="39"/>
      <c r="EN75" s="39"/>
      <c r="EO75" s="39"/>
      <c r="EP75" s="39"/>
      <c r="EQ75" s="39"/>
      <c r="ER75" s="39"/>
      <c r="ES75" s="39"/>
      <c r="ET75" s="39"/>
      <c r="EU75" s="39"/>
      <c r="EV75" s="39"/>
      <c r="EW75" s="39"/>
      <c r="EX75" s="39"/>
      <c r="EY75" s="39"/>
      <c r="EZ75" s="39"/>
      <c r="FA75" s="39"/>
      <c r="FB75" s="39"/>
      <c r="FC75" s="39"/>
      <c r="FD75" s="39"/>
      <c r="FE75" s="39"/>
      <c r="FF75" s="39"/>
      <c r="FG75" s="39"/>
      <c r="FH75" s="39"/>
      <c r="FI75" s="39"/>
      <c r="FJ75" s="39"/>
      <c r="FK75" s="39"/>
      <c r="FL75" s="39"/>
      <c r="FM75" s="39"/>
      <c r="FN75" s="39"/>
      <c r="FO75" s="39"/>
      <c r="FP75" s="39"/>
      <c r="FQ75" s="39"/>
      <c r="FR75" s="39"/>
      <c r="FS75" s="39"/>
      <c r="FT75" s="39"/>
      <c r="FU75" s="39"/>
      <c r="FV75" s="39"/>
      <c r="FW75" s="39"/>
      <c r="FX75" s="39"/>
      <c r="FY75" s="39"/>
      <c r="FZ75" s="39"/>
      <c r="GA75" s="39"/>
      <c r="GB75" s="39"/>
      <c r="GC75" s="39"/>
      <c r="GD75" s="39"/>
      <c r="GE75" s="39"/>
      <c r="GF75" s="39"/>
      <c r="GG75" s="39"/>
      <c r="GH75" s="39"/>
      <c r="GI75" s="39"/>
      <c r="GJ75" s="39"/>
      <c r="GK75" s="39"/>
      <c r="GL75" s="39"/>
      <c r="GM75" s="39"/>
      <c r="GN75" s="39"/>
      <c r="GO75" s="39"/>
      <c r="GP75" s="39"/>
      <c r="GQ75" s="39"/>
      <c r="GR75" s="39"/>
      <c r="GS75" s="39"/>
      <c r="GT75" s="39"/>
      <c r="GU75" s="39"/>
      <c r="GV75" s="39"/>
      <c r="GW75" s="39"/>
      <c r="GX75" s="39"/>
      <c r="GY75" s="39"/>
      <c r="GZ75" s="39"/>
      <c r="HA75" s="39"/>
      <c r="HB75" s="39"/>
      <c r="HC75" s="39"/>
      <c r="HD75" s="39"/>
      <c r="HE75" s="39"/>
      <c r="HF75" s="39"/>
      <c r="HG75" s="39"/>
      <c r="HH75" s="39"/>
      <c r="HI75" s="39"/>
    </row>
    <row r="76" spans="1:217" s="14" customFormat="1" ht="17.25" customHeight="1" x14ac:dyDescent="0.2">
      <c r="A76" s="26">
        <v>64</v>
      </c>
      <c r="B76" s="27"/>
      <c r="C76" s="87"/>
      <c r="D76" s="88"/>
      <c r="E76" s="88"/>
      <c r="F76" s="88"/>
      <c r="G76" s="88"/>
      <c r="H76" s="88"/>
      <c r="I76" s="88"/>
      <c r="J76" s="88"/>
      <c r="K76" s="105" t="str">
        <f t="shared" si="5"/>
        <v>様</v>
      </c>
      <c r="L76" s="88"/>
      <c r="M76" s="105" t="str">
        <f t="shared" si="6"/>
        <v/>
      </c>
      <c r="N76" s="88"/>
      <c r="O76" s="89">
        <f>①基本情報!$C$17</f>
        <v>0</v>
      </c>
      <c r="P76" s="89" t="e">
        <f>VLOOKUP(①基本情報!$C$18,①基本情報!W:X,2,0)</f>
        <v>#N/A</v>
      </c>
      <c r="Q76" s="89" t="e">
        <f>VLOOKUP(①基本情報!$C$19,①基本情報!U:V,2,0)</f>
        <v>#N/A</v>
      </c>
      <c r="R76" s="89" t="e">
        <f>VLOOKUP(①基本情報!$C$20,①基本情報!Y:Z,2,0)</f>
        <v>#N/A</v>
      </c>
      <c r="S76" s="90" t="str">
        <f>IF(COUNTA(①基本情報!$C$26:$E$26)=3,DATE(①基本情報!$C$26,①基本情報!$D$26,①基本情報!$E$26),"")</f>
        <v/>
      </c>
      <c r="T76" s="91" t="str">
        <f>IF(①基本情報!$F$26="","",①基本情報!$F$26)</f>
        <v/>
      </c>
      <c r="U76" s="90" t="str">
        <f>IF(ISERROR(DATE(①基本情報!$C$25,①基本情報!$D$25,①基本情報!$E$25)),"",DATE(①基本情報!$C$25,①基本情報!$D$25,①基本情報!$E$25))</f>
        <v/>
      </c>
      <c r="V76" s="308" t="str">
        <f>IF(①基本情報!$F$25="","",①基本情報!$F$25)</f>
        <v/>
      </c>
      <c r="W76" s="88"/>
      <c r="X76" s="88"/>
      <c r="Y76" s="88"/>
      <c r="Z76" s="88"/>
      <c r="AA76" s="88"/>
      <c r="AB76" s="88"/>
      <c r="AC76" s="105" t="str">
        <f t="shared" si="7"/>
        <v/>
      </c>
      <c r="AD76" s="108" t="str">
        <f t="shared" si="8"/>
        <v>様</v>
      </c>
      <c r="AE76" s="94" t="str">
        <f>IF(②メッセージ・差出名!$C$14="","",②メッセージ・差出名!$C$14)</f>
        <v/>
      </c>
      <c r="AF76" s="94" t="str">
        <f>IF(②メッセージ・差出名!$C$15="","",②メッセージ・差出名!$C$15)</f>
        <v/>
      </c>
      <c r="AG76" s="94" t="str">
        <f>IF(②メッセージ・差出名!$C$16="","",②メッセージ・差出名!$C$16)</f>
        <v/>
      </c>
      <c r="AH76" s="94" t="str">
        <f>IF(②メッセージ・差出名!$C$17="","",②メッセージ・差出名!$C$17)</f>
        <v/>
      </c>
      <c r="AI76" s="94" t="str">
        <f>IF(②メッセージ・差出名!$C$18="","",②メッセージ・差出名!$C$18)</f>
        <v/>
      </c>
      <c r="AJ76" s="94" t="str">
        <f>IF(②メッセージ・差出名!$C$19="","",②メッセージ・差出名!$C$19)</f>
        <v/>
      </c>
      <c r="AK76" s="94" t="str">
        <f>IF(②メッセージ・差出名!$C$20="","",②メッセージ・差出名!$C$20)</f>
        <v/>
      </c>
      <c r="AL76" s="94" t="str">
        <f>IF(②メッセージ・差出名!$C$21="","",②メッセージ・差出名!$C$21)</f>
        <v/>
      </c>
      <c r="AM76" s="94" t="str">
        <f>IF(②メッセージ・差出名!$C$22="","",②メッセージ・差出名!$C$22)</f>
        <v/>
      </c>
      <c r="AN76" s="94" t="str">
        <f>IF(②メッセージ・差出名!$C$23="","",②メッセージ・差出名!$C$23)</f>
        <v/>
      </c>
      <c r="AO76" s="302" t="str">
        <f>IF(②メッセージ・差出名!$C$27="","",②メッセージ・差出名!$C$27)</f>
        <v/>
      </c>
      <c r="AP76" s="302" t="str">
        <f>IF(②メッセージ・差出名!$C$28="","",②メッセージ・差出名!$C$28)</f>
        <v/>
      </c>
      <c r="AQ76" s="302" t="str">
        <f>IF(②メッセージ・差出名!$C$29="","",②メッセージ・差出名!$C$29)</f>
        <v/>
      </c>
      <c r="AR76" s="302" t="str">
        <f>IF(②メッセージ・差出名!$C$30="","",②メッセージ・差出名!$C$30)</f>
        <v/>
      </c>
      <c r="AS76" s="143"/>
      <c r="AT76" s="148">
        <f t="shared" si="9"/>
        <v>0</v>
      </c>
      <c r="AU76" s="148">
        <f t="shared" si="46"/>
        <v>0</v>
      </c>
      <c r="AV76" s="148">
        <f t="shared" si="47"/>
        <v>0</v>
      </c>
      <c r="AW76" s="148">
        <f t="shared" si="48"/>
        <v>0</v>
      </c>
      <c r="AX76" s="148">
        <f t="shared" si="11"/>
        <v>0</v>
      </c>
      <c r="AY76" s="148">
        <f t="shared" si="10"/>
        <v>0</v>
      </c>
      <c r="AZ76" s="148">
        <f t="shared" si="12"/>
        <v>0</v>
      </c>
      <c r="BA76" s="148">
        <f t="shared" si="13"/>
        <v>0</v>
      </c>
      <c r="BB76" s="148">
        <f t="shared" si="14"/>
        <v>1</v>
      </c>
      <c r="BC76" s="148">
        <f t="shared" si="15"/>
        <v>0</v>
      </c>
      <c r="BD76" s="148">
        <f t="shared" si="16"/>
        <v>0</v>
      </c>
      <c r="BE76" s="148">
        <f t="shared" si="17"/>
        <v>0</v>
      </c>
      <c r="BF76" s="227">
        <f t="shared" si="18"/>
        <v>1</v>
      </c>
      <c r="BG76" s="227" t="e">
        <f t="shared" si="19"/>
        <v>#N/A</v>
      </c>
      <c r="BH76" s="227" t="e">
        <f t="shared" si="20"/>
        <v>#N/A</v>
      </c>
      <c r="BI76" s="227" t="e">
        <f t="shared" si="21"/>
        <v>#N/A</v>
      </c>
      <c r="BJ76" s="227">
        <f t="shared" si="22"/>
        <v>0</v>
      </c>
      <c r="BK76" s="227">
        <f t="shared" si="23"/>
        <v>0</v>
      </c>
      <c r="BL76" s="227">
        <f t="shared" si="24"/>
        <v>0</v>
      </c>
      <c r="BM76" s="227">
        <f t="shared" si="25"/>
        <v>0</v>
      </c>
      <c r="BN76" s="153">
        <f t="shared" si="26"/>
        <v>0</v>
      </c>
      <c r="BO76" s="153">
        <f t="shared" si="52"/>
        <v>0</v>
      </c>
      <c r="BP76" s="153">
        <f t="shared" si="49"/>
        <v>0</v>
      </c>
      <c r="BQ76" s="153">
        <f t="shared" si="28"/>
        <v>0</v>
      </c>
      <c r="BR76" s="153">
        <f t="shared" si="50"/>
        <v>0</v>
      </c>
      <c r="BS76" s="153">
        <f t="shared" si="29"/>
        <v>0</v>
      </c>
      <c r="BT76" s="153">
        <f t="shared" si="51"/>
        <v>0</v>
      </c>
      <c r="BU76" s="153">
        <f t="shared" si="30"/>
        <v>1</v>
      </c>
      <c r="BV76" s="225">
        <f t="shared" si="31"/>
        <v>0</v>
      </c>
      <c r="BW76" s="225">
        <f t="shared" si="32"/>
        <v>0</v>
      </c>
      <c r="BX76" s="225">
        <f t="shared" si="33"/>
        <v>0</v>
      </c>
      <c r="BY76" s="225">
        <f t="shared" si="34"/>
        <v>0</v>
      </c>
      <c r="BZ76" s="225">
        <f t="shared" si="35"/>
        <v>0</v>
      </c>
      <c r="CA76" s="225">
        <f t="shared" si="36"/>
        <v>0</v>
      </c>
      <c r="CB76" s="225">
        <f t="shared" si="37"/>
        <v>0</v>
      </c>
      <c r="CC76" s="225">
        <f t="shared" si="38"/>
        <v>0</v>
      </c>
      <c r="CD76" s="225">
        <f t="shared" si="39"/>
        <v>0</v>
      </c>
      <c r="CE76" s="225">
        <f t="shared" si="40"/>
        <v>0</v>
      </c>
      <c r="CF76" s="153">
        <f t="shared" si="41"/>
        <v>0</v>
      </c>
      <c r="CG76" s="153">
        <f t="shared" si="42"/>
        <v>0</v>
      </c>
      <c r="CH76" s="153">
        <f t="shared" si="43"/>
        <v>0</v>
      </c>
      <c r="CI76" s="153">
        <f t="shared" si="44"/>
        <v>0</v>
      </c>
      <c r="CJ76" s="153">
        <f t="shared" si="45"/>
        <v>0</v>
      </c>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c r="GG76" s="39"/>
      <c r="GH76" s="39"/>
      <c r="GI76" s="39"/>
      <c r="GJ76" s="39"/>
      <c r="GK76" s="39"/>
      <c r="GL76" s="39"/>
      <c r="GM76" s="39"/>
      <c r="GN76" s="39"/>
      <c r="GO76" s="39"/>
      <c r="GP76" s="39"/>
      <c r="GQ76" s="39"/>
      <c r="GR76" s="39"/>
      <c r="GS76" s="39"/>
      <c r="GT76" s="39"/>
      <c r="GU76" s="39"/>
      <c r="GV76" s="39"/>
      <c r="GW76" s="39"/>
      <c r="GX76" s="39"/>
      <c r="GY76" s="39"/>
      <c r="GZ76" s="39"/>
      <c r="HA76" s="39"/>
      <c r="HB76" s="39"/>
      <c r="HC76" s="39"/>
      <c r="HD76" s="39"/>
      <c r="HE76" s="39"/>
      <c r="HF76" s="39"/>
      <c r="HG76" s="39"/>
      <c r="HH76" s="39"/>
      <c r="HI76" s="39"/>
    </row>
    <row r="77" spans="1:217" s="14" customFormat="1" ht="17.25" customHeight="1" x14ac:dyDescent="0.2">
      <c r="A77" s="26">
        <v>65</v>
      </c>
      <c r="B77" s="27"/>
      <c r="C77" s="87"/>
      <c r="D77" s="88"/>
      <c r="E77" s="88"/>
      <c r="F77" s="88"/>
      <c r="G77" s="88"/>
      <c r="H77" s="88"/>
      <c r="I77" s="88"/>
      <c r="J77" s="88"/>
      <c r="K77" s="105" t="str">
        <f t="shared" si="5"/>
        <v>様</v>
      </c>
      <c r="L77" s="88"/>
      <c r="M77" s="105" t="str">
        <f t="shared" si="6"/>
        <v/>
      </c>
      <c r="N77" s="88"/>
      <c r="O77" s="89">
        <f>①基本情報!$C$17</f>
        <v>0</v>
      </c>
      <c r="P77" s="89" t="e">
        <f>VLOOKUP(①基本情報!$C$18,①基本情報!W:X,2,0)</f>
        <v>#N/A</v>
      </c>
      <c r="Q77" s="89" t="e">
        <f>VLOOKUP(①基本情報!$C$19,①基本情報!U:V,2,0)</f>
        <v>#N/A</v>
      </c>
      <c r="R77" s="89" t="e">
        <f>VLOOKUP(①基本情報!$C$20,①基本情報!Y:Z,2,0)</f>
        <v>#N/A</v>
      </c>
      <c r="S77" s="90" t="str">
        <f>IF(COUNTA(①基本情報!$C$26:$E$26)=3,DATE(①基本情報!$C$26,①基本情報!$D$26,①基本情報!$E$26),"")</f>
        <v/>
      </c>
      <c r="T77" s="91" t="str">
        <f>IF(①基本情報!$F$26="","",①基本情報!$F$26)</f>
        <v/>
      </c>
      <c r="U77" s="90" t="str">
        <f>IF(ISERROR(DATE(①基本情報!$C$25,①基本情報!$D$25,①基本情報!$E$25)),"",DATE(①基本情報!$C$25,①基本情報!$D$25,①基本情報!$E$25))</f>
        <v/>
      </c>
      <c r="V77" s="308" t="str">
        <f>IF(①基本情報!$F$25="","",①基本情報!$F$25)</f>
        <v/>
      </c>
      <c r="W77" s="88"/>
      <c r="X77" s="88"/>
      <c r="Y77" s="88"/>
      <c r="Z77" s="88"/>
      <c r="AA77" s="88"/>
      <c r="AB77" s="88"/>
      <c r="AC77" s="105" t="str">
        <f t="shared" si="7"/>
        <v/>
      </c>
      <c r="AD77" s="108" t="str">
        <f t="shared" si="8"/>
        <v>様</v>
      </c>
      <c r="AE77" s="94" t="str">
        <f>IF(②メッセージ・差出名!$C$14="","",②メッセージ・差出名!$C$14)</f>
        <v/>
      </c>
      <c r="AF77" s="94" t="str">
        <f>IF(②メッセージ・差出名!$C$15="","",②メッセージ・差出名!$C$15)</f>
        <v/>
      </c>
      <c r="AG77" s="94" t="str">
        <f>IF(②メッセージ・差出名!$C$16="","",②メッセージ・差出名!$C$16)</f>
        <v/>
      </c>
      <c r="AH77" s="94" t="str">
        <f>IF(②メッセージ・差出名!$C$17="","",②メッセージ・差出名!$C$17)</f>
        <v/>
      </c>
      <c r="AI77" s="94" t="str">
        <f>IF(②メッセージ・差出名!$C$18="","",②メッセージ・差出名!$C$18)</f>
        <v/>
      </c>
      <c r="AJ77" s="94" t="str">
        <f>IF(②メッセージ・差出名!$C$19="","",②メッセージ・差出名!$C$19)</f>
        <v/>
      </c>
      <c r="AK77" s="94" t="str">
        <f>IF(②メッセージ・差出名!$C$20="","",②メッセージ・差出名!$C$20)</f>
        <v/>
      </c>
      <c r="AL77" s="94" t="str">
        <f>IF(②メッセージ・差出名!$C$21="","",②メッセージ・差出名!$C$21)</f>
        <v/>
      </c>
      <c r="AM77" s="94" t="str">
        <f>IF(②メッセージ・差出名!$C$22="","",②メッセージ・差出名!$C$22)</f>
        <v/>
      </c>
      <c r="AN77" s="94" t="str">
        <f>IF(②メッセージ・差出名!$C$23="","",②メッセージ・差出名!$C$23)</f>
        <v/>
      </c>
      <c r="AO77" s="302" t="str">
        <f>IF(②メッセージ・差出名!$C$27="","",②メッセージ・差出名!$C$27)</f>
        <v/>
      </c>
      <c r="AP77" s="302" t="str">
        <f>IF(②メッセージ・差出名!$C$28="","",②メッセージ・差出名!$C$28)</f>
        <v/>
      </c>
      <c r="AQ77" s="302" t="str">
        <f>IF(②メッセージ・差出名!$C$29="","",②メッセージ・差出名!$C$29)</f>
        <v/>
      </c>
      <c r="AR77" s="302" t="str">
        <f>IF(②メッセージ・差出名!$C$30="","",②メッセージ・差出名!$C$30)</f>
        <v/>
      </c>
      <c r="AS77" s="143"/>
      <c r="AT77" s="148">
        <f t="shared" si="9"/>
        <v>0</v>
      </c>
      <c r="AU77" s="148">
        <f t="shared" si="46"/>
        <v>0</v>
      </c>
      <c r="AV77" s="148">
        <f t="shared" si="47"/>
        <v>0</v>
      </c>
      <c r="AW77" s="148">
        <f t="shared" si="48"/>
        <v>0</v>
      </c>
      <c r="AX77" s="148">
        <f t="shared" si="11"/>
        <v>0</v>
      </c>
      <c r="AY77" s="148">
        <f t="shared" si="10"/>
        <v>0</v>
      </c>
      <c r="AZ77" s="148">
        <f t="shared" si="12"/>
        <v>0</v>
      </c>
      <c r="BA77" s="148">
        <f t="shared" si="13"/>
        <v>0</v>
      </c>
      <c r="BB77" s="148">
        <f t="shared" si="14"/>
        <v>1</v>
      </c>
      <c r="BC77" s="148">
        <f t="shared" si="15"/>
        <v>0</v>
      </c>
      <c r="BD77" s="148">
        <f t="shared" si="16"/>
        <v>0</v>
      </c>
      <c r="BE77" s="148">
        <f t="shared" si="17"/>
        <v>0</v>
      </c>
      <c r="BF77" s="227">
        <f t="shared" si="18"/>
        <v>1</v>
      </c>
      <c r="BG77" s="227" t="e">
        <f t="shared" si="19"/>
        <v>#N/A</v>
      </c>
      <c r="BH77" s="227" t="e">
        <f t="shared" si="20"/>
        <v>#N/A</v>
      </c>
      <c r="BI77" s="227" t="e">
        <f t="shared" si="21"/>
        <v>#N/A</v>
      </c>
      <c r="BJ77" s="227">
        <f t="shared" si="22"/>
        <v>0</v>
      </c>
      <c r="BK77" s="227">
        <f t="shared" si="23"/>
        <v>0</v>
      </c>
      <c r="BL77" s="227">
        <f t="shared" si="24"/>
        <v>0</v>
      </c>
      <c r="BM77" s="227">
        <f t="shared" si="25"/>
        <v>0</v>
      </c>
      <c r="BN77" s="153">
        <f t="shared" si="26"/>
        <v>0</v>
      </c>
      <c r="BO77" s="153">
        <f t="shared" si="52"/>
        <v>0</v>
      </c>
      <c r="BP77" s="153">
        <f t="shared" ref="BP77:BP82" si="53">LEN(Y77)</f>
        <v>0</v>
      </c>
      <c r="BQ77" s="153">
        <f t="shared" si="28"/>
        <v>0</v>
      </c>
      <c r="BR77" s="153">
        <f t="shared" ref="BR77:BR82" si="54">LEN(AA77)</f>
        <v>0</v>
      </c>
      <c r="BS77" s="153">
        <f t="shared" si="29"/>
        <v>0</v>
      </c>
      <c r="BT77" s="153">
        <f t="shared" ref="BT77:BT82" si="55">LEN(AC77)</f>
        <v>0</v>
      </c>
      <c r="BU77" s="153">
        <f t="shared" si="30"/>
        <v>1</v>
      </c>
      <c r="BV77" s="225">
        <f t="shared" si="31"/>
        <v>0</v>
      </c>
      <c r="BW77" s="225">
        <f t="shared" si="32"/>
        <v>0</v>
      </c>
      <c r="BX77" s="225">
        <f t="shared" si="33"/>
        <v>0</v>
      </c>
      <c r="BY77" s="225">
        <f t="shared" si="34"/>
        <v>0</v>
      </c>
      <c r="BZ77" s="225">
        <f t="shared" si="35"/>
        <v>0</v>
      </c>
      <c r="CA77" s="225">
        <f t="shared" si="36"/>
        <v>0</v>
      </c>
      <c r="CB77" s="225">
        <f t="shared" si="37"/>
        <v>0</v>
      </c>
      <c r="CC77" s="225">
        <f t="shared" si="38"/>
        <v>0</v>
      </c>
      <c r="CD77" s="225">
        <f t="shared" si="39"/>
        <v>0</v>
      </c>
      <c r="CE77" s="225">
        <f t="shared" si="40"/>
        <v>0</v>
      </c>
      <c r="CF77" s="153">
        <f t="shared" si="41"/>
        <v>0</v>
      </c>
      <c r="CG77" s="153">
        <f t="shared" si="42"/>
        <v>0</v>
      </c>
      <c r="CH77" s="153">
        <f t="shared" si="43"/>
        <v>0</v>
      </c>
      <c r="CI77" s="153">
        <f t="shared" si="44"/>
        <v>0</v>
      </c>
      <c r="CJ77" s="153">
        <f t="shared" si="45"/>
        <v>0</v>
      </c>
      <c r="CK77" s="39"/>
      <c r="CL77" s="39"/>
      <c r="CM77" s="39"/>
      <c r="CN77" s="39"/>
      <c r="CO77" s="39"/>
      <c r="CP77" s="39"/>
      <c r="CQ77" s="39"/>
      <c r="CR77" s="39"/>
      <c r="CS77" s="39"/>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c r="DR77" s="39"/>
      <c r="DS77" s="39"/>
      <c r="DT77" s="39"/>
      <c r="DU77" s="39"/>
      <c r="DV77" s="39"/>
      <c r="DW77" s="39"/>
      <c r="DX77" s="39"/>
      <c r="DY77" s="39"/>
      <c r="DZ77" s="39"/>
      <c r="EA77" s="39"/>
      <c r="EB77" s="39"/>
      <c r="EC77" s="39"/>
      <c r="ED77" s="39"/>
      <c r="EE77" s="39"/>
      <c r="EF77" s="39"/>
      <c r="EG77" s="39"/>
      <c r="EH77" s="39"/>
      <c r="EI77" s="39"/>
      <c r="EJ77" s="39"/>
      <c r="EK77" s="39"/>
      <c r="EL77" s="39"/>
      <c r="EM77" s="39"/>
      <c r="EN77" s="39"/>
      <c r="EO77" s="39"/>
      <c r="EP77" s="39"/>
      <c r="EQ77" s="39"/>
      <c r="ER77" s="39"/>
      <c r="ES77" s="39"/>
      <c r="ET77" s="39"/>
      <c r="EU77" s="39"/>
      <c r="EV77" s="39"/>
      <c r="EW77" s="39"/>
      <c r="EX77" s="39"/>
      <c r="EY77" s="39"/>
      <c r="EZ77" s="39"/>
      <c r="FA77" s="39"/>
      <c r="FB77" s="39"/>
      <c r="FC77" s="39"/>
      <c r="FD77" s="39"/>
      <c r="FE77" s="39"/>
      <c r="FF77" s="39"/>
      <c r="FG77" s="39"/>
      <c r="FH77" s="39"/>
      <c r="FI77" s="39"/>
      <c r="FJ77" s="39"/>
      <c r="FK77" s="39"/>
      <c r="FL77" s="39"/>
      <c r="FM77" s="39"/>
      <c r="FN77" s="39"/>
      <c r="FO77" s="39"/>
      <c r="FP77" s="39"/>
      <c r="FQ77" s="39"/>
      <c r="FR77" s="39"/>
      <c r="FS77" s="39"/>
      <c r="FT77" s="39"/>
      <c r="FU77" s="39"/>
      <c r="FV77" s="39"/>
      <c r="FW77" s="39"/>
      <c r="FX77" s="39"/>
      <c r="FY77" s="39"/>
      <c r="FZ77" s="39"/>
      <c r="GA77" s="39"/>
      <c r="GB77" s="39"/>
      <c r="GC77" s="39"/>
      <c r="GD77" s="39"/>
      <c r="GE77" s="39"/>
      <c r="GF77" s="39"/>
      <c r="GG77" s="39"/>
      <c r="GH77" s="39"/>
      <c r="GI77" s="39"/>
      <c r="GJ77" s="39"/>
      <c r="GK77" s="39"/>
      <c r="GL77" s="39"/>
      <c r="GM77" s="39"/>
      <c r="GN77" s="39"/>
      <c r="GO77" s="39"/>
      <c r="GP77" s="39"/>
      <c r="GQ77" s="39"/>
      <c r="GR77" s="39"/>
      <c r="GS77" s="39"/>
      <c r="GT77" s="39"/>
      <c r="GU77" s="39"/>
      <c r="GV77" s="39"/>
      <c r="GW77" s="39"/>
      <c r="GX77" s="39"/>
      <c r="GY77" s="39"/>
      <c r="GZ77" s="39"/>
      <c r="HA77" s="39"/>
      <c r="HB77" s="39"/>
      <c r="HC77" s="39"/>
      <c r="HD77" s="39"/>
      <c r="HE77" s="39"/>
      <c r="HF77" s="39"/>
      <c r="HG77" s="39"/>
      <c r="HH77" s="39"/>
      <c r="HI77" s="39"/>
    </row>
    <row r="78" spans="1:217" s="14" customFormat="1" ht="17.25" customHeight="1" x14ac:dyDescent="0.2">
      <c r="A78" s="26">
        <v>66</v>
      </c>
      <c r="B78" s="27"/>
      <c r="C78" s="87"/>
      <c r="D78" s="88"/>
      <c r="E78" s="88"/>
      <c r="F78" s="88"/>
      <c r="G78" s="88"/>
      <c r="H78" s="88"/>
      <c r="I78" s="88"/>
      <c r="J78" s="88"/>
      <c r="K78" s="105" t="str">
        <f t="shared" ref="K78:K141" si="56">$K$12</f>
        <v>様</v>
      </c>
      <c r="L78" s="88"/>
      <c r="M78" s="105" t="str">
        <f t="shared" ref="M78:M141" si="57">IF(K78="",$M$12,"")</f>
        <v/>
      </c>
      <c r="N78" s="88"/>
      <c r="O78" s="89">
        <f>①基本情報!$C$17</f>
        <v>0</v>
      </c>
      <c r="P78" s="89" t="e">
        <f>VLOOKUP(①基本情報!$C$18,①基本情報!W:X,2,0)</f>
        <v>#N/A</v>
      </c>
      <c r="Q78" s="89" t="e">
        <f>VLOOKUP(①基本情報!$C$19,①基本情報!U:V,2,0)</f>
        <v>#N/A</v>
      </c>
      <c r="R78" s="89" t="e">
        <f>VLOOKUP(①基本情報!$C$20,①基本情報!Y:Z,2,0)</f>
        <v>#N/A</v>
      </c>
      <c r="S78" s="90" t="str">
        <f>IF(COUNTA(①基本情報!$C$26:$E$26)=3,DATE(①基本情報!$C$26,①基本情報!$D$26,①基本情報!$E$26),"")</f>
        <v/>
      </c>
      <c r="T78" s="91" t="str">
        <f>IF(①基本情報!$F$26="","",①基本情報!$F$26)</f>
        <v/>
      </c>
      <c r="U78" s="90" t="str">
        <f>IF(ISERROR(DATE(①基本情報!$C$25,①基本情報!$D$25,①基本情報!$E$25)),"",DATE(①基本情報!$C$25,①基本情報!$D$25,①基本情報!$E$25))</f>
        <v/>
      </c>
      <c r="V78" s="308" t="str">
        <f>IF(①基本情報!$F$25="","",①基本情報!$F$25)</f>
        <v/>
      </c>
      <c r="W78" s="88"/>
      <c r="X78" s="88"/>
      <c r="Y78" s="88"/>
      <c r="Z78" s="88"/>
      <c r="AA78" s="88"/>
      <c r="AB78" s="88"/>
      <c r="AC78" s="105" t="str">
        <f t="shared" ref="AC78:AC141" si="58">IF(L78="",J78,L78)&amp;""</f>
        <v/>
      </c>
      <c r="AD78" s="108" t="str">
        <f t="shared" ref="AD78:AD141" si="59">IF(K78="",M78,K78)</f>
        <v>様</v>
      </c>
      <c r="AE78" s="94" t="str">
        <f>IF(②メッセージ・差出名!$C$14="","",②メッセージ・差出名!$C$14)</f>
        <v/>
      </c>
      <c r="AF78" s="94" t="str">
        <f>IF(②メッセージ・差出名!$C$15="","",②メッセージ・差出名!$C$15)</f>
        <v/>
      </c>
      <c r="AG78" s="94" t="str">
        <f>IF(②メッセージ・差出名!$C$16="","",②メッセージ・差出名!$C$16)</f>
        <v/>
      </c>
      <c r="AH78" s="94" t="str">
        <f>IF(②メッセージ・差出名!$C$17="","",②メッセージ・差出名!$C$17)</f>
        <v/>
      </c>
      <c r="AI78" s="94" t="str">
        <f>IF(②メッセージ・差出名!$C$18="","",②メッセージ・差出名!$C$18)</f>
        <v/>
      </c>
      <c r="AJ78" s="94" t="str">
        <f>IF(②メッセージ・差出名!$C$19="","",②メッセージ・差出名!$C$19)</f>
        <v/>
      </c>
      <c r="AK78" s="94" t="str">
        <f>IF(②メッセージ・差出名!$C$20="","",②メッセージ・差出名!$C$20)</f>
        <v/>
      </c>
      <c r="AL78" s="94" t="str">
        <f>IF(②メッセージ・差出名!$C$21="","",②メッセージ・差出名!$C$21)</f>
        <v/>
      </c>
      <c r="AM78" s="94" t="str">
        <f>IF(②メッセージ・差出名!$C$22="","",②メッセージ・差出名!$C$22)</f>
        <v/>
      </c>
      <c r="AN78" s="94" t="str">
        <f>IF(②メッセージ・差出名!$C$23="","",②メッセージ・差出名!$C$23)</f>
        <v/>
      </c>
      <c r="AO78" s="302" t="str">
        <f>IF(②メッセージ・差出名!$C$27="","",②メッセージ・差出名!$C$27)</f>
        <v/>
      </c>
      <c r="AP78" s="302" t="str">
        <f>IF(②メッセージ・差出名!$C$28="","",②メッセージ・差出名!$C$28)</f>
        <v/>
      </c>
      <c r="AQ78" s="302" t="str">
        <f>IF(②メッセージ・差出名!$C$29="","",②メッセージ・差出名!$C$29)</f>
        <v/>
      </c>
      <c r="AR78" s="302" t="str">
        <f>IF(②メッセージ・差出名!$C$30="","",②メッセージ・差出名!$C$30)</f>
        <v/>
      </c>
      <c r="AS78" s="143"/>
      <c r="AT78" s="148">
        <f t="shared" ref="AT78:AT141" si="60">LEN(C78)</f>
        <v>0</v>
      </c>
      <c r="AU78" s="148">
        <f t="shared" si="46"/>
        <v>0</v>
      </c>
      <c r="AV78" s="148">
        <f t="shared" si="47"/>
        <v>0</v>
      </c>
      <c r="AW78" s="148">
        <f t="shared" si="48"/>
        <v>0</v>
      </c>
      <c r="AX78" s="148">
        <f t="shared" si="11"/>
        <v>0</v>
      </c>
      <c r="AY78" s="148">
        <f t="shared" si="11"/>
        <v>0</v>
      </c>
      <c r="AZ78" s="148">
        <f t="shared" si="12"/>
        <v>0</v>
      </c>
      <c r="BA78" s="148">
        <f t="shared" si="13"/>
        <v>0</v>
      </c>
      <c r="BB78" s="148">
        <f t="shared" si="14"/>
        <v>1</v>
      </c>
      <c r="BC78" s="148">
        <f t="shared" si="15"/>
        <v>0</v>
      </c>
      <c r="BD78" s="148">
        <f t="shared" si="16"/>
        <v>0</v>
      </c>
      <c r="BE78" s="148">
        <f t="shared" si="17"/>
        <v>0</v>
      </c>
      <c r="BF78" s="227">
        <f t="shared" si="18"/>
        <v>1</v>
      </c>
      <c r="BG78" s="227" t="e">
        <f t="shared" si="19"/>
        <v>#N/A</v>
      </c>
      <c r="BH78" s="227" t="e">
        <f t="shared" si="20"/>
        <v>#N/A</v>
      </c>
      <c r="BI78" s="227" t="e">
        <f t="shared" si="21"/>
        <v>#N/A</v>
      </c>
      <c r="BJ78" s="227">
        <f t="shared" si="22"/>
        <v>0</v>
      </c>
      <c r="BK78" s="227">
        <f t="shared" si="23"/>
        <v>0</v>
      </c>
      <c r="BL78" s="227">
        <f t="shared" si="24"/>
        <v>0</v>
      </c>
      <c r="BM78" s="227">
        <f t="shared" si="25"/>
        <v>0</v>
      </c>
      <c r="BN78" s="153">
        <f t="shared" si="26"/>
        <v>0</v>
      </c>
      <c r="BO78" s="153">
        <f t="shared" si="52"/>
        <v>0</v>
      </c>
      <c r="BP78" s="153">
        <f t="shared" si="53"/>
        <v>0</v>
      </c>
      <c r="BQ78" s="153">
        <f t="shared" si="28"/>
        <v>0</v>
      </c>
      <c r="BR78" s="153">
        <f t="shared" si="54"/>
        <v>0</v>
      </c>
      <c r="BS78" s="153">
        <f t="shared" si="29"/>
        <v>0</v>
      </c>
      <c r="BT78" s="153">
        <f t="shared" si="55"/>
        <v>0</v>
      </c>
      <c r="BU78" s="153">
        <f t="shared" si="30"/>
        <v>1</v>
      </c>
      <c r="BV78" s="225">
        <f t="shared" si="31"/>
        <v>0</v>
      </c>
      <c r="BW78" s="225">
        <f t="shared" si="32"/>
        <v>0</v>
      </c>
      <c r="BX78" s="225">
        <f t="shared" si="33"/>
        <v>0</v>
      </c>
      <c r="BY78" s="225">
        <f t="shared" si="34"/>
        <v>0</v>
      </c>
      <c r="BZ78" s="225">
        <f t="shared" si="35"/>
        <v>0</v>
      </c>
      <c r="CA78" s="225">
        <f t="shared" si="36"/>
        <v>0</v>
      </c>
      <c r="CB78" s="225">
        <f t="shared" si="37"/>
        <v>0</v>
      </c>
      <c r="CC78" s="225">
        <f t="shared" si="38"/>
        <v>0</v>
      </c>
      <c r="CD78" s="225">
        <f t="shared" si="39"/>
        <v>0</v>
      </c>
      <c r="CE78" s="225">
        <f t="shared" si="40"/>
        <v>0</v>
      </c>
      <c r="CF78" s="153">
        <f t="shared" si="41"/>
        <v>0</v>
      </c>
      <c r="CG78" s="153">
        <f t="shared" si="42"/>
        <v>0</v>
      </c>
      <c r="CH78" s="153">
        <f t="shared" si="43"/>
        <v>0</v>
      </c>
      <c r="CI78" s="153">
        <f t="shared" si="44"/>
        <v>0</v>
      </c>
      <c r="CJ78" s="153">
        <f t="shared" si="45"/>
        <v>0</v>
      </c>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39"/>
      <c r="FH78" s="39"/>
      <c r="FI78" s="39"/>
      <c r="FJ78" s="39"/>
      <c r="FK78" s="39"/>
      <c r="FL78" s="39"/>
      <c r="FM78" s="39"/>
      <c r="FN78" s="39"/>
      <c r="FO78" s="39"/>
      <c r="FP78" s="39"/>
      <c r="FQ78" s="39"/>
      <c r="FR78" s="39"/>
      <c r="FS78" s="39"/>
      <c r="FT78" s="39"/>
      <c r="FU78" s="39"/>
      <c r="FV78" s="39"/>
      <c r="FW78" s="39"/>
      <c r="FX78" s="39"/>
      <c r="FY78" s="39"/>
      <c r="FZ78" s="39"/>
      <c r="GA78" s="39"/>
      <c r="GB78" s="39"/>
      <c r="GC78" s="39"/>
      <c r="GD78" s="39"/>
      <c r="GE78" s="39"/>
      <c r="GF78" s="39"/>
      <c r="GG78" s="39"/>
      <c r="GH78" s="39"/>
      <c r="GI78" s="39"/>
      <c r="GJ78" s="39"/>
      <c r="GK78" s="39"/>
      <c r="GL78" s="39"/>
      <c r="GM78" s="39"/>
      <c r="GN78" s="39"/>
      <c r="GO78" s="39"/>
      <c r="GP78" s="39"/>
      <c r="GQ78" s="39"/>
      <c r="GR78" s="39"/>
      <c r="GS78" s="39"/>
      <c r="GT78" s="39"/>
      <c r="GU78" s="39"/>
      <c r="GV78" s="39"/>
      <c r="GW78" s="39"/>
      <c r="GX78" s="39"/>
      <c r="GY78" s="39"/>
      <c r="GZ78" s="39"/>
      <c r="HA78" s="39"/>
      <c r="HB78" s="39"/>
      <c r="HC78" s="39"/>
      <c r="HD78" s="39"/>
      <c r="HE78" s="39"/>
      <c r="HF78" s="39"/>
      <c r="HG78" s="39"/>
      <c r="HH78" s="39"/>
      <c r="HI78" s="39"/>
    </row>
    <row r="79" spans="1:217" s="14" customFormat="1" ht="17.25" customHeight="1" x14ac:dyDescent="0.2">
      <c r="A79" s="26">
        <v>67</v>
      </c>
      <c r="B79" s="27"/>
      <c r="C79" s="87"/>
      <c r="D79" s="88"/>
      <c r="E79" s="88"/>
      <c r="F79" s="88"/>
      <c r="G79" s="88"/>
      <c r="H79" s="88"/>
      <c r="I79" s="88"/>
      <c r="J79" s="88"/>
      <c r="K79" s="105" t="str">
        <f t="shared" si="56"/>
        <v>様</v>
      </c>
      <c r="L79" s="88"/>
      <c r="M79" s="105" t="str">
        <f t="shared" si="57"/>
        <v/>
      </c>
      <c r="N79" s="88"/>
      <c r="O79" s="89">
        <f>①基本情報!$C$17</f>
        <v>0</v>
      </c>
      <c r="P79" s="89" t="e">
        <f>VLOOKUP(①基本情報!$C$18,①基本情報!W:X,2,0)</f>
        <v>#N/A</v>
      </c>
      <c r="Q79" s="89" t="e">
        <f>VLOOKUP(①基本情報!$C$19,①基本情報!U:V,2,0)</f>
        <v>#N/A</v>
      </c>
      <c r="R79" s="89" t="e">
        <f>VLOOKUP(①基本情報!$C$20,①基本情報!Y:Z,2,0)</f>
        <v>#N/A</v>
      </c>
      <c r="S79" s="90" t="str">
        <f>IF(COUNTA(①基本情報!$C$26:$E$26)=3,DATE(①基本情報!$C$26,①基本情報!$D$26,①基本情報!$E$26),"")</f>
        <v/>
      </c>
      <c r="T79" s="91" t="str">
        <f>IF(①基本情報!$F$26="","",①基本情報!$F$26)</f>
        <v/>
      </c>
      <c r="U79" s="90" t="str">
        <f>IF(ISERROR(DATE(①基本情報!$C$25,①基本情報!$D$25,①基本情報!$E$25)),"",DATE(①基本情報!$C$25,①基本情報!$D$25,①基本情報!$E$25))</f>
        <v/>
      </c>
      <c r="V79" s="308" t="str">
        <f>IF(①基本情報!$F$25="","",①基本情報!$F$25)</f>
        <v/>
      </c>
      <c r="W79" s="88"/>
      <c r="X79" s="88"/>
      <c r="Y79" s="88"/>
      <c r="Z79" s="88"/>
      <c r="AA79" s="88"/>
      <c r="AB79" s="88"/>
      <c r="AC79" s="105" t="str">
        <f t="shared" si="58"/>
        <v/>
      </c>
      <c r="AD79" s="108" t="str">
        <f t="shared" si="59"/>
        <v>様</v>
      </c>
      <c r="AE79" s="94" t="str">
        <f>IF(②メッセージ・差出名!$C$14="","",②メッセージ・差出名!$C$14)</f>
        <v/>
      </c>
      <c r="AF79" s="94" t="str">
        <f>IF(②メッセージ・差出名!$C$15="","",②メッセージ・差出名!$C$15)</f>
        <v/>
      </c>
      <c r="AG79" s="94" t="str">
        <f>IF(②メッセージ・差出名!$C$16="","",②メッセージ・差出名!$C$16)</f>
        <v/>
      </c>
      <c r="AH79" s="94" t="str">
        <f>IF(②メッセージ・差出名!$C$17="","",②メッセージ・差出名!$C$17)</f>
        <v/>
      </c>
      <c r="AI79" s="94" t="str">
        <f>IF(②メッセージ・差出名!$C$18="","",②メッセージ・差出名!$C$18)</f>
        <v/>
      </c>
      <c r="AJ79" s="94" t="str">
        <f>IF(②メッセージ・差出名!$C$19="","",②メッセージ・差出名!$C$19)</f>
        <v/>
      </c>
      <c r="AK79" s="94" t="str">
        <f>IF(②メッセージ・差出名!$C$20="","",②メッセージ・差出名!$C$20)</f>
        <v/>
      </c>
      <c r="AL79" s="94" t="str">
        <f>IF(②メッセージ・差出名!$C$21="","",②メッセージ・差出名!$C$21)</f>
        <v/>
      </c>
      <c r="AM79" s="94" t="str">
        <f>IF(②メッセージ・差出名!$C$22="","",②メッセージ・差出名!$C$22)</f>
        <v/>
      </c>
      <c r="AN79" s="94" t="str">
        <f>IF(②メッセージ・差出名!$C$23="","",②メッセージ・差出名!$C$23)</f>
        <v/>
      </c>
      <c r="AO79" s="302" t="str">
        <f>IF(②メッセージ・差出名!$C$27="","",②メッセージ・差出名!$C$27)</f>
        <v/>
      </c>
      <c r="AP79" s="302" t="str">
        <f>IF(②メッセージ・差出名!$C$28="","",②メッセージ・差出名!$C$28)</f>
        <v/>
      </c>
      <c r="AQ79" s="302" t="str">
        <f>IF(②メッセージ・差出名!$C$29="","",②メッセージ・差出名!$C$29)</f>
        <v/>
      </c>
      <c r="AR79" s="302" t="str">
        <f>IF(②メッセージ・差出名!$C$30="","",②メッセージ・差出名!$C$30)</f>
        <v/>
      </c>
      <c r="AS79" s="143"/>
      <c r="AT79" s="148">
        <f t="shared" si="60"/>
        <v>0</v>
      </c>
      <c r="AU79" s="148">
        <f t="shared" si="46"/>
        <v>0</v>
      </c>
      <c r="AV79" s="148">
        <f t="shared" si="47"/>
        <v>0</v>
      </c>
      <c r="AW79" s="148">
        <f t="shared" si="48"/>
        <v>0</v>
      </c>
      <c r="AX79" s="148">
        <f t="shared" si="11"/>
        <v>0</v>
      </c>
      <c r="AY79" s="148">
        <f t="shared" si="11"/>
        <v>0</v>
      </c>
      <c r="AZ79" s="148">
        <f t="shared" si="12"/>
        <v>0</v>
      </c>
      <c r="BA79" s="148">
        <f t="shared" si="13"/>
        <v>0</v>
      </c>
      <c r="BB79" s="148">
        <f t="shared" si="14"/>
        <v>1</v>
      </c>
      <c r="BC79" s="148">
        <f t="shared" si="15"/>
        <v>0</v>
      </c>
      <c r="BD79" s="148">
        <f t="shared" si="16"/>
        <v>0</v>
      </c>
      <c r="BE79" s="148">
        <f t="shared" si="17"/>
        <v>0</v>
      </c>
      <c r="BF79" s="227">
        <f t="shared" si="18"/>
        <v>1</v>
      </c>
      <c r="BG79" s="227" t="e">
        <f t="shared" si="19"/>
        <v>#N/A</v>
      </c>
      <c r="BH79" s="227" t="e">
        <f t="shared" si="20"/>
        <v>#N/A</v>
      </c>
      <c r="BI79" s="227" t="e">
        <f t="shared" si="21"/>
        <v>#N/A</v>
      </c>
      <c r="BJ79" s="227">
        <f t="shared" si="22"/>
        <v>0</v>
      </c>
      <c r="BK79" s="227">
        <f t="shared" si="23"/>
        <v>0</v>
      </c>
      <c r="BL79" s="227">
        <f t="shared" si="24"/>
        <v>0</v>
      </c>
      <c r="BM79" s="227">
        <f t="shared" si="25"/>
        <v>0</v>
      </c>
      <c r="BN79" s="153">
        <f t="shared" si="26"/>
        <v>0</v>
      </c>
      <c r="BO79" s="153">
        <f t="shared" si="52"/>
        <v>0</v>
      </c>
      <c r="BP79" s="153">
        <f t="shared" si="53"/>
        <v>0</v>
      </c>
      <c r="BQ79" s="153">
        <f t="shared" si="28"/>
        <v>0</v>
      </c>
      <c r="BR79" s="153">
        <f t="shared" si="54"/>
        <v>0</v>
      </c>
      <c r="BS79" s="153">
        <f t="shared" si="29"/>
        <v>0</v>
      </c>
      <c r="BT79" s="153">
        <f t="shared" si="55"/>
        <v>0</v>
      </c>
      <c r="BU79" s="153">
        <f t="shared" si="30"/>
        <v>1</v>
      </c>
      <c r="BV79" s="225">
        <f t="shared" si="31"/>
        <v>0</v>
      </c>
      <c r="BW79" s="225">
        <f t="shared" si="32"/>
        <v>0</v>
      </c>
      <c r="BX79" s="225">
        <f t="shared" si="33"/>
        <v>0</v>
      </c>
      <c r="BY79" s="225">
        <f t="shared" si="34"/>
        <v>0</v>
      </c>
      <c r="BZ79" s="225">
        <f t="shared" si="35"/>
        <v>0</v>
      </c>
      <c r="CA79" s="225">
        <f t="shared" si="36"/>
        <v>0</v>
      </c>
      <c r="CB79" s="225">
        <f t="shared" si="37"/>
        <v>0</v>
      </c>
      <c r="CC79" s="225">
        <f t="shared" si="38"/>
        <v>0</v>
      </c>
      <c r="CD79" s="225">
        <f t="shared" si="39"/>
        <v>0</v>
      </c>
      <c r="CE79" s="225">
        <f t="shared" si="40"/>
        <v>0</v>
      </c>
      <c r="CF79" s="153">
        <f t="shared" si="41"/>
        <v>0</v>
      </c>
      <c r="CG79" s="153">
        <f t="shared" si="42"/>
        <v>0</v>
      </c>
      <c r="CH79" s="153">
        <f t="shared" si="43"/>
        <v>0</v>
      </c>
      <c r="CI79" s="153">
        <f t="shared" si="44"/>
        <v>0</v>
      </c>
      <c r="CJ79" s="153">
        <f t="shared" si="45"/>
        <v>0</v>
      </c>
      <c r="CK79" s="39"/>
      <c r="CL79" s="39"/>
      <c r="CM79" s="39"/>
      <c r="CN79" s="39"/>
      <c r="CO79" s="39"/>
      <c r="CP79" s="39"/>
      <c r="CQ79" s="39"/>
      <c r="CR79" s="39"/>
      <c r="CS79" s="39"/>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c r="DR79" s="39"/>
      <c r="DS79" s="39"/>
      <c r="DT79" s="39"/>
      <c r="DU79" s="39"/>
      <c r="DV79" s="39"/>
      <c r="DW79" s="39"/>
      <c r="DX79" s="39"/>
      <c r="DY79" s="39"/>
      <c r="DZ79" s="39"/>
      <c r="EA79" s="39"/>
      <c r="EB79" s="39"/>
      <c r="EC79" s="39"/>
      <c r="ED79" s="39"/>
      <c r="EE79" s="39"/>
      <c r="EF79" s="39"/>
      <c r="EG79" s="39"/>
      <c r="EH79" s="39"/>
      <c r="EI79" s="39"/>
      <c r="EJ79" s="39"/>
      <c r="EK79" s="39"/>
      <c r="EL79" s="39"/>
      <c r="EM79" s="39"/>
      <c r="EN79" s="39"/>
      <c r="EO79" s="39"/>
      <c r="EP79" s="39"/>
      <c r="EQ79" s="39"/>
      <c r="ER79" s="39"/>
      <c r="ES79" s="39"/>
      <c r="ET79" s="39"/>
      <c r="EU79" s="39"/>
      <c r="EV79" s="39"/>
      <c r="EW79" s="39"/>
      <c r="EX79" s="39"/>
      <c r="EY79" s="39"/>
      <c r="EZ79" s="39"/>
      <c r="FA79" s="39"/>
      <c r="FB79" s="39"/>
      <c r="FC79" s="39"/>
      <c r="FD79" s="39"/>
      <c r="FE79" s="39"/>
      <c r="FF79" s="39"/>
      <c r="FG79" s="39"/>
      <c r="FH79" s="39"/>
      <c r="FI79" s="39"/>
      <c r="FJ79" s="39"/>
      <c r="FK79" s="39"/>
      <c r="FL79" s="39"/>
      <c r="FM79" s="39"/>
      <c r="FN79" s="39"/>
      <c r="FO79" s="39"/>
      <c r="FP79" s="39"/>
      <c r="FQ79" s="39"/>
      <c r="FR79" s="39"/>
      <c r="FS79" s="39"/>
      <c r="FT79" s="39"/>
      <c r="FU79" s="39"/>
      <c r="FV79" s="39"/>
      <c r="FW79" s="39"/>
      <c r="FX79" s="39"/>
      <c r="FY79" s="39"/>
      <c r="FZ79" s="39"/>
      <c r="GA79" s="39"/>
      <c r="GB79" s="39"/>
      <c r="GC79" s="39"/>
      <c r="GD79" s="39"/>
      <c r="GE79" s="39"/>
      <c r="GF79" s="39"/>
      <c r="GG79" s="39"/>
      <c r="GH79" s="39"/>
      <c r="GI79" s="39"/>
      <c r="GJ79" s="39"/>
      <c r="GK79" s="39"/>
      <c r="GL79" s="39"/>
      <c r="GM79" s="39"/>
      <c r="GN79" s="39"/>
      <c r="GO79" s="39"/>
      <c r="GP79" s="39"/>
      <c r="GQ79" s="39"/>
      <c r="GR79" s="39"/>
      <c r="GS79" s="39"/>
      <c r="GT79" s="39"/>
      <c r="GU79" s="39"/>
      <c r="GV79" s="39"/>
      <c r="GW79" s="39"/>
      <c r="GX79" s="39"/>
      <c r="GY79" s="39"/>
      <c r="GZ79" s="39"/>
      <c r="HA79" s="39"/>
      <c r="HB79" s="39"/>
      <c r="HC79" s="39"/>
      <c r="HD79" s="39"/>
      <c r="HE79" s="39"/>
      <c r="HF79" s="39"/>
      <c r="HG79" s="39"/>
      <c r="HH79" s="39"/>
      <c r="HI79" s="39"/>
    </row>
    <row r="80" spans="1:217" s="14" customFormat="1" ht="17.25" customHeight="1" x14ac:dyDescent="0.2">
      <c r="A80" s="26">
        <v>68</v>
      </c>
      <c r="B80" s="27"/>
      <c r="C80" s="87"/>
      <c r="D80" s="88"/>
      <c r="E80" s="88"/>
      <c r="F80" s="88"/>
      <c r="G80" s="88"/>
      <c r="H80" s="88"/>
      <c r="I80" s="88"/>
      <c r="J80" s="88"/>
      <c r="K80" s="105" t="str">
        <f t="shared" si="56"/>
        <v>様</v>
      </c>
      <c r="L80" s="88"/>
      <c r="M80" s="105" t="str">
        <f t="shared" si="57"/>
        <v/>
      </c>
      <c r="N80" s="88"/>
      <c r="O80" s="89">
        <f>①基本情報!$C$17</f>
        <v>0</v>
      </c>
      <c r="P80" s="89" t="e">
        <f>VLOOKUP(①基本情報!$C$18,①基本情報!W:X,2,0)</f>
        <v>#N/A</v>
      </c>
      <c r="Q80" s="89" t="e">
        <f>VLOOKUP(①基本情報!$C$19,①基本情報!U:V,2,0)</f>
        <v>#N/A</v>
      </c>
      <c r="R80" s="89" t="e">
        <f>VLOOKUP(①基本情報!$C$20,①基本情報!Y:Z,2,0)</f>
        <v>#N/A</v>
      </c>
      <c r="S80" s="90" t="str">
        <f>IF(COUNTA(①基本情報!$C$26:$E$26)=3,DATE(①基本情報!$C$26,①基本情報!$D$26,①基本情報!$E$26),"")</f>
        <v/>
      </c>
      <c r="T80" s="91" t="str">
        <f>IF(①基本情報!$F$26="","",①基本情報!$F$26)</f>
        <v/>
      </c>
      <c r="U80" s="90" t="str">
        <f>IF(ISERROR(DATE(①基本情報!$C$25,①基本情報!$D$25,①基本情報!$E$25)),"",DATE(①基本情報!$C$25,①基本情報!$D$25,①基本情報!$E$25))</f>
        <v/>
      </c>
      <c r="V80" s="308" t="str">
        <f>IF(①基本情報!$F$25="","",①基本情報!$F$25)</f>
        <v/>
      </c>
      <c r="W80" s="88"/>
      <c r="X80" s="88"/>
      <c r="Y80" s="88"/>
      <c r="Z80" s="88"/>
      <c r="AA80" s="88"/>
      <c r="AB80" s="88"/>
      <c r="AC80" s="105" t="str">
        <f t="shared" si="58"/>
        <v/>
      </c>
      <c r="AD80" s="108" t="str">
        <f t="shared" si="59"/>
        <v>様</v>
      </c>
      <c r="AE80" s="94" t="str">
        <f>IF(②メッセージ・差出名!$C$14="","",②メッセージ・差出名!$C$14)</f>
        <v/>
      </c>
      <c r="AF80" s="94" t="str">
        <f>IF(②メッセージ・差出名!$C$15="","",②メッセージ・差出名!$C$15)</f>
        <v/>
      </c>
      <c r="AG80" s="94" t="str">
        <f>IF(②メッセージ・差出名!$C$16="","",②メッセージ・差出名!$C$16)</f>
        <v/>
      </c>
      <c r="AH80" s="94" t="str">
        <f>IF(②メッセージ・差出名!$C$17="","",②メッセージ・差出名!$C$17)</f>
        <v/>
      </c>
      <c r="AI80" s="94" t="str">
        <f>IF(②メッセージ・差出名!$C$18="","",②メッセージ・差出名!$C$18)</f>
        <v/>
      </c>
      <c r="AJ80" s="94" t="str">
        <f>IF(②メッセージ・差出名!$C$19="","",②メッセージ・差出名!$C$19)</f>
        <v/>
      </c>
      <c r="AK80" s="94" t="str">
        <f>IF(②メッセージ・差出名!$C$20="","",②メッセージ・差出名!$C$20)</f>
        <v/>
      </c>
      <c r="AL80" s="94" t="str">
        <f>IF(②メッセージ・差出名!$C$21="","",②メッセージ・差出名!$C$21)</f>
        <v/>
      </c>
      <c r="AM80" s="94" t="str">
        <f>IF(②メッセージ・差出名!$C$22="","",②メッセージ・差出名!$C$22)</f>
        <v/>
      </c>
      <c r="AN80" s="94" t="str">
        <f>IF(②メッセージ・差出名!$C$23="","",②メッセージ・差出名!$C$23)</f>
        <v/>
      </c>
      <c r="AO80" s="302" t="str">
        <f>IF(②メッセージ・差出名!$C$27="","",②メッセージ・差出名!$C$27)</f>
        <v/>
      </c>
      <c r="AP80" s="302" t="str">
        <f>IF(②メッセージ・差出名!$C$28="","",②メッセージ・差出名!$C$28)</f>
        <v/>
      </c>
      <c r="AQ80" s="302" t="str">
        <f>IF(②メッセージ・差出名!$C$29="","",②メッセージ・差出名!$C$29)</f>
        <v/>
      </c>
      <c r="AR80" s="302" t="str">
        <f>IF(②メッセージ・差出名!$C$30="","",②メッセージ・差出名!$C$30)</f>
        <v/>
      </c>
      <c r="AS80" s="143"/>
      <c r="AT80" s="148">
        <f t="shared" si="60"/>
        <v>0</v>
      </c>
      <c r="AU80" s="148">
        <f t="shared" si="46"/>
        <v>0</v>
      </c>
      <c r="AV80" s="148">
        <f t="shared" si="47"/>
        <v>0</v>
      </c>
      <c r="AW80" s="148">
        <f t="shared" si="48"/>
        <v>0</v>
      </c>
      <c r="AX80" s="148">
        <f t="shared" si="11"/>
        <v>0</v>
      </c>
      <c r="AY80" s="148">
        <f t="shared" si="11"/>
        <v>0</v>
      </c>
      <c r="AZ80" s="148">
        <f t="shared" si="12"/>
        <v>0</v>
      </c>
      <c r="BA80" s="148">
        <f t="shared" si="13"/>
        <v>0</v>
      </c>
      <c r="BB80" s="148">
        <f t="shared" si="14"/>
        <v>1</v>
      </c>
      <c r="BC80" s="148">
        <f t="shared" si="15"/>
        <v>0</v>
      </c>
      <c r="BD80" s="148">
        <f t="shared" si="16"/>
        <v>0</v>
      </c>
      <c r="BE80" s="148">
        <f t="shared" si="17"/>
        <v>0</v>
      </c>
      <c r="BF80" s="227">
        <f t="shared" si="18"/>
        <v>1</v>
      </c>
      <c r="BG80" s="227" t="e">
        <f t="shared" si="19"/>
        <v>#N/A</v>
      </c>
      <c r="BH80" s="227" t="e">
        <f t="shared" si="20"/>
        <v>#N/A</v>
      </c>
      <c r="BI80" s="227" t="e">
        <f t="shared" si="21"/>
        <v>#N/A</v>
      </c>
      <c r="BJ80" s="227">
        <f t="shared" si="22"/>
        <v>0</v>
      </c>
      <c r="BK80" s="227">
        <f t="shared" si="23"/>
        <v>0</v>
      </c>
      <c r="BL80" s="227">
        <f t="shared" si="24"/>
        <v>0</v>
      </c>
      <c r="BM80" s="227">
        <f t="shared" si="25"/>
        <v>0</v>
      </c>
      <c r="BN80" s="153">
        <f t="shared" si="26"/>
        <v>0</v>
      </c>
      <c r="BO80" s="153">
        <f t="shared" si="52"/>
        <v>0</v>
      </c>
      <c r="BP80" s="153">
        <f t="shared" si="53"/>
        <v>0</v>
      </c>
      <c r="BQ80" s="153">
        <f t="shared" si="28"/>
        <v>0</v>
      </c>
      <c r="BR80" s="153">
        <f t="shared" si="54"/>
        <v>0</v>
      </c>
      <c r="BS80" s="153">
        <f t="shared" si="29"/>
        <v>0</v>
      </c>
      <c r="BT80" s="153">
        <f t="shared" si="55"/>
        <v>0</v>
      </c>
      <c r="BU80" s="153">
        <f t="shared" si="30"/>
        <v>1</v>
      </c>
      <c r="BV80" s="225">
        <f t="shared" si="31"/>
        <v>0</v>
      </c>
      <c r="BW80" s="225">
        <f t="shared" si="32"/>
        <v>0</v>
      </c>
      <c r="BX80" s="225">
        <f t="shared" si="33"/>
        <v>0</v>
      </c>
      <c r="BY80" s="225">
        <f t="shared" si="34"/>
        <v>0</v>
      </c>
      <c r="BZ80" s="225">
        <f t="shared" si="35"/>
        <v>0</v>
      </c>
      <c r="CA80" s="225">
        <f t="shared" si="36"/>
        <v>0</v>
      </c>
      <c r="CB80" s="225">
        <f t="shared" si="37"/>
        <v>0</v>
      </c>
      <c r="CC80" s="225">
        <f t="shared" si="38"/>
        <v>0</v>
      </c>
      <c r="CD80" s="225">
        <f t="shared" si="39"/>
        <v>0</v>
      </c>
      <c r="CE80" s="225">
        <f t="shared" si="40"/>
        <v>0</v>
      </c>
      <c r="CF80" s="153">
        <f t="shared" si="41"/>
        <v>0</v>
      </c>
      <c r="CG80" s="153">
        <f t="shared" si="42"/>
        <v>0</v>
      </c>
      <c r="CH80" s="153">
        <f t="shared" si="43"/>
        <v>0</v>
      </c>
      <c r="CI80" s="153">
        <f t="shared" si="44"/>
        <v>0</v>
      </c>
      <c r="CJ80" s="153">
        <f t="shared" si="45"/>
        <v>0</v>
      </c>
      <c r="CK80" s="39"/>
      <c r="CL80" s="39"/>
      <c r="CM80" s="39"/>
      <c r="CN80" s="39"/>
      <c r="CO80" s="39"/>
      <c r="CP80" s="39"/>
      <c r="CQ80" s="39"/>
      <c r="CR80" s="39"/>
      <c r="CS80" s="39"/>
      <c r="CT80" s="39"/>
      <c r="CU80" s="39"/>
      <c r="CV80" s="39"/>
      <c r="CW80" s="39"/>
      <c r="CX80" s="39"/>
      <c r="CY80" s="39"/>
      <c r="CZ80" s="39"/>
      <c r="DA80" s="39"/>
      <c r="DB80" s="39"/>
      <c r="DC80" s="39"/>
      <c r="DD80" s="39"/>
      <c r="DE80" s="39"/>
      <c r="DF80" s="39"/>
      <c r="DG80" s="39"/>
      <c r="DH80" s="39"/>
      <c r="DI80" s="39"/>
      <c r="DJ80" s="39"/>
      <c r="DK80" s="39"/>
      <c r="DL80" s="39"/>
      <c r="DM80" s="39"/>
      <c r="DN80" s="39"/>
      <c r="DO80" s="39"/>
      <c r="DP80" s="39"/>
      <c r="DQ80" s="39"/>
      <c r="DR80" s="39"/>
      <c r="DS80" s="39"/>
      <c r="DT80" s="39"/>
      <c r="DU80" s="39"/>
      <c r="DV80" s="39"/>
      <c r="DW80" s="39"/>
      <c r="DX80" s="39"/>
      <c r="DY80" s="39"/>
      <c r="DZ80" s="39"/>
      <c r="EA80" s="39"/>
      <c r="EB80" s="39"/>
      <c r="EC80" s="39"/>
      <c r="ED80" s="39"/>
      <c r="EE80" s="39"/>
      <c r="EF80" s="39"/>
      <c r="EG80" s="39"/>
      <c r="EH80" s="39"/>
      <c r="EI80" s="39"/>
      <c r="EJ80" s="39"/>
      <c r="EK80" s="39"/>
      <c r="EL80" s="39"/>
      <c r="EM80" s="39"/>
      <c r="EN80" s="39"/>
      <c r="EO80" s="39"/>
      <c r="EP80" s="39"/>
      <c r="EQ80" s="39"/>
      <c r="ER80" s="39"/>
      <c r="ES80" s="39"/>
      <c r="ET80" s="39"/>
      <c r="EU80" s="39"/>
      <c r="EV80" s="39"/>
      <c r="EW80" s="39"/>
      <c r="EX80" s="39"/>
      <c r="EY80" s="39"/>
      <c r="EZ80" s="39"/>
      <c r="FA80" s="39"/>
      <c r="FB80" s="39"/>
      <c r="FC80" s="39"/>
      <c r="FD80" s="39"/>
      <c r="FE80" s="39"/>
      <c r="FF80" s="39"/>
      <c r="FG80" s="39"/>
      <c r="FH80" s="39"/>
      <c r="FI80" s="39"/>
      <c r="FJ80" s="39"/>
      <c r="FK80" s="39"/>
      <c r="FL80" s="39"/>
      <c r="FM80" s="39"/>
      <c r="FN80" s="39"/>
      <c r="FO80" s="39"/>
      <c r="FP80" s="39"/>
      <c r="FQ80" s="39"/>
      <c r="FR80" s="39"/>
      <c r="FS80" s="39"/>
      <c r="FT80" s="39"/>
      <c r="FU80" s="39"/>
      <c r="FV80" s="39"/>
      <c r="FW80" s="39"/>
      <c r="FX80" s="39"/>
      <c r="FY80" s="39"/>
      <c r="FZ80" s="39"/>
      <c r="GA80" s="39"/>
      <c r="GB80" s="39"/>
      <c r="GC80" s="39"/>
      <c r="GD80" s="39"/>
      <c r="GE80" s="39"/>
      <c r="GF80" s="39"/>
      <c r="GG80" s="39"/>
      <c r="GH80" s="39"/>
      <c r="GI80" s="39"/>
      <c r="GJ80" s="39"/>
      <c r="GK80" s="39"/>
      <c r="GL80" s="39"/>
      <c r="GM80" s="39"/>
      <c r="GN80" s="39"/>
      <c r="GO80" s="39"/>
      <c r="GP80" s="39"/>
      <c r="GQ80" s="39"/>
      <c r="GR80" s="39"/>
      <c r="GS80" s="39"/>
      <c r="GT80" s="39"/>
      <c r="GU80" s="39"/>
      <c r="GV80" s="39"/>
      <c r="GW80" s="39"/>
      <c r="GX80" s="39"/>
      <c r="GY80" s="39"/>
      <c r="GZ80" s="39"/>
      <c r="HA80" s="39"/>
      <c r="HB80" s="39"/>
      <c r="HC80" s="39"/>
      <c r="HD80" s="39"/>
      <c r="HE80" s="39"/>
      <c r="HF80" s="39"/>
      <c r="HG80" s="39"/>
      <c r="HH80" s="39"/>
      <c r="HI80" s="39"/>
    </row>
    <row r="81" spans="1:217" s="14" customFormat="1" ht="17.25" customHeight="1" x14ac:dyDescent="0.2">
      <c r="A81" s="26">
        <v>69</v>
      </c>
      <c r="B81" s="27"/>
      <c r="C81" s="87"/>
      <c r="D81" s="88"/>
      <c r="E81" s="88"/>
      <c r="F81" s="88"/>
      <c r="G81" s="88"/>
      <c r="H81" s="88"/>
      <c r="I81" s="88"/>
      <c r="J81" s="88"/>
      <c r="K81" s="105" t="str">
        <f t="shared" si="56"/>
        <v>様</v>
      </c>
      <c r="L81" s="88"/>
      <c r="M81" s="105" t="str">
        <f t="shared" si="57"/>
        <v/>
      </c>
      <c r="N81" s="88"/>
      <c r="O81" s="89">
        <f>①基本情報!$C$17</f>
        <v>0</v>
      </c>
      <c r="P81" s="89" t="e">
        <f>VLOOKUP(①基本情報!$C$18,①基本情報!W:X,2,0)</f>
        <v>#N/A</v>
      </c>
      <c r="Q81" s="89" t="e">
        <f>VLOOKUP(①基本情報!$C$19,①基本情報!U:V,2,0)</f>
        <v>#N/A</v>
      </c>
      <c r="R81" s="89" t="e">
        <f>VLOOKUP(①基本情報!$C$20,①基本情報!Y:Z,2,0)</f>
        <v>#N/A</v>
      </c>
      <c r="S81" s="90" t="str">
        <f>IF(COUNTA(①基本情報!$C$26:$E$26)=3,DATE(①基本情報!$C$26,①基本情報!$D$26,①基本情報!$E$26),"")</f>
        <v/>
      </c>
      <c r="T81" s="91" t="str">
        <f>IF(①基本情報!$F$26="","",①基本情報!$F$26)</f>
        <v/>
      </c>
      <c r="U81" s="90" t="str">
        <f>IF(ISERROR(DATE(①基本情報!$C$25,①基本情報!$D$25,①基本情報!$E$25)),"",DATE(①基本情報!$C$25,①基本情報!$D$25,①基本情報!$E$25))</f>
        <v/>
      </c>
      <c r="V81" s="308" t="str">
        <f>IF(①基本情報!$F$25="","",①基本情報!$F$25)</f>
        <v/>
      </c>
      <c r="W81" s="88"/>
      <c r="X81" s="88"/>
      <c r="Y81" s="88"/>
      <c r="Z81" s="88"/>
      <c r="AA81" s="88"/>
      <c r="AB81" s="88"/>
      <c r="AC81" s="105" t="str">
        <f t="shared" si="58"/>
        <v/>
      </c>
      <c r="AD81" s="108" t="str">
        <f t="shared" si="59"/>
        <v>様</v>
      </c>
      <c r="AE81" s="94" t="str">
        <f>IF(②メッセージ・差出名!$C$14="","",②メッセージ・差出名!$C$14)</f>
        <v/>
      </c>
      <c r="AF81" s="94" t="str">
        <f>IF(②メッセージ・差出名!$C$15="","",②メッセージ・差出名!$C$15)</f>
        <v/>
      </c>
      <c r="AG81" s="94" t="str">
        <f>IF(②メッセージ・差出名!$C$16="","",②メッセージ・差出名!$C$16)</f>
        <v/>
      </c>
      <c r="AH81" s="94" t="str">
        <f>IF(②メッセージ・差出名!$C$17="","",②メッセージ・差出名!$C$17)</f>
        <v/>
      </c>
      <c r="AI81" s="94" t="str">
        <f>IF(②メッセージ・差出名!$C$18="","",②メッセージ・差出名!$C$18)</f>
        <v/>
      </c>
      <c r="AJ81" s="94" t="str">
        <f>IF(②メッセージ・差出名!$C$19="","",②メッセージ・差出名!$C$19)</f>
        <v/>
      </c>
      <c r="AK81" s="94" t="str">
        <f>IF(②メッセージ・差出名!$C$20="","",②メッセージ・差出名!$C$20)</f>
        <v/>
      </c>
      <c r="AL81" s="94" t="str">
        <f>IF(②メッセージ・差出名!$C$21="","",②メッセージ・差出名!$C$21)</f>
        <v/>
      </c>
      <c r="AM81" s="94" t="str">
        <f>IF(②メッセージ・差出名!$C$22="","",②メッセージ・差出名!$C$22)</f>
        <v/>
      </c>
      <c r="AN81" s="94" t="str">
        <f>IF(②メッセージ・差出名!$C$23="","",②メッセージ・差出名!$C$23)</f>
        <v/>
      </c>
      <c r="AO81" s="302" t="str">
        <f>IF(②メッセージ・差出名!$C$27="","",②メッセージ・差出名!$C$27)</f>
        <v/>
      </c>
      <c r="AP81" s="302" t="str">
        <f>IF(②メッセージ・差出名!$C$28="","",②メッセージ・差出名!$C$28)</f>
        <v/>
      </c>
      <c r="AQ81" s="302" t="str">
        <f>IF(②メッセージ・差出名!$C$29="","",②メッセージ・差出名!$C$29)</f>
        <v/>
      </c>
      <c r="AR81" s="302" t="str">
        <f>IF(②メッセージ・差出名!$C$30="","",②メッセージ・差出名!$C$30)</f>
        <v/>
      </c>
      <c r="AS81" s="143"/>
      <c r="AT81" s="148">
        <f t="shared" si="60"/>
        <v>0</v>
      </c>
      <c r="AU81" s="148">
        <f t="shared" si="46"/>
        <v>0</v>
      </c>
      <c r="AV81" s="148">
        <f t="shared" si="47"/>
        <v>0</v>
      </c>
      <c r="AW81" s="148">
        <f t="shared" si="48"/>
        <v>0</v>
      </c>
      <c r="AX81" s="148">
        <f t="shared" si="11"/>
        <v>0</v>
      </c>
      <c r="AY81" s="148">
        <f t="shared" si="11"/>
        <v>0</v>
      </c>
      <c r="AZ81" s="148">
        <f t="shared" si="12"/>
        <v>0</v>
      </c>
      <c r="BA81" s="148">
        <f t="shared" si="13"/>
        <v>0</v>
      </c>
      <c r="BB81" s="148">
        <f t="shared" si="14"/>
        <v>1</v>
      </c>
      <c r="BC81" s="148">
        <f t="shared" si="15"/>
        <v>0</v>
      </c>
      <c r="BD81" s="148">
        <f t="shared" si="16"/>
        <v>0</v>
      </c>
      <c r="BE81" s="148">
        <f t="shared" si="17"/>
        <v>0</v>
      </c>
      <c r="BF81" s="227">
        <f t="shared" si="18"/>
        <v>1</v>
      </c>
      <c r="BG81" s="227" t="e">
        <f t="shared" si="19"/>
        <v>#N/A</v>
      </c>
      <c r="BH81" s="227" t="e">
        <f t="shared" si="20"/>
        <v>#N/A</v>
      </c>
      <c r="BI81" s="227" t="e">
        <f t="shared" si="21"/>
        <v>#N/A</v>
      </c>
      <c r="BJ81" s="227">
        <f t="shared" si="22"/>
        <v>0</v>
      </c>
      <c r="BK81" s="227">
        <f t="shared" si="23"/>
        <v>0</v>
      </c>
      <c r="BL81" s="227">
        <f t="shared" si="24"/>
        <v>0</v>
      </c>
      <c r="BM81" s="227">
        <f t="shared" si="25"/>
        <v>0</v>
      </c>
      <c r="BN81" s="153">
        <f t="shared" si="26"/>
        <v>0</v>
      </c>
      <c r="BO81" s="153">
        <f t="shared" si="52"/>
        <v>0</v>
      </c>
      <c r="BP81" s="153">
        <f t="shared" si="53"/>
        <v>0</v>
      </c>
      <c r="BQ81" s="153">
        <f t="shared" si="28"/>
        <v>0</v>
      </c>
      <c r="BR81" s="153">
        <f t="shared" si="54"/>
        <v>0</v>
      </c>
      <c r="BS81" s="153">
        <f t="shared" si="29"/>
        <v>0</v>
      </c>
      <c r="BT81" s="153">
        <f t="shared" si="55"/>
        <v>0</v>
      </c>
      <c r="BU81" s="153">
        <f t="shared" si="30"/>
        <v>1</v>
      </c>
      <c r="BV81" s="225">
        <f t="shared" si="31"/>
        <v>0</v>
      </c>
      <c r="BW81" s="225">
        <f t="shared" si="32"/>
        <v>0</v>
      </c>
      <c r="BX81" s="225">
        <f t="shared" si="33"/>
        <v>0</v>
      </c>
      <c r="BY81" s="225">
        <f t="shared" si="34"/>
        <v>0</v>
      </c>
      <c r="BZ81" s="225">
        <f t="shared" si="35"/>
        <v>0</v>
      </c>
      <c r="CA81" s="225">
        <f t="shared" si="36"/>
        <v>0</v>
      </c>
      <c r="CB81" s="225">
        <f t="shared" si="37"/>
        <v>0</v>
      </c>
      <c r="CC81" s="225">
        <f t="shared" si="38"/>
        <v>0</v>
      </c>
      <c r="CD81" s="225">
        <f t="shared" si="39"/>
        <v>0</v>
      </c>
      <c r="CE81" s="225">
        <f t="shared" si="40"/>
        <v>0</v>
      </c>
      <c r="CF81" s="153">
        <f t="shared" si="41"/>
        <v>0</v>
      </c>
      <c r="CG81" s="153">
        <f t="shared" si="42"/>
        <v>0</v>
      </c>
      <c r="CH81" s="153">
        <f t="shared" si="43"/>
        <v>0</v>
      </c>
      <c r="CI81" s="153">
        <f t="shared" si="44"/>
        <v>0</v>
      </c>
      <c r="CJ81" s="153">
        <f t="shared" si="45"/>
        <v>0</v>
      </c>
      <c r="CK81" s="39"/>
      <c r="CL81" s="39"/>
      <c r="CM81" s="39"/>
      <c r="CN81" s="39"/>
      <c r="CO81" s="39"/>
      <c r="CP81" s="39"/>
      <c r="CQ81" s="39"/>
      <c r="CR81" s="39"/>
      <c r="CS81" s="39"/>
      <c r="CT81" s="39"/>
      <c r="CU81" s="39"/>
      <c r="CV81" s="39"/>
      <c r="CW81" s="39"/>
      <c r="CX81" s="39"/>
      <c r="CY81" s="39"/>
      <c r="CZ81" s="39"/>
      <c r="DA81" s="39"/>
      <c r="DB81" s="39"/>
      <c r="DC81" s="39"/>
      <c r="DD81" s="39"/>
      <c r="DE81" s="39"/>
      <c r="DF81" s="39"/>
      <c r="DG81" s="39"/>
      <c r="DH81" s="39"/>
      <c r="DI81" s="39"/>
      <c r="DJ81" s="39"/>
      <c r="DK81" s="39"/>
      <c r="DL81" s="39"/>
      <c r="DM81" s="39"/>
      <c r="DN81" s="39"/>
      <c r="DO81" s="39"/>
      <c r="DP81" s="39"/>
      <c r="DQ81" s="39"/>
      <c r="DR81" s="39"/>
      <c r="DS81" s="39"/>
      <c r="DT81" s="39"/>
      <c r="DU81" s="39"/>
      <c r="DV81" s="39"/>
      <c r="DW81" s="39"/>
      <c r="DX81" s="39"/>
      <c r="DY81" s="39"/>
      <c r="DZ81" s="39"/>
      <c r="EA81" s="39"/>
      <c r="EB81" s="39"/>
      <c r="EC81" s="39"/>
      <c r="ED81" s="39"/>
      <c r="EE81" s="39"/>
      <c r="EF81" s="39"/>
      <c r="EG81" s="39"/>
      <c r="EH81" s="39"/>
      <c r="EI81" s="39"/>
      <c r="EJ81" s="39"/>
      <c r="EK81" s="39"/>
      <c r="EL81" s="39"/>
      <c r="EM81" s="39"/>
      <c r="EN81" s="39"/>
      <c r="EO81" s="39"/>
      <c r="EP81" s="39"/>
      <c r="EQ81" s="39"/>
      <c r="ER81" s="39"/>
      <c r="ES81" s="39"/>
      <c r="ET81" s="39"/>
      <c r="EU81" s="39"/>
      <c r="EV81" s="39"/>
      <c r="EW81" s="39"/>
      <c r="EX81" s="39"/>
      <c r="EY81" s="39"/>
      <c r="EZ81" s="39"/>
      <c r="FA81" s="39"/>
      <c r="FB81" s="39"/>
      <c r="FC81" s="39"/>
      <c r="FD81" s="39"/>
      <c r="FE81" s="39"/>
      <c r="FF81" s="39"/>
      <c r="FG81" s="39"/>
      <c r="FH81" s="39"/>
      <c r="FI81" s="39"/>
      <c r="FJ81" s="39"/>
      <c r="FK81" s="39"/>
      <c r="FL81" s="39"/>
      <c r="FM81" s="39"/>
      <c r="FN81" s="39"/>
      <c r="FO81" s="39"/>
      <c r="FP81" s="39"/>
      <c r="FQ81" s="39"/>
      <c r="FR81" s="39"/>
      <c r="FS81" s="39"/>
      <c r="FT81" s="39"/>
      <c r="FU81" s="39"/>
      <c r="FV81" s="39"/>
      <c r="FW81" s="39"/>
      <c r="FX81" s="39"/>
      <c r="FY81" s="39"/>
      <c r="FZ81" s="39"/>
      <c r="GA81" s="39"/>
      <c r="GB81" s="39"/>
      <c r="GC81" s="39"/>
      <c r="GD81" s="39"/>
      <c r="GE81" s="39"/>
      <c r="GF81" s="39"/>
      <c r="GG81" s="39"/>
      <c r="GH81" s="39"/>
      <c r="GI81" s="39"/>
      <c r="GJ81" s="39"/>
      <c r="GK81" s="39"/>
      <c r="GL81" s="39"/>
      <c r="GM81" s="39"/>
      <c r="GN81" s="39"/>
      <c r="GO81" s="39"/>
      <c r="GP81" s="39"/>
      <c r="GQ81" s="39"/>
      <c r="GR81" s="39"/>
      <c r="GS81" s="39"/>
      <c r="GT81" s="39"/>
      <c r="GU81" s="39"/>
      <c r="GV81" s="39"/>
      <c r="GW81" s="39"/>
      <c r="GX81" s="39"/>
      <c r="GY81" s="39"/>
      <c r="GZ81" s="39"/>
      <c r="HA81" s="39"/>
      <c r="HB81" s="39"/>
      <c r="HC81" s="39"/>
      <c r="HD81" s="39"/>
      <c r="HE81" s="39"/>
      <c r="HF81" s="39"/>
      <c r="HG81" s="39"/>
      <c r="HH81" s="39"/>
      <c r="HI81" s="39"/>
    </row>
    <row r="82" spans="1:217" s="14" customFormat="1" ht="17.25" customHeight="1" x14ac:dyDescent="0.2">
      <c r="A82" s="26">
        <v>70</v>
      </c>
      <c r="B82" s="27"/>
      <c r="C82" s="87"/>
      <c r="D82" s="88"/>
      <c r="E82" s="88"/>
      <c r="F82" s="88"/>
      <c r="G82" s="88"/>
      <c r="H82" s="88"/>
      <c r="I82" s="88"/>
      <c r="J82" s="88"/>
      <c r="K82" s="105" t="str">
        <f t="shared" si="56"/>
        <v>様</v>
      </c>
      <c r="L82" s="88"/>
      <c r="M82" s="105" t="str">
        <f t="shared" si="57"/>
        <v/>
      </c>
      <c r="N82" s="88"/>
      <c r="O82" s="89">
        <f>①基本情報!$C$17</f>
        <v>0</v>
      </c>
      <c r="P82" s="89" t="e">
        <f>VLOOKUP(①基本情報!$C$18,①基本情報!W:X,2,0)</f>
        <v>#N/A</v>
      </c>
      <c r="Q82" s="89" t="e">
        <f>VLOOKUP(①基本情報!$C$19,①基本情報!U:V,2,0)</f>
        <v>#N/A</v>
      </c>
      <c r="R82" s="89" t="e">
        <f>VLOOKUP(①基本情報!$C$20,①基本情報!Y:Z,2,0)</f>
        <v>#N/A</v>
      </c>
      <c r="S82" s="90" t="str">
        <f>IF(COUNTA(①基本情報!$C$26:$E$26)=3,DATE(①基本情報!$C$26,①基本情報!$D$26,①基本情報!$E$26),"")</f>
        <v/>
      </c>
      <c r="T82" s="91" t="str">
        <f>IF(①基本情報!$F$26="","",①基本情報!$F$26)</f>
        <v/>
      </c>
      <c r="U82" s="90" t="str">
        <f>IF(ISERROR(DATE(①基本情報!$C$25,①基本情報!$D$25,①基本情報!$E$25)),"",DATE(①基本情報!$C$25,①基本情報!$D$25,①基本情報!$E$25))</f>
        <v/>
      </c>
      <c r="V82" s="308" t="str">
        <f>IF(①基本情報!$F$25="","",①基本情報!$F$25)</f>
        <v/>
      </c>
      <c r="W82" s="88"/>
      <c r="X82" s="88"/>
      <c r="Y82" s="88"/>
      <c r="Z82" s="88"/>
      <c r="AA82" s="88"/>
      <c r="AB82" s="88"/>
      <c r="AC82" s="105" t="str">
        <f t="shared" si="58"/>
        <v/>
      </c>
      <c r="AD82" s="108" t="str">
        <f t="shared" si="59"/>
        <v>様</v>
      </c>
      <c r="AE82" s="94" t="str">
        <f>IF(②メッセージ・差出名!$C$14="","",②メッセージ・差出名!$C$14)</f>
        <v/>
      </c>
      <c r="AF82" s="94" t="str">
        <f>IF(②メッセージ・差出名!$C$15="","",②メッセージ・差出名!$C$15)</f>
        <v/>
      </c>
      <c r="AG82" s="94" t="str">
        <f>IF(②メッセージ・差出名!$C$16="","",②メッセージ・差出名!$C$16)</f>
        <v/>
      </c>
      <c r="AH82" s="94" t="str">
        <f>IF(②メッセージ・差出名!$C$17="","",②メッセージ・差出名!$C$17)</f>
        <v/>
      </c>
      <c r="AI82" s="94" t="str">
        <f>IF(②メッセージ・差出名!$C$18="","",②メッセージ・差出名!$C$18)</f>
        <v/>
      </c>
      <c r="AJ82" s="94" t="str">
        <f>IF(②メッセージ・差出名!$C$19="","",②メッセージ・差出名!$C$19)</f>
        <v/>
      </c>
      <c r="AK82" s="94" t="str">
        <f>IF(②メッセージ・差出名!$C$20="","",②メッセージ・差出名!$C$20)</f>
        <v/>
      </c>
      <c r="AL82" s="94" t="str">
        <f>IF(②メッセージ・差出名!$C$21="","",②メッセージ・差出名!$C$21)</f>
        <v/>
      </c>
      <c r="AM82" s="94" t="str">
        <f>IF(②メッセージ・差出名!$C$22="","",②メッセージ・差出名!$C$22)</f>
        <v/>
      </c>
      <c r="AN82" s="94" t="str">
        <f>IF(②メッセージ・差出名!$C$23="","",②メッセージ・差出名!$C$23)</f>
        <v/>
      </c>
      <c r="AO82" s="302" t="str">
        <f>IF(②メッセージ・差出名!$C$27="","",②メッセージ・差出名!$C$27)</f>
        <v/>
      </c>
      <c r="AP82" s="302" t="str">
        <f>IF(②メッセージ・差出名!$C$28="","",②メッセージ・差出名!$C$28)</f>
        <v/>
      </c>
      <c r="AQ82" s="302" t="str">
        <f>IF(②メッセージ・差出名!$C$29="","",②メッセージ・差出名!$C$29)</f>
        <v/>
      </c>
      <c r="AR82" s="302" t="str">
        <f>IF(②メッセージ・差出名!$C$30="","",②メッセージ・差出名!$C$30)</f>
        <v/>
      </c>
      <c r="AS82" s="143"/>
      <c r="AT82" s="148">
        <f t="shared" si="60"/>
        <v>0</v>
      </c>
      <c r="AU82" s="148">
        <f t="shared" si="46"/>
        <v>0</v>
      </c>
      <c r="AV82" s="148">
        <f t="shared" si="47"/>
        <v>0</v>
      </c>
      <c r="AW82" s="148">
        <f t="shared" si="48"/>
        <v>0</v>
      </c>
      <c r="AX82" s="148">
        <f t="shared" si="11"/>
        <v>0</v>
      </c>
      <c r="AY82" s="148">
        <f t="shared" si="11"/>
        <v>0</v>
      </c>
      <c r="AZ82" s="148">
        <f t="shared" si="12"/>
        <v>0</v>
      </c>
      <c r="BA82" s="148">
        <f t="shared" si="13"/>
        <v>0</v>
      </c>
      <c r="BB82" s="148">
        <f t="shared" si="14"/>
        <v>1</v>
      </c>
      <c r="BC82" s="148">
        <f t="shared" si="15"/>
        <v>0</v>
      </c>
      <c r="BD82" s="148">
        <f t="shared" si="16"/>
        <v>0</v>
      </c>
      <c r="BE82" s="148">
        <f t="shared" si="17"/>
        <v>0</v>
      </c>
      <c r="BF82" s="227">
        <f t="shared" si="18"/>
        <v>1</v>
      </c>
      <c r="BG82" s="227" t="e">
        <f t="shared" si="19"/>
        <v>#N/A</v>
      </c>
      <c r="BH82" s="227" t="e">
        <f t="shared" si="20"/>
        <v>#N/A</v>
      </c>
      <c r="BI82" s="227" t="e">
        <f t="shared" si="21"/>
        <v>#N/A</v>
      </c>
      <c r="BJ82" s="227">
        <f t="shared" si="22"/>
        <v>0</v>
      </c>
      <c r="BK82" s="227">
        <f t="shared" si="23"/>
        <v>0</v>
      </c>
      <c r="BL82" s="227">
        <f t="shared" si="24"/>
        <v>0</v>
      </c>
      <c r="BM82" s="227">
        <f t="shared" si="25"/>
        <v>0</v>
      </c>
      <c r="BN82" s="153">
        <f t="shared" si="26"/>
        <v>0</v>
      </c>
      <c r="BO82" s="153">
        <f t="shared" si="52"/>
        <v>0</v>
      </c>
      <c r="BP82" s="153">
        <f t="shared" si="53"/>
        <v>0</v>
      </c>
      <c r="BQ82" s="153">
        <f t="shared" si="28"/>
        <v>0</v>
      </c>
      <c r="BR82" s="153">
        <f t="shared" si="54"/>
        <v>0</v>
      </c>
      <c r="BS82" s="153">
        <f t="shared" si="29"/>
        <v>0</v>
      </c>
      <c r="BT82" s="153">
        <f t="shared" si="55"/>
        <v>0</v>
      </c>
      <c r="BU82" s="153">
        <f t="shared" si="30"/>
        <v>1</v>
      </c>
      <c r="BV82" s="225">
        <f t="shared" si="31"/>
        <v>0</v>
      </c>
      <c r="BW82" s="225">
        <f t="shared" si="32"/>
        <v>0</v>
      </c>
      <c r="BX82" s="225">
        <f t="shared" si="33"/>
        <v>0</v>
      </c>
      <c r="BY82" s="225">
        <f t="shared" si="34"/>
        <v>0</v>
      </c>
      <c r="BZ82" s="225">
        <f t="shared" si="35"/>
        <v>0</v>
      </c>
      <c r="CA82" s="225">
        <f t="shared" si="36"/>
        <v>0</v>
      </c>
      <c r="CB82" s="225">
        <f t="shared" si="37"/>
        <v>0</v>
      </c>
      <c r="CC82" s="225">
        <f t="shared" si="38"/>
        <v>0</v>
      </c>
      <c r="CD82" s="225">
        <f t="shared" si="39"/>
        <v>0</v>
      </c>
      <c r="CE82" s="225">
        <f t="shared" si="40"/>
        <v>0</v>
      </c>
      <c r="CF82" s="153">
        <f t="shared" si="41"/>
        <v>0</v>
      </c>
      <c r="CG82" s="153">
        <f t="shared" si="42"/>
        <v>0</v>
      </c>
      <c r="CH82" s="153">
        <f t="shared" si="43"/>
        <v>0</v>
      </c>
      <c r="CI82" s="153">
        <f t="shared" si="44"/>
        <v>0</v>
      </c>
      <c r="CJ82" s="153">
        <f t="shared" si="45"/>
        <v>0</v>
      </c>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39"/>
      <c r="FF82" s="39"/>
      <c r="FG82" s="39"/>
      <c r="FH82" s="39"/>
      <c r="FI82" s="39"/>
      <c r="FJ82" s="39"/>
      <c r="FK82" s="39"/>
      <c r="FL82" s="39"/>
      <c r="FM82" s="39"/>
      <c r="FN82" s="39"/>
      <c r="FO82" s="39"/>
      <c r="FP82" s="39"/>
      <c r="FQ82" s="39"/>
      <c r="FR82" s="39"/>
      <c r="FS82" s="39"/>
      <c r="FT82" s="39"/>
      <c r="FU82" s="39"/>
      <c r="FV82" s="39"/>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row>
    <row r="83" spans="1:217" s="14" customFormat="1" ht="17.25" customHeight="1" x14ac:dyDescent="0.2">
      <c r="A83" s="26">
        <v>71</v>
      </c>
      <c r="B83" s="27"/>
      <c r="C83" s="87"/>
      <c r="D83" s="88"/>
      <c r="E83" s="88"/>
      <c r="F83" s="88"/>
      <c r="G83" s="88"/>
      <c r="H83" s="88"/>
      <c r="I83" s="88"/>
      <c r="J83" s="88"/>
      <c r="K83" s="105" t="str">
        <f t="shared" si="56"/>
        <v>様</v>
      </c>
      <c r="L83" s="88"/>
      <c r="M83" s="105" t="str">
        <f t="shared" si="57"/>
        <v/>
      </c>
      <c r="N83" s="88"/>
      <c r="O83" s="89">
        <f>①基本情報!$C$17</f>
        <v>0</v>
      </c>
      <c r="P83" s="89" t="e">
        <f>VLOOKUP(①基本情報!$C$18,①基本情報!W:X,2,0)</f>
        <v>#N/A</v>
      </c>
      <c r="Q83" s="89" t="e">
        <f>VLOOKUP(①基本情報!$C$19,①基本情報!U:V,2,0)</f>
        <v>#N/A</v>
      </c>
      <c r="R83" s="89" t="e">
        <f>VLOOKUP(①基本情報!$C$20,①基本情報!Y:Z,2,0)</f>
        <v>#N/A</v>
      </c>
      <c r="S83" s="90" t="str">
        <f>IF(COUNTA(①基本情報!$C$26:$E$26)=3,DATE(①基本情報!$C$26,①基本情報!$D$26,①基本情報!$E$26),"")</f>
        <v/>
      </c>
      <c r="T83" s="91" t="str">
        <f>IF(①基本情報!$F$26="","",①基本情報!$F$26)</f>
        <v/>
      </c>
      <c r="U83" s="90" t="str">
        <f>IF(ISERROR(DATE(①基本情報!$C$25,①基本情報!$D$25,①基本情報!$E$25)),"",DATE(①基本情報!$C$25,①基本情報!$D$25,①基本情報!$E$25))</f>
        <v/>
      </c>
      <c r="V83" s="308" t="str">
        <f>IF(①基本情報!$F$25="","",①基本情報!$F$25)</f>
        <v/>
      </c>
      <c r="W83" s="88"/>
      <c r="X83" s="88"/>
      <c r="Y83" s="88"/>
      <c r="Z83" s="88"/>
      <c r="AA83" s="88"/>
      <c r="AB83" s="88"/>
      <c r="AC83" s="105" t="str">
        <f t="shared" si="58"/>
        <v/>
      </c>
      <c r="AD83" s="108" t="str">
        <f t="shared" si="59"/>
        <v>様</v>
      </c>
      <c r="AE83" s="94" t="str">
        <f>IF(②メッセージ・差出名!$C$14="","",②メッセージ・差出名!$C$14)</f>
        <v/>
      </c>
      <c r="AF83" s="94" t="str">
        <f>IF(②メッセージ・差出名!$C$15="","",②メッセージ・差出名!$C$15)</f>
        <v/>
      </c>
      <c r="AG83" s="94" t="str">
        <f>IF(②メッセージ・差出名!$C$16="","",②メッセージ・差出名!$C$16)</f>
        <v/>
      </c>
      <c r="AH83" s="94" t="str">
        <f>IF(②メッセージ・差出名!$C$17="","",②メッセージ・差出名!$C$17)</f>
        <v/>
      </c>
      <c r="AI83" s="94" t="str">
        <f>IF(②メッセージ・差出名!$C$18="","",②メッセージ・差出名!$C$18)</f>
        <v/>
      </c>
      <c r="AJ83" s="94" t="str">
        <f>IF(②メッセージ・差出名!$C$19="","",②メッセージ・差出名!$C$19)</f>
        <v/>
      </c>
      <c r="AK83" s="94" t="str">
        <f>IF(②メッセージ・差出名!$C$20="","",②メッセージ・差出名!$C$20)</f>
        <v/>
      </c>
      <c r="AL83" s="94" t="str">
        <f>IF(②メッセージ・差出名!$C$21="","",②メッセージ・差出名!$C$21)</f>
        <v/>
      </c>
      <c r="AM83" s="94" t="str">
        <f>IF(②メッセージ・差出名!$C$22="","",②メッセージ・差出名!$C$22)</f>
        <v/>
      </c>
      <c r="AN83" s="94" t="str">
        <f>IF(②メッセージ・差出名!$C$23="","",②メッセージ・差出名!$C$23)</f>
        <v/>
      </c>
      <c r="AO83" s="302" t="str">
        <f>IF(②メッセージ・差出名!$C$27="","",②メッセージ・差出名!$C$27)</f>
        <v/>
      </c>
      <c r="AP83" s="302" t="str">
        <f>IF(②メッセージ・差出名!$C$28="","",②メッセージ・差出名!$C$28)</f>
        <v/>
      </c>
      <c r="AQ83" s="302" t="str">
        <f>IF(②メッセージ・差出名!$C$29="","",②メッセージ・差出名!$C$29)</f>
        <v/>
      </c>
      <c r="AR83" s="302" t="str">
        <f>IF(②メッセージ・差出名!$C$30="","",②メッセージ・差出名!$C$30)</f>
        <v/>
      </c>
      <c r="AS83" s="143"/>
      <c r="AT83" s="148">
        <f t="shared" si="60"/>
        <v>0</v>
      </c>
      <c r="AU83" s="148">
        <f t="shared" si="46"/>
        <v>0</v>
      </c>
      <c r="AV83" s="148">
        <f t="shared" si="47"/>
        <v>0</v>
      </c>
      <c r="AW83" s="148">
        <f t="shared" si="48"/>
        <v>0</v>
      </c>
      <c r="AX83" s="148">
        <f t="shared" ref="AX83:AY146" si="61">LEN(G83)</f>
        <v>0</v>
      </c>
      <c r="AY83" s="148">
        <f t="shared" si="61"/>
        <v>0</v>
      </c>
      <c r="AZ83" s="148">
        <f t="shared" ref="AZ83:AZ146" si="62">LEN(I83)</f>
        <v>0</v>
      </c>
      <c r="BA83" s="148">
        <f t="shared" ref="BA83:BA146" si="63">LEN(J83)</f>
        <v>0</v>
      </c>
      <c r="BB83" s="148">
        <f t="shared" ref="BB83:BB146" si="64">LEN(K83)</f>
        <v>1</v>
      </c>
      <c r="BC83" s="148">
        <f t="shared" ref="BC83:BC146" si="65">LEN(L83)</f>
        <v>0</v>
      </c>
      <c r="BD83" s="148">
        <f t="shared" ref="BD83:BD146" si="66">LEN(M83)</f>
        <v>0</v>
      </c>
      <c r="BE83" s="148">
        <f t="shared" ref="BE83:BE146" si="67">LEN(N83)</f>
        <v>0</v>
      </c>
      <c r="BF83" s="227">
        <f t="shared" ref="BF83:BF146" si="68">LEN(O83)</f>
        <v>1</v>
      </c>
      <c r="BG83" s="227" t="e">
        <f t="shared" ref="BG83:BG146" si="69">LEN(P83)</f>
        <v>#N/A</v>
      </c>
      <c r="BH83" s="227" t="e">
        <f t="shared" ref="BH83:BH146" si="70">LEN(Q83)</f>
        <v>#N/A</v>
      </c>
      <c r="BI83" s="227" t="e">
        <f t="shared" ref="BI83:BI146" si="71">LEN(R83)</f>
        <v>#N/A</v>
      </c>
      <c r="BJ83" s="227">
        <f t="shared" ref="BJ83:BJ146" si="72">LEN(S83)</f>
        <v>0</v>
      </c>
      <c r="BK83" s="227">
        <f t="shared" ref="BK83:BK146" si="73">LEN(T83)</f>
        <v>0</v>
      </c>
      <c r="BL83" s="227">
        <f t="shared" ref="BL83:BL146" si="74">LEN(U83)</f>
        <v>0</v>
      </c>
      <c r="BM83" s="227">
        <f t="shared" ref="BM83:BM146" si="75">LEN(V83)</f>
        <v>0</v>
      </c>
      <c r="BN83" s="153">
        <f t="shared" ref="BN83:BN146" si="76">LEN(W83)</f>
        <v>0</v>
      </c>
      <c r="BO83" s="153">
        <f t="shared" ref="BO83:BT146" si="77">LEN(X83)</f>
        <v>0</v>
      </c>
      <c r="BP83" s="153">
        <f t="shared" si="77"/>
        <v>0</v>
      </c>
      <c r="BQ83" s="153">
        <f t="shared" ref="BQ83:BQ146" si="78">LEN(Z83)</f>
        <v>0</v>
      </c>
      <c r="BR83" s="153">
        <f t="shared" si="77"/>
        <v>0</v>
      </c>
      <c r="BS83" s="153">
        <f t="shared" ref="BS83:BT146" si="79">LEN(AB83)</f>
        <v>0</v>
      </c>
      <c r="BT83" s="153">
        <f t="shared" si="77"/>
        <v>0</v>
      </c>
      <c r="BU83" s="153">
        <f t="shared" ref="BU83:BU146" si="80">LEN(AD83)</f>
        <v>1</v>
      </c>
      <c r="BV83" s="225">
        <f t="shared" ref="BV83:BV146" si="81">LEN(AE83)</f>
        <v>0</v>
      </c>
      <c r="BW83" s="225">
        <f t="shared" ref="BW83:BW146" si="82">LEN(AF83)</f>
        <v>0</v>
      </c>
      <c r="BX83" s="225">
        <f t="shared" ref="BX83:BX146" si="83">LEN(AG83)</f>
        <v>0</v>
      </c>
      <c r="BY83" s="225">
        <f t="shared" ref="BY83:BY146" si="84">LEN(AH83)</f>
        <v>0</v>
      </c>
      <c r="BZ83" s="225">
        <f t="shared" ref="BZ83:BZ146" si="85">LEN(AI83)</f>
        <v>0</v>
      </c>
      <c r="CA83" s="225">
        <f t="shared" ref="CA83:CA146" si="86">LEN(AJ83)</f>
        <v>0</v>
      </c>
      <c r="CB83" s="225">
        <f t="shared" ref="CB83:CB146" si="87">LEN(AK83)</f>
        <v>0</v>
      </c>
      <c r="CC83" s="225">
        <f t="shared" ref="CC83:CC146" si="88">LEN(AL83)</f>
        <v>0</v>
      </c>
      <c r="CD83" s="225">
        <f t="shared" ref="CD83:CD146" si="89">LEN(AM83)</f>
        <v>0</v>
      </c>
      <c r="CE83" s="225">
        <f t="shared" ref="CE83:CE146" si="90">LEN(AN83)</f>
        <v>0</v>
      </c>
      <c r="CF83" s="153">
        <f t="shared" ref="CF83:CF146" si="91">LEN(AO83)</f>
        <v>0</v>
      </c>
      <c r="CG83" s="153">
        <f t="shared" ref="CG83:CG146" si="92">LEN(AP83)</f>
        <v>0</v>
      </c>
      <c r="CH83" s="153">
        <f t="shared" ref="CH83:CH146" si="93">LEN(AQ83)</f>
        <v>0</v>
      </c>
      <c r="CI83" s="153">
        <f t="shared" ref="CI83:CI146" si="94">LEN(AR83)</f>
        <v>0</v>
      </c>
      <c r="CJ83" s="153">
        <f t="shared" ref="CJ83:CJ146" si="95">LEN(AS83)</f>
        <v>0</v>
      </c>
      <c r="CK83" s="39"/>
      <c r="CL83" s="39"/>
      <c r="CM83" s="39"/>
      <c r="CN83" s="39"/>
      <c r="CO83" s="39"/>
      <c r="CP83" s="39"/>
      <c r="CQ83" s="39"/>
      <c r="CR83" s="39"/>
      <c r="CS83" s="39"/>
      <c r="CT83" s="39"/>
      <c r="CU83" s="39"/>
      <c r="CV83" s="39"/>
      <c r="CW83" s="39"/>
      <c r="CX83" s="39"/>
      <c r="CY83" s="39"/>
      <c r="CZ83" s="39"/>
      <c r="DA83" s="39"/>
      <c r="DB83" s="39"/>
      <c r="DC83" s="39"/>
      <c r="DD83" s="39"/>
      <c r="DE83" s="39"/>
      <c r="DF83" s="39"/>
      <c r="DG83" s="39"/>
      <c r="DH83" s="39"/>
      <c r="DI83" s="39"/>
      <c r="DJ83" s="39"/>
      <c r="DK83" s="39"/>
      <c r="DL83" s="39"/>
      <c r="DM83" s="39"/>
      <c r="DN83" s="39"/>
      <c r="DO83" s="39"/>
      <c r="DP83" s="39"/>
      <c r="DQ83" s="39"/>
      <c r="DR83" s="39"/>
      <c r="DS83" s="39"/>
      <c r="DT83" s="39"/>
      <c r="DU83" s="39"/>
      <c r="DV83" s="39"/>
      <c r="DW83" s="39"/>
      <c r="DX83" s="39"/>
      <c r="DY83" s="39"/>
      <c r="DZ83" s="39"/>
      <c r="EA83" s="39"/>
      <c r="EB83" s="39"/>
      <c r="EC83" s="39"/>
      <c r="ED83" s="39"/>
      <c r="EE83" s="39"/>
      <c r="EF83" s="39"/>
      <c r="EG83" s="39"/>
      <c r="EH83" s="39"/>
      <c r="EI83" s="39"/>
      <c r="EJ83" s="39"/>
      <c r="EK83" s="39"/>
      <c r="EL83" s="39"/>
      <c r="EM83" s="39"/>
      <c r="EN83" s="39"/>
      <c r="EO83" s="39"/>
      <c r="EP83" s="39"/>
      <c r="EQ83" s="39"/>
      <c r="ER83" s="39"/>
      <c r="ES83" s="39"/>
      <c r="ET83" s="39"/>
      <c r="EU83" s="39"/>
      <c r="EV83" s="39"/>
      <c r="EW83" s="39"/>
      <c r="EX83" s="39"/>
      <c r="EY83" s="39"/>
      <c r="EZ83" s="39"/>
      <c r="FA83" s="39"/>
      <c r="FB83" s="39"/>
      <c r="FC83" s="39"/>
      <c r="FD83" s="39"/>
      <c r="FE83" s="39"/>
      <c r="FF83" s="39"/>
      <c r="FG83" s="39"/>
      <c r="FH83" s="39"/>
      <c r="FI83" s="39"/>
      <c r="FJ83" s="39"/>
      <c r="FK83" s="39"/>
      <c r="FL83" s="39"/>
      <c r="FM83" s="39"/>
      <c r="FN83" s="39"/>
      <c r="FO83" s="39"/>
      <c r="FP83" s="39"/>
      <c r="FQ83" s="39"/>
      <c r="FR83" s="39"/>
      <c r="FS83" s="39"/>
      <c r="FT83" s="39"/>
      <c r="FU83" s="39"/>
      <c r="FV83" s="39"/>
      <c r="FW83" s="39"/>
      <c r="FX83" s="39"/>
      <c r="FY83" s="39"/>
      <c r="FZ83" s="39"/>
      <c r="GA83" s="39"/>
      <c r="GB83" s="39"/>
      <c r="GC83" s="39"/>
      <c r="GD83" s="39"/>
      <c r="GE83" s="39"/>
      <c r="GF83" s="39"/>
      <c r="GG83" s="39"/>
      <c r="GH83" s="39"/>
      <c r="GI83" s="39"/>
      <c r="GJ83" s="39"/>
      <c r="GK83" s="39"/>
      <c r="GL83" s="39"/>
      <c r="GM83" s="39"/>
      <c r="GN83" s="39"/>
      <c r="GO83" s="39"/>
      <c r="GP83" s="39"/>
      <c r="GQ83" s="39"/>
      <c r="GR83" s="39"/>
      <c r="GS83" s="39"/>
      <c r="GT83" s="39"/>
      <c r="GU83" s="39"/>
      <c r="GV83" s="39"/>
      <c r="GW83" s="39"/>
      <c r="GX83" s="39"/>
      <c r="GY83" s="39"/>
      <c r="GZ83" s="39"/>
      <c r="HA83" s="39"/>
      <c r="HB83" s="39"/>
      <c r="HC83" s="39"/>
      <c r="HD83" s="39"/>
      <c r="HE83" s="39"/>
      <c r="HF83" s="39"/>
      <c r="HG83" s="39"/>
      <c r="HH83" s="39"/>
      <c r="HI83" s="39"/>
    </row>
    <row r="84" spans="1:217" s="14" customFormat="1" ht="17.25" customHeight="1" x14ac:dyDescent="0.2">
      <c r="A84" s="26">
        <v>72</v>
      </c>
      <c r="B84" s="27"/>
      <c r="C84" s="87"/>
      <c r="D84" s="88"/>
      <c r="E84" s="88"/>
      <c r="F84" s="88"/>
      <c r="G84" s="88"/>
      <c r="H84" s="88"/>
      <c r="I84" s="88"/>
      <c r="J84" s="88"/>
      <c r="K84" s="105" t="str">
        <f t="shared" si="56"/>
        <v>様</v>
      </c>
      <c r="L84" s="88"/>
      <c r="M84" s="105" t="str">
        <f t="shared" si="57"/>
        <v/>
      </c>
      <c r="N84" s="88"/>
      <c r="O84" s="89">
        <f>①基本情報!$C$17</f>
        <v>0</v>
      </c>
      <c r="P84" s="89" t="e">
        <f>VLOOKUP(①基本情報!$C$18,①基本情報!W:X,2,0)</f>
        <v>#N/A</v>
      </c>
      <c r="Q84" s="89" t="e">
        <f>VLOOKUP(①基本情報!$C$19,①基本情報!U:V,2,0)</f>
        <v>#N/A</v>
      </c>
      <c r="R84" s="89" t="e">
        <f>VLOOKUP(①基本情報!$C$20,①基本情報!Y:Z,2,0)</f>
        <v>#N/A</v>
      </c>
      <c r="S84" s="90" t="str">
        <f>IF(COUNTA(①基本情報!$C$26:$E$26)=3,DATE(①基本情報!$C$26,①基本情報!$D$26,①基本情報!$E$26),"")</f>
        <v/>
      </c>
      <c r="T84" s="91" t="str">
        <f>IF(①基本情報!$F$26="","",①基本情報!$F$26)</f>
        <v/>
      </c>
      <c r="U84" s="90" t="str">
        <f>IF(ISERROR(DATE(①基本情報!$C$25,①基本情報!$D$25,①基本情報!$E$25)),"",DATE(①基本情報!$C$25,①基本情報!$D$25,①基本情報!$E$25))</f>
        <v/>
      </c>
      <c r="V84" s="308" t="str">
        <f>IF(①基本情報!$F$25="","",①基本情報!$F$25)</f>
        <v/>
      </c>
      <c r="W84" s="88"/>
      <c r="X84" s="88"/>
      <c r="Y84" s="88"/>
      <c r="Z84" s="88"/>
      <c r="AA84" s="88"/>
      <c r="AB84" s="88"/>
      <c r="AC84" s="105" t="str">
        <f t="shared" si="58"/>
        <v/>
      </c>
      <c r="AD84" s="108" t="str">
        <f t="shared" si="59"/>
        <v>様</v>
      </c>
      <c r="AE84" s="94" t="str">
        <f>IF(②メッセージ・差出名!$C$14="","",②メッセージ・差出名!$C$14)</f>
        <v/>
      </c>
      <c r="AF84" s="94" t="str">
        <f>IF(②メッセージ・差出名!$C$15="","",②メッセージ・差出名!$C$15)</f>
        <v/>
      </c>
      <c r="AG84" s="94" t="str">
        <f>IF(②メッセージ・差出名!$C$16="","",②メッセージ・差出名!$C$16)</f>
        <v/>
      </c>
      <c r="AH84" s="94" t="str">
        <f>IF(②メッセージ・差出名!$C$17="","",②メッセージ・差出名!$C$17)</f>
        <v/>
      </c>
      <c r="AI84" s="94" t="str">
        <f>IF(②メッセージ・差出名!$C$18="","",②メッセージ・差出名!$C$18)</f>
        <v/>
      </c>
      <c r="AJ84" s="94" t="str">
        <f>IF(②メッセージ・差出名!$C$19="","",②メッセージ・差出名!$C$19)</f>
        <v/>
      </c>
      <c r="AK84" s="94" t="str">
        <f>IF(②メッセージ・差出名!$C$20="","",②メッセージ・差出名!$C$20)</f>
        <v/>
      </c>
      <c r="AL84" s="94" t="str">
        <f>IF(②メッセージ・差出名!$C$21="","",②メッセージ・差出名!$C$21)</f>
        <v/>
      </c>
      <c r="AM84" s="94" t="str">
        <f>IF(②メッセージ・差出名!$C$22="","",②メッセージ・差出名!$C$22)</f>
        <v/>
      </c>
      <c r="AN84" s="94" t="str">
        <f>IF(②メッセージ・差出名!$C$23="","",②メッセージ・差出名!$C$23)</f>
        <v/>
      </c>
      <c r="AO84" s="302" t="str">
        <f>IF(②メッセージ・差出名!$C$27="","",②メッセージ・差出名!$C$27)</f>
        <v/>
      </c>
      <c r="AP84" s="302" t="str">
        <f>IF(②メッセージ・差出名!$C$28="","",②メッセージ・差出名!$C$28)</f>
        <v/>
      </c>
      <c r="AQ84" s="302" t="str">
        <f>IF(②メッセージ・差出名!$C$29="","",②メッセージ・差出名!$C$29)</f>
        <v/>
      </c>
      <c r="AR84" s="302" t="str">
        <f>IF(②メッセージ・差出名!$C$30="","",②メッセージ・差出名!$C$30)</f>
        <v/>
      </c>
      <c r="AS84" s="143"/>
      <c r="AT84" s="148">
        <f t="shared" si="60"/>
        <v>0</v>
      </c>
      <c r="AU84" s="148">
        <f t="shared" ref="AU84:AU147" si="96">LEN(D84)</f>
        <v>0</v>
      </c>
      <c r="AV84" s="148">
        <f t="shared" ref="AV84:AV147" si="97">LEN(E84)</f>
        <v>0</v>
      </c>
      <c r="AW84" s="148">
        <f t="shared" ref="AW84:AW147" si="98">LEN(F84)</f>
        <v>0</v>
      </c>
      <c r="AX84" s="148">
        <f t="shared" si="61"/>
        <v>0</v>
      </c>
      <c r="AY84" s="148">
        <f t="shared" si="61"/>
        <v>0</v>
      </c>
      <c r="AZ84" s="148">
        <f t="shared" si="62"/>
        <v>0</v>
      </c>
      <c r="BA84" s="148">
        <f t="shared" si="63"/>
        <v>0</v>
      </c>
      <c r="BB84" s="148">
        <f t="shared" si="64"/>
        <v>1</v>
      </c>
      <c r="BC84" s="148">
        <f t="shared" si="65"/>
        <v>0</v>
      </c>
      <c r="BD84" s="148">
        <f t="shared" si="66"/>
        <v>0</v>
      </c>
      <c r="BE84" s="148">
        <f t="shared" si="67"/>
        <v>0</v>
      </c>
      <c r="BF84" s="227">
        <f t="shared" si="68"/>
        <v>1</v>
      </c>
      <c r="BG84" s="227" t="e">
        <f t="shared" si="69"/>
        <v>#N/A</v>
      </c>
      <c r="BH84" s="227" t="e">
        <f t="shared" si="70"/>
        <v>#N/A</v>
      </c>
      <c r="BI84" s="227" t="e">
        <f t="shared" si="71"/>
        <v>#N/A</v>
      </c>
      <c r="BJ84" s="227">
        <f t="shared" si="72"/>
        <v>0</v>
      </c>
      <c r="BK84" s="227">
        <f t="shared" si="73"/>
        <v>0</v>
      </c>
      <c r="BL84" s="227">
        <f t="shared" si="74"/>
        <v>0</v>
      </c>
      <c r="BM84" s="227">
        <f t="shared" si="75"/>
        <v>0</v>
      </c>
      <c r="BN84" s="153">
        <f t="shared" si="76"/>
        <v>0</v>
      </c>
      <c r="BO84" s="153">
        <f t="shared" si="77"/>
        <v>0</v>
      </c>
      <c r="BP84" s="153">
        <f t="shared" si="77"/>
        <v>0</v>
      </c>
      <c r="BQ84" s="153">
        <f t="shared" si="78"/>
        <v>0</v>
      </c>
      <c r="BR84" s="153">
        <f t="shared" si="77"/>
        <v>0</v>
      </c>
      <c r="BS84" s="153">
        <f t="shared" si="79"/>
        <v>0</v>
      </c>
      <c r="BT84" s="153">
        <f t="shared" si="77"/>
        <v>0</v>
      </c>
      <c r="BU84" s="153">
        <f t="shared" si="80"/>
        <v>1</v>
      </c>
      <c r="BV84" s="225">
        <f t="shared" si="81"/>
        <v>0</v>
      </c>
      <c r="BW84" s="225">
        <f t="shared" si="82"/>
        <v>0</v>
      </c>
      <c r="BX84" s="225">
        <f t="shared" si="83"/>
        <v>0</v>
      </c>
      <c r="BY84" s="225">
        <f t="shared" si="84"/>
        <v>0</v>
      </c>
      <c r="BZ84" s="225">
        <f t="shared" si="85"/>
        <v>0</v>
      </c>
      <c r="CA84" s="225">
        <f t="shared" si="86"/>
        <v>0</v>
      </c>
      <c r="CB84" s="225">
        <f t="shared" si="87"/>
        <v>0</v>
      </c>
      <c r="CC84" s="225">
        <f t="shared" si="88"/>
        <v>0</v>
      </c>
      <c r="CD84" s="225">
        <f t="shared" si="89"/>
        <v>0</v>
      </c>
      <c r="CE84" s="225">
        <f t="shared" si="90"/>
        <v>0</v>
      </c>
      <c r="CF84" s="153">
        <f t="shared" si="91"/>
        <v>0</v>
      </c>
      <c r="CG84" s="153">
        <f t="shared" si="92"/>
        <v>0</v>
      </c>
      <c r="CH84" s="153">
        <f t="shared" si="93"/>
        <v>0</v>
      </c>
      <c r="CI84" s="153">
        <f t="shared" si="94"/>
        <v>0</v>
      </c>
      <c r="CJ84" s="153">
        <f t="shared" si="95"/>
        <v>0</v>
      </c>
      <c r="CK84" s="39"/>
      <c r="CL84" s="39"/>
      <c r="CM84" s="39"/>
      <c r="CN84" s="39"/>
      <c r="CO84" s="39"/>
      <c r="CP84" s="39"/>
      <c r="CQ84" s="39"/>
      <c r="CR84" s="39"/>
      <c r="CS84" s="39"/>
      <c r="CT84" s="39"/>
      <c r="CU84" s="39"/>
      <c r="CV84" s="39"/>
      <c r="CW84" s="39"/>
      <c r="CX84" s="39"/>
      <c r="CY84" s="39"/>
      <c r="CZ84" s="39"/>
      <c r="DA84" s="39"/>
      <c r="DB84" s="39"/>
      <c r="DC84" s="39"/>
      <c r="DD84" s="39"/>
      <c r="DE84" s="39"/>
      <c r="DF84" s="39"/>
      <c r="DG84" s="39"/>
      <c r="DH84" s="39"/>
      <c r="DI84" s="39"/>
      <c r="DJ84" s="39"/>
      <c r="DK84" s="39"/>
      <c r="DL84" s="39"/>
      <c r="DM84" s="39"/>
      <c r="DN84" s="39"/>
      <c r="DO84" s="39"/>
      <c r="DP84" s="39"/>
      <c r="DQ84" s="39"/>
      <c r="DR84" s="39"/>
      <c r="DS84" s="39"/>
      <c r="DT84" s="39"/>
      <c r="DU84" s="39"/>
      <c r="DV84" s="39"/>
      <c r="DW84" s="39"/>
      <c r="DX84" s="39"/>
      <c r="DY84" s="39"/>
      <c r="DZ84" s="39"/>
      <c r="EA84" s="39"/>
      <c r="EB84" s="39"/>
      <c r="EC84" s="39"/>
      <c r="ED84" s="39"/>
      <c r="EE84" s="39"/>
      <c r="EF84" s="39"/>
      <c r="EG84" s="39"/>
      <c r="EH84" s="39"/>
      <c r="EI84" s="39"/>
      <c r="EJ84" s="39"/>
      <c r="EK84" s="39"/>
      <c r="EL84" s="39"/>
      <c r="EM84" s="39"/>
      <c r="EN84" s="39"/>
      <c r="EO84" s="39"/>
      <c r="EP84" s="39"/>
      <c r="EQ84" s="39"/>
      <c r="ER84" s="39"/>
      <c r="ES84" s="39"/>
      <c r="ET84" s="39"/>
      <c r="EU84" s="39"/>
      <c r="EV84" s="39"/>
      <c r="EW84" s="39"/>
      <c r="EX84" s="39"/>
      <c r="EY84" s="39"/>
      <c r="EZ84" s="39"/>
      <c r="FA84" s="39"/>
      <c r="FB84" s="39"/>
      <c r="FC84" s="39"/>
      <c r="FD84" s="39"/>
      <c r="FE84" s="39"/>
      <c r="FF84" s="39"/>
      <c r="FG84" s="39"/>
      <c r="FH84" s="39"/>
      <c r="FI84" s="39"/>
      <c r="FJ84" s="39"/>
      <c r="FK84" s="39"/>
      <c r="FL84" s="39"/>
      <c r="FM84" s="39"/>
      <c r="FN84" s="39"/>
      <c r="FO84" s="39"/>
      <c r="FP84" s="39"/>
      <c r="FQ84" s="39"/>
      <c r="FR84" s="39"/>
      <c r="FS84" s="39"/>
      <c r="FT84" s="39"/>
      <c r="FU84" s="39"/>
      <c r="FV84" s="39"/>
      <c r="FW84" s="39"/>
      <c r="FX84" s="39"/>
      <c r="FY84" s="39"/>
      <c r="FZ84" s="39"/>
      <c r="GA84" s="39"/>
      <c r="GB84" s="39"/>
      <c r="GC84" s="39"/>
      <c r="GD84" s="39"/>
      <c r="GE84" s="39"/>
      <c r="GF84" s="39"/>
      <c r="GG84" s="39"/>
      <c r="GH84" s="39"/>
      <c r="GI84" s="39"/>
      <c r="GJ84" s="39"/>
      <c r="GK84" s="39"/>
      <c r="GL84" s="39"/>
      <c r="GM84" s="39"/>
      <c r="GN84" s="39"/>
      <c r="GO84" s="39"/>
      <c r="GP84" s="39"/>
      <c r="GQ84" s="39"/>
      <c r="GR84" s="39"/>
      <c r="GS84" s="39"/>
      <c r="GT84" s="39"/>
      <c r="GU84" s="39"/>
      <c r="GV84" s="39"/>
      <c r="GW84" s="39"/>
      <c r="GX84" s="39"/>
      <c r="GY84" s="39"/>
      <c r="GZ84" s="39"/>
      <c r="HA84" s="39"/>
      <c r="HB84" s="39"/>
      <c r="HC84" s="39"/>
      <c r="HD84" s="39"/>
      <c r="HE84" s="39"/>
      <c r="HF84" s="39"/>
      <c r="HG84" s="39"/>
      <c r="HH84" s="39"/>
      <c r="HI84" s="39"/>
    </row>
    <row r="85" spans="1:217" s="14" customFormat="1" ht="17.25" customHeight="1" x14ac:dyDescent="0.2">
      <c r="A85" s="26">
        <v>73</v>
      </c>
      <c r="B85" s="27"/>
      <c r="C85" s="87"/>
      <c r="D85" s="88"/>
      <c r="E85" s="88"/>
      <c r="F85" s="88"/>
      <c r="G85" s="88"/>
      <c r="H85" s="88"/>
      <c r="I85" s="88"/>
      <c r="J85" s="88"/>
      <c r="K85" s="105" t="str">
        <f t="shared" si="56"/>
        <v>様</v>
      </c>
      <c r="L85" s="88"/>
      <c r="M85" s="105" t="str">
        <f t="shared" si="57"/>
        <v/>
      </c>
      <c r="N85" s="88"/>
      <c r="O85" s="89">
        <f>①基本情報!$C$17</f>
        <v>0</v>
      </c>
      <c r="P85" s="89" t="e">
        <f>VLOOKUP(①基本情報!$C$18,①基本情報!W:X,2,0)</f>
        <v>#N/A</v>
      </c>
      <c r="Q85" s="89" t="e">
        <f>VLOOKUP(①基本情報!$C$19,①基本情報!U:V,2,0)</f>
        <v>#N/A</v>
      </c>
      <c r="R85" s="89" t="e">
        <f>VLOOKUP(①基本情報!$C$20,①基本情報!Y:Z,2,0)</f>
        <v>#N/A</v>
      </c>
      <c r="S85" s="90" t="str">
        <f>IF(COUNTA(①基本情報!$C$26:$E$26)=3,DATE(①基本情報!$C$26,①基本情報!$D$26,①基本情報!$E$26),"")</f>
        <v/>
      </c>
      <c r="T85" s="91" t="str">
        <f>IF(①基本情報!$F$26="","",①基本情報!$F$26)</f>
        <v/>
      </c>
      <c r="U85" s="90" t="str">
        <f>IF(ISERROR(DATE(①基本情報!$C$25,①基本情報!$D$25,①基本情報!$E$25)),"",DATE(①基本情報!$C$25,①基本情報!$D$25,①基本情報!$E$25))</f>
        <v/>
      </c>
      <c r="V85" s="308" t="str">
        <f>IF(①基本情報!$F$25="","",①基本情報!$F$25)</f>
        <v/>
      </c>
      <c r="W85" s="88"/>
      <c r="X85" s="88"/>
      <c r="Y85" s="88"/>
      <c r="Z85" s="88"/>
      <c r="AA85" s="88"/>
      <c r="AB85" s="88"/>
      <c r="AC85" s="105" t="str">
        <f t="shared" si="58"/>
        <v/>
      </c>
      <c r="AD85" s="108" t="str">
        <f t="shared" si="59"/>
        <v>様</v>
      </c>
      <c r="AE85" s="94" t="str">
        <f>IF(②メッセージ・差出名!$C$14="","",②メッセージ・差出名!$C$14)</f>
        <v/>
      </c>
      <c r="AF85" s="94" t="str">
        <f>IF(②メッセージ・差出名!$C$15="","",②メッセージ・差出名!$C$15)</f>
        <v/>
      </c>
      <c r="AG85" s="94" t="str">
        <f>IF(②メッセージ・差出名!$C$16="","",②メッセージ・差出名!$C$16)</f>
        <v/>
      </c>
      <c r="AH85" s="94" t="str">
        <f>IF(②メッセージ・差出名!$C$17="","",②メッセージ・差出名!$C$17)</f>
        <v/>
      </c>
      <c r="AI85" s="94" t="str">
        <f>IF(②メッセージ・差出名!$C$18="","",②メッセージ・差出名!$C$18)</f>
        <v/>
      </c>
      <c r="AJ85" s="94" t="str">
        <f>IF(②メッセージ・差出名!$C$19="","",②メッセージ・差出名!$C$19)</f>
        <v/>
      </c>
      <c r="AK85" s="94" t="str">
        <f>IF(②メッセージ・差出名!$C$20="","",②メッセージ・差出名!$C$20)</f>
        <v/>
      </c>
      <c r="AL85" s="94" t="str">
        <f>IF(②メッセージ・差出名!$C$21="","",②メッセージ・差出名!$C$21)</f>
        <v/>
      </c>
      <c r="AM85" s="94" t="str">
        <f>IF(②メッセージ・差出名!$C$22="","",②メッセージ・差出名!$C$22)</f>
        <v/>
      </c>
      <c r="AN85" s="94" t="str">
        <f>IF(②メッセージ・差出名!$C$23="","",②メッセージ・差出名!$C$23)</f>
        <v/>
      </c>
      <c r="AO85" s="302" t="str">
        <f>IF(②メッセージ・差出名!$C$27="","",②メッセージ・差出名!$C$27)</f>
        <v/>
      </c>
      <c r="AP85" s="302" t="str">
        <f>IF(②メッセージ・差出名!$C$28="","",②メッセージ・差出名!$C$28)</f>
        <v/>
      </c>
      <c r="AQ85" s="302" t="str">
        <f>IF(②メッセージ・差出名!$C$29="","",②メッセージ・差出名!$C$29)</f>
        <v/>
      </c>
      <c r="AR85" s="302" t="str">
        <f>IF(②メッセージ・差出名!$C$30="","",②メッセージ・差出名!$C$30)</f>
        <v/>
      </c>
      <c r="AS85" s="143"/>
      <c r="AT85" s="148">
        <f t="shared" si="60"/>
        <v>0</v>
      </c>
      <c r="AU85" s="148">
        <f t="shared" si="96"/>
        <v>0</v>
      </c>
      <c r="AV85" s="148">
        <f t="shared" si="97"/>
        <v>0</v>
      </c>
      <c r="AW85" s="148">
        <f t="shared" si="98"/>
        <v>0</v>
      </c>
      <c r="AX85" s="148">
        <f t="shared" si="61"/>
        <v>0</v>
      </c>
      <c r="AY85" s="148">
        <f t="shared" si="61"/>
        <v>0</v>
      </c>
      <c r="AZ85" s="148">
        <f t="shared" si="62"/>
        <v>0</v>
      </c>
      <c r="BA85" s="148">
        <f t="shared" si="63"/>
        <v>0</v>
      </c>
      <c r="BB85" s="148">
        <f t="shared" si="64"/>
        <v>1</v>
      </c>
      <c r="BC85" s="148">
        <f t="shared" si="65"/>
        <v>0</v>
      </c>
      <c r="BD85" s="148">
        <f t="shared" si="66"/>
        <v>0</v>
      </c>
      <c r="BE85" s="148">
        <f t="shared" si="67"/>
        <v>0</v>
      </c>
      <c r="BF85" s="227">
        <f t="shared" si="68"/>
        <v>1</v>
      </c>
      <c r="BG85" s="227" t="e">
        <f t="shared" si="69"/>
        <v>#N/A</v>
      </c>
      <c r="BH85" s="227" t="e">
        <f t="shared" si="70"/>
        <v>#N/A</v>
      </c>
      <c r="BI85" s="227" t="e">
        <f t="shared" si="71"/>
        <v>#N/A</v>
      </c>
      <c r="BJ85" s="227">
        <f t="shared" si="72"/>
        <v>0</v>
      </c>
      <c r="BK85" s="227">
        <f t="shared" si="73"/>
        <v>0</v>
      </c>
      <c r="BL85" s="227">
        <f t="shared" si="74"/>
        <v>0</v>
      </c>
      <c r="BM85" s="227">
        <f t="shared" si="75"/>
        <v>0</v>
      </c>
      <c r="BN85" s="153">
        <f t="shared" si="76"/>
        <v>0</v>
      </c>
      <c r="BO85" s="153">
        <f t="shared" si="77"/>
        <v>0</v>
      </c>
      <c r="BP85" s="153">
        <f t="shared" si="77"/>
        <v>0</v>
      </c>
      <c r="BQ85" s="153">
        <f t="shared" si="78"/>
        <v>0</v>
      </c>
      <c r="BR85" s="153">
        <f t="shared" si="77"/>
        <v>0</v>
      </c>
      <c r="BS85" s="153">
        <f t="shared" si="79"/>
        <v>0</v>
      </c>
      <c r="BT85" s="153">
        <f t="shared" si="77"/>
        <v>0</v>
      </c>
      <c r="BU85" s="153">
        <f t="shared" si="80"/>
        <v>1</v>
      </c>
      <c r="BV85" s="225">
        <f t="shared" si="81"/>
        <v>0</v>
      </c>
      <c r="BW85" s="225">
        <f t="shared" si="82"/>
        <v>0</v>
      </c>
      <c r="BX85" s="225">
        <f t="shared" si="83"/>
        <v>0</v>
      </c>
      <c r="BY85" s="225">
        <f t="shared" si="84"/>
        <v>0</v>
      </c>
      <c r="BZ85" s="225">
        <f t="shared" si="85"/>
        <v>0</v>
      </c>
      <c r="CA85" s="225">
        <f t="shared" si="86"/>
        <v>0</v>
      </c>
      <c r="CB85" s="225">
        <f t="shared" si="87"/>
        <v>0</v>
      </c>
      <c r="CC85" s="225">
        <f t="shared" si="88"/>
        <v>0</v>
      </c>
      <c r="CD85" s="225">
        <f t="shared" si="89"/>
        <v>0</v>
      </c>
      <c r="CE85" s="225">
        <f t="shared" si="90"/>
        <v>0</v>
      </c>
      <c r="CF85" s="153">
        <f t="shared" si="91"/>
        <v>0</v>
      </c>
      <c r="CG85" s="153">
        <f t="shared" si="92"/>
        <v>0</v>
      </c>
      <c r="CH85" s="153">
        <f t="shared" si="93"/>
        <v>0</v>
      </c>
      <c r="CI85" s="153">
        <f t="shared" si="94"/>
        <v>0</v>
      </c>
      <c r="CJ85" s="153">
        <f t="shared" si="95"/>
        <v>0</v>
      </c>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row>
    <row r="86" spans="1:217" s="14" customFormat="1" ht="17.25" customHeight="1" x14ac:dyDescent="0.2">
      <c r="A86" s="26">
        <v>74</v>
      </c>
      <c r="B86" s="27"/>
      <c r="C86" s="87"/>
      <c r="D86" s="88"/>
      <c r="E86" s="88"/>
      <c r="F86" s="88"/>
      <c r="G86" s="88"/>
      <c r="H86" s="88"/>
      <c r="I86" s="88"/>
      <c r="J86" s="88"/>
      <c r="K86" s="105" t="str">
        <f t="shared" si="56"/>
        <v>様</v>
      </c>
      <c r="L86" s="88"/>
      <c r="M86" s="105" t="str">
        <f t="shared" si="57"/>
        <v/>
      </c>
      <c r="N86" s="88"/>
      <c r="O86" s="89">
        <f>①基本情報!$C$17</f>
        <v>0</v>
      </c>
      <c r="P86" s="89" t="e">
        <f>VLOOKUP(①基本情報!$C$18,①基本情報!W:X,2,0)</f>
        <v>#N/A</v>
      </c>
      <c r="Q86" s="89" t="e">
        <f>VLOOKUP(①基本情報!$C$19,①基本情報!U:V,2,0)</f>
        <v>#N/A</v>
      </c>
      <c r="R86" s="89" t="e">
        <f>VLOOKUP(①基本情報!$C$20,①基本情報!Y:Z,2,0)</f>
        <v>#N/A</v>
      </c>
      <c r="S86" s="90" t="str">
        <f>IF(COUNTA(①基本情報!$C$26:$E$26)=3,DATE(①基本情報!$C$26,①基本情報!$D$26,①基本情報!$E$26),"")</f>
        <v/>
      </c>
      <c r="T86" s="91" t="str">
        <f>IF(①基本情報!$F$26="","",①基本情報!$F$26)</f>
        <v/>
      </c>
      <c r="U86" s="90" t="str">
        <f>IF(ISERROR(DATE(①基本情報!$C$25,①基本情報!$D$25,①基本情報!$E$25)),"",DATE(①基本情報!$C$25,①基本情報!$D$25,①基本情報!$E$25))</f>
        <v/>
      </c>
      <c r="V86" s="308" t="str">
        <f>IF(①基本情報!$F$25="","",①基本情報!$F$25)</f>
        <v/>
      </c>
      <c r="W86" s="88"/>
      <c r="X86" s="88"/>
      <c r="Y86" s="88"/>
      <c r="Z86" s="88"/>
      <c r="AA86" s="88"/>
      <c r="AB86" s="88"/>
      <c r="AC86" s="105" t="str">
        <f t="shared" si="58"/>
        <v/>
      </c>
      <c r="AD86" s="108" t="str">
        <f t="shared" si="59"/>
        <v>様</v>
      </c>
      <c r="AE86" s="94" t="str">
        <f>IF(②メッセージ・差出名!$C$14="","",②メッセージ・差出名!$C$14)</f>
        <v/>
      </c>
      <c r="AF86" s="94" t="str">
        <f>IF(②メッセージ・差出名!$C$15="","",②メッセージ・差出名!$C$15)</f>
        <v/>
      </c>
      <c r="AG86" s="94" t="str">
        <f>IF(②メッセージ・差出名!$C$16="","",②メッセージ・差出名!$C$16)</f>
        <v/>
      </c>
      <c r="AH86" s="94" t="str">
        <f>IF(②メッセージ・差出名!$C$17="","",②メッセージ・差出名!$C$17)</f>
        <v/>
      </c>
      <c r="AI86" s="94" t="str">
        <f>IF(②メッセージ・差出名!$C$18="","",②メッセージ・差出名!$C$18)</f>
        <v/>
      </c>
      <c r="AJ86" s="94" t="str">
        <f>IF(②メッセージ・差出名!$C$19="","",②メッセージ・差出名!$C$19)</f>
        <v/>
      </c>
      <c r="AK86" s="94" t="str">
        <f>IF(②メッセージ・差出名!$C$20="","",②メッセージ・差出名!$C$20)</f>
        <v/>
      </c>
      <c r="AL86" s="94" t="str">
        <f>IF(②メッセージ・差出名!$C$21="","",②メッセージ・差出名!$C$21)</f>
        <v/>
      </c>
      <c r="AM86" s="94" t="str">
        <f>IF(②メッセージ・差出名!$C$22="","",②メッセージ・差出名!$C$22)</f>
        <v/>
      </c>
      <c r="AN86" s="94" t="str">
        <f>IF(②メッセージ・差出名!$C$23="","",②メッセージ・差出名!$C$23)</f>
        <v/>
      </c>
      <c r="AO86" s="302" t="str">
        <f>IF(②メッセージ・差出名!$C$27="","",②メッセージ・差出名!$C$27)</f>
        <v/>
      </c>
      <c r="AP86" s="302" t="str">
        <f>IF(②メッセージ・差出名!$C$28="","",②メッセージ・差出名!$C$28)</f>
        <v/>
      </c>
      <c r="AQ86" s="302" t="str">
        <f>IF(②メッセージ・差出名!$C$29="","",②メッセージ・差出名!$C$29)</f>
        <v/>
      </c>
      <c r="AR86" s="302" t="str">
        <f>IF(②メッセージ・差出名!$C$30="","",②メッセージ・差出名!$C$30)</f>
        <v/>
      </c>
      <c r="AS86" s="143"/>
      <c r="AT86" s="148">
        <f t="shared" si="60"/>
        <v>0</v>
      </c>
      <c r="AU86" s="148">
        <f t="shared" si="96"/>
        <v>0</v>
      </c>
      <c r="AV86" s="148">
        <f t="shared" si="97"/>
        <v>0</v>
      </c>
      <c r="AW86" s="148">
        <f t="shared" si="98"/>
        <v>0</v>
      </c>
      <c r="AX86" s="148">
        <f t="shared" si="61"/>
        <v>0</v>
      </c>
      <c r="AY86" s="148">
        <f t="shared" si="61"/>
        <v>0</v>
      </c>
      <c r="AZ86" s="148">
        <f t="shared" si="62"/>
        <v>0</v>
      </c>
      <c r="BA86" s="148">
        <f t="shared" si="63"/>
        <v>0</v>
      </c>
      <c r="BB86" s="148">
        <f t="shared" si="64"/>
        <v>1</v>
      </c>
      <c r="BC86" s="148">
        <f t="shared" si="65"/>
        <v>0</v>
      </c>
      <c r="BD86" s="148">
        <f t="shared" si="66"/>
        <v>0</v>
      </c>
      <c r="BE86" s="148">
        <f t="shared" si="67"/>
        <v>0</v>
      </c>
      <c r="BF86" s="227">
        <f t="shared" si="68"/>
        <v>1</v>
      </c>
      <c r="BG86" s="227" t="e">
        <f t="shared" si="69"/>
        <v>#N/A</v>
      </c>
      <c r="BH86" s="227" t="e">
        <f t="shared" si="70"/>
        <v>#N/A</v>
      </c>
      <c r="BI86" s="227" t="e">
        <f t="shared" si="71"/>
        <v>#N/A</v>
      </c>
      <c r="BJ86" s="227">
        <f t="shared" si="72"/>
        <v>0</v>
      </c>
      <c r="BK86" s="227">
        <f t="shared" si="73"/>
        <v>0</v>
      </c>
      <c r="BL86" s="227">
        <f t="shared" si="74"/>
        <v>0</v>
      </c>
      <c r="BM86" s="227">
        <f t="shared" si="75"/>
        <v>0</v>
      </c>
      <c r="BN86" s="153">
        <f t="shared" si="76"/>
        <v>0</v>
      </c>
      <c r="BO86" s="153">
        <f t="shared" si="77"/>
        <v>0</v>
      </c>
      <c r="BP86" s="153">
        <f t="shared" si="77"/>
        <v>0</v>
      </c>
      <c r="BQ86" s="153">
        <f t="shared" si="78"/>
        <v>0</v>
      </c>
      <c r="BR86" s="153">
        <f t="shared" si="77"/>
        <v>0</v>
      </c>
      <c r="BS86" s="153">
        <f t="shared" si="79"/>
        <v>0</v>
      </c>
      <c r="BT86" s="153">
        <f t="shared" si="77"/>
        <v>0</v>
      </c>
      <c r="BU86" s="153">
        <f t="shared" si="80"/>
        <v>1</v>
      </c>
      <c r="BV86" s="225">
        <f t="shared" si="81"/>
        <v>0</v>
      </c>
      <c r="BW86" s="225">
        <f t="shared" si="82"/>
        <v>0</v>
      </c>
      <c r="BX86" s="225">
        <f t="shared" si="83"/>
        <v>0</v>
      </c>
      <c r="BY86" s="225">
        <f t="shared" si="84"/>
        <v>0</v>
      </c>
      <c r="BZ86" s="225">
        <f t="shared" si="85"/>
        <v>0</v>
      </c>
      <c r="CA86" s="225">
        <f t="shared" si="86"/>
        <v>0</v>
      </c>
      <c r="CB86" s="225">
        <f t="shared" si="87"/>
        <v>0</v>
      </c>
      <c r="CC86" s="225">
        <f t="shared" si="88"/>
        <v>0</v>
      </c>
      <c r="CD86" s="225">
        <f t="shared" si="89"/>
        <v>0</v>
      </c>
      <c r="CE86" s="225">
        <f t="shared" si="90"/>
        <v>0</v>
      </c>
      <c r="CF86" s="153">
        <f t="shared" si="91"/>
        <v>0</v>
      </c>
      <c r="CG86" s="153">
        <f t="shared" si="92"/>
        <v>0</v>
      </c>
      <c r="CH86" s="153">
        <f t="shared" si="93"/>
        <v>0</v>
      </c>
      <c r="CI86" s="153">
        <f t="shared" si="94"/>
        <v>0</v>
      </c>
      <c r="CJ86" s="153">
        <f t="shared" si="95"/>
        <v>0</v>
      </c>
      <c r="CK86" s="39"/>
      <c r="CL86" s="39"/>
      <c r="CM86" s="39"/>
      <c r="CN86" s="39"/>
      <c r="CO86" s="39"/>
      <c r="CP86" s="39"/>
      <c r="CQ86" s="39"/>
      <c r="CR86" s="39"/>
      <c r="CS86" s="39"/>
      <c r="CT86" s="39"/>
      <c r="CU86" s="39"/>
      <c r="CV86" s="39"/>
      <c r="CW86" s="39"/>
      <c r="CX86" s="39"/>
      <c r="CY86" s="39"/>
      <c r="CZ86" s="39"/>
      <c r="DA86" s="39"/>
      <c r="DB86" s="39"/>
      <c r="DC86" s="39"/>
      <c r="DD86" s="39"/>
      <c r="DE86" s="39"/>
      <c r="DF86" s="39"/>
      <c r="DG86" s="39"/>
      <c r="DH86" s="39"/>
      <c r="DI86" s="39"/>
      <c r="DJ86" s="39"/>
      <c r="DK86" s="39"/>
      <c r="DL86" s="39"/>
      <c r="DM86" s="39"/>
      <c r="DN86" s="39"/>
      <c r="DO86" s="39"/>
      <c r="DP86" s="39"/>
      <c r="DQ86" s="39"/>
      <c r="DR86" s="39"/>
      <c r="DS86" s="39"/>
      <c r="DT86" s="39"/>
      <c r="DU86" s="39"/>
      <c r="DV86" s="39"/>
      <c r="DW86" s="39"/>
      <c r="DX86" s="39"/>
      <c r="DY86" s="39"/>
      <c r="DZ86" s="39"/>
      <c r="EA86" s="39"/>
      <c r="EB86" s="39"/>
      <c r="EC86" s="39"/>
      <c r="ED86" s="39"/>
      <c r="EE86" s="39"/>
      <c r="EF86" s="39"/>
      <c r="EG86" s="39"/>
      <c r="EH86" s="39"/>
      <c r="EI86" s="39"/>
      <c r="EJ86" s="39"/>
      <c r="EK86" s="39"/>
      <c r="EL86" s="39"/>
      <c r="EM86" s="39"/>
      <c r="EN86" s="39"/>
      <c r="EO86" s="39"/>
      <c r="EP86" s="39"/>
      <c r="EQ86" s="39"/>
      <c r="ER86" s="39"/>
      <c r="ES86" s="39"/>
      <c r="ET86" s="39"/>
      <c r="EU86" s="39"/>
      <c r="EV86" s="39"/>
      <c r="EW86" s="39"/>
      <c r="EX86" s="39"/>
      <c r="EY86" s="39"/>
      <c r="EZ86" s="39"/>
      <c r="FA86" s="39"/>
      <c r="FB86" s="39"/>
      <c r="FC86" s="39"/>
      <c r="FD86" s="39"/>
      <c r="FE86" s="39"/>
      <c r="FF86" s="39"/>
      <c r="FG86" s="39"/>
      <c r="FH86" s="39"/>
      <c r="FI86" s="39"/>
      <c r="FJ86" s="39"/>
      <c r="FK86" s="39"/>
      <c r="FL86" s="39"/>
      <c r="FM86" s="39"/>
      <c r="FN86" s="39"/>
      <c r="FO86" s="39"/>
      <c r="FP86" s="39"/>
      <c r="FQ86" s="39"/>
      <c r="FR86" s="39"/>
      <c r="FS86" s="39"/>
      <c r="FT86" s="39"/>
      <c r="FU86" s="39"/>
      <c r="FV86" s="39"/>
      <c r="FW86" s="39"/>
      <c r="FX86" s="39"/>
      <c r="FY86" s="39"/>
      <c r="FZ86" s="39"/>
      <c r="GA86" s="39"/>
      <c r="GB86" s="39"/>
      <c r="GC86" s="39"/>
      <c r="GD86" s="39"/>
      <c r="GE86" s="39"/>
      <c r="GF86" s="39"/>
      <c r="GG86" s="39"/>
      <c r="GH86" s="39"/>
      <c r="GI86" s="39"/>
      <c r="GJ86" s="39"/>
      <c r="GK86" s="39"/>
      <c r="GL86" s="39"/>
      <c r="GM86" s="39"/>
      <c r="GN86" s="39"/>
      <c r="GO86" s="39"/>
      <c r="GP86" s="39"/>
      <c r="GQ86" s="39"/>
      <c r="GR86" s="39"/>
      <c r="GS86" s="39"/>
      <c r="GT86" s="39"/>
      <c r="GU86" s="39"/>
      <c r="GV86" s="39"/>
      <c r="GW86" s="39"/>
      <c r="GX86" s="39"/>
      <c r="GY86" s="39"/>
      <c r="GZ86" s="39"/>
      <c r="HA86" s="39"/>
      <c r="HB86" s="39"/>
      <c r="HC86" s="39"/>
      <c r="HD86" s="39"/>
      <c r="HE86" s="39"/>
      <c r="HF86" s="39"/>
      <c r="HG86" s="39"/>
      <c r="HH86" s="39"/>
      <c r="HI86" s="39"/>
    </row>
    <row r="87" spans="1:217" s="21" customFormat="1" ht="17.25" customHeight="1" x14ac:dyDescent="0.2">
      <c r="A87" s="26">
        <v>75</v>
      </c>
      <c r="B87" s="27"/>
      <c r="C87" s="87"/>
      <c r="D87" s="88"/>
      <c r="E87" s="88"/>
      <c r="F87" s="88"/>
      <c r="G87" s="88"/>
      <c r="H87" s="88"/>
      <c r="I87" s="88"/>
      <c r="J87" s="88"/>
      <c r="K87" s="105" t="str">
        <f t="shared" si="56"/>
        <v>様</v>
      </c>
      <c r="L87" s="88"/>
      <c r="M87" s="105" t="str">
        <f t="shared" si="57"/>
        <v/>
      </c>
      <c r="N87" s="88"/>
      <c r="O87" s="89">
        <f>①基本情報!$C$17</f>
        <v>0</v>
      </c>
      <c r="P87" s="89" t="e">
        <f>VLOOKUP(①基本情報!$C$18,①基本情報!W:X,2,0)</f>
        <v>#N/A</v>
      </c>
      <c r="Q87" s="89" t="e">
        <f>VLOOKUP(①基本情報!$C$19,①基本情報!U:V,2,0)</f>
        <v>#N/A</v>
      </c>
      <c r="R87" s="89" t="e">
        <f>VLOOKUP(①基本情報!$C$20,①基本情報!Y:Z,2,0)</f>
        <v>#N/A</v>
      </c>
      <c r="S87" s="90" t="str">
        <f>IF(COUNTA(①基本情報!$C$26:$E$26)=3,DATE(①基本情報!$C$26,①基本情報!$D$26,①基本情報!$E$26),"")</f>
        <v/>
      </c>
      <c r="T87" s="91" t="str">
        <f>IF(①基本情報!$F$26="","",①基本情報!$F$26)</f>
        <v/>
      </c>
      <c r="U87" s="90" t="str">
        <f>IF(ISERROR(DATE(①基本情報!$C$25,①基本情報!$D$25,①基本情報!$E$25)),"",DATE(①基本情報!$C$25,①基本情報!$D$25,①基本情報!$E$25))</f>
        <v/>
      </c>
      <c r="V87" s="308" t="str">
        <f>IF(①基本情報!$F$25="","",①基本情報!$F$25)</f>
        <v/>
      </c>
      <c r="W87" s="88"/>
      <c r="X87" s="88"/>
      <c r="Y87" s="88"/>
      <c r="Z87" s="88"/>
      <c r="AA87" s="88"/>
      <c r="AB87" s="88"/>
      <c r="AC87" s="105" t="str">
        <f t="shared" si="58"/>
        <v/>
      </c>
      <c r="AD87" s="108" t="str">
        <f t="shared" si="59"/>
        <v>様</v>
      </c>
      <c r="AE87" s="94" t="str">
        <f>IF(②メッセージ・差出名!$C$14="","",②メッセージ・差出名!$C$14)</f>
        <v/>
      </c>
      <c r="AF87" s="94" t="str">
        <f>IF(②メッセージ・差出名!$C$15="","",②メッセージ・差出名!$C$15)</f>
        <v/>
      </c>
      <c r="AG87" s="94" t="str">
        <f>IF(②メッセージ・差出名!$C$16="","",②メッセージ・差出名!$C$16)</f>
        <v/>
      </c>
      <c r="AH87" s="94" t="str">
        <f>IF(②メッセージ・差出名!$C$17="","",②メッセージ・差出名!$C$17)</f>
        <v/>
      </c>
      <c r="AI87" s="94" t="str">
        <f>IF(②メッセージ・差出名!$C$18="","",②メッセージ・差出名!$C$18)</f>
        <v/>
      </c>
      <c r="AJ87" s="94" t="str">
        <f>IF(②メッセージ・差出名!$C$19="","",②メッセージ・差出名!$C$19)</f>
        <v/>
      </c>
      <c r="AK87" s="94" t="str">
        <f>IF(②メッセージ・差出名!$C$20="","",②メッセージ・差出名!$C$20)</f>
        <v/>
      </c>
      <c r="AL87" s="94" t="str">
        <f>IF(②メッセージ・差出名!$C$21="","",②メッセージ・差出名!$C$21)</f>
        <v/>
      </c>
      <c r="AM87" s="94" t="str">
        <f>IF(②メッセージ・差出名!$C$22="","",②メッセージ・差出名!$C$22)</f>
        <v/>
      </c>
      <c r="AN87" s="94" t="str">
        <f>IF(②メッセージ・差出名!$C$23="","",②メッセージ・差出名!$C$23)</f>
        <v/>
      </c>
      <c r="AO87" s="302" t="str">
        <f>IF(②メッセージ・差出名!$C$27="","",②メッセージ・差出名!$C$27)</f>
        <v/>
      </c>
      <c r="AP87" s="302" t="str">
        <f>IF(②メッセージ・差出名!$C$28="","",②メッセージ・差出名!$C$28)</f>
        <v/>
      </c>
      <c r="AQ87" s="302" t="str">
        <f>IF(②メッセージ・差出名!$C$29="","",②メッセージ・差出名!$C$29)</f>
        <v/>
      </c>
      <c r="AR87" s="302" t="str">
        <f>IF(②メッセージ・差出名!$C$30="","",②メッセージ・差出名!$C$30)</f>
        <v/>
      </c>
      <c r="AS87" s="143"/>
      <c r="AT87" s="148">
        <f t="shared" si="60"/>
        <v>0</v>
      </c>
      <c r="AU87" s="148">
        <f t="shared" si="96"/>
        <v>0</v>
      </c>
      <c r="AV87" s="148">
        <f t="shared" si="97"/>
        <v>0</v>
      </c>
      <c r="AW87" s="148">
        <f t="shared" si="98"/>
        <v>0</v>
      </c>
      <c r="AX87" s="148">
        <f t="shared" si="61"/>
        <v>0</v>
      </c>
      <c r="AY87" s="148">
        <f t="shared" si="61"/>
        <v>0</v>
      </c>
      <c r="AZ87" s="148">
        <f t="shared" si="62"/>
        <v>0</v>
      </c>
      <c r="BA87" s="148">
        <f t="shared" si="63"/>
        <v>0</v>
      </c>
      <c r="BB87" s="148">
        <f t="shared" si="64"/>
        <v>1</v>
      </c>
      <c r="BC87" s="148">
        <f t="shared" si="65"/>
        <v>0</v>
      </c>
      <c r="BD87" s="148">
        <f t="shared" si="66"/>
        <v>0</v>
      </c>
      <c r="BE87" s="148">
        <f t="shared" si="67"/>
        <v>0</v>
      </c>
      <c r="BF87" s="227">
        <f t="shared" si="68"/>
        <v>1</v>
      </c>
      <c r="BG87" s="227" t="e">
        <f t="shared" si="69"/>
        <v>#N/A</v>
      </c>
      <c r="BH87" s="227" t="e">
        <f t="shared" si="70"/>
        <v>#N/A</v>
      </c>
      <c r="BI87" s="227" t="e">
        <f t="shared" si="71"/>
        <v>#N/A</v>
      </c>
      <c r="BJ87" s="227">
        <f t="shared" si="72"/>
        <v>0</v>
      </c>
      <c r="BK87" s="227">
        <f t="shared" si="73"/>
        <v>0</v>
      </c>
      <c r="BL87" s="227">
        <f t="shared" si="74"/>
        <v>0</v>
      </c>
      <c r="BM87" s="227">
        <f t="shared" si="75"/>
        <v>0</v>
      </c>
      <c r="BN87" s="153">
        <f t="shared" si="76"/>
        <v>0</v>
      </c>
      <c r="BO87" s="153">
        <f t="shared" si="77"/>
        <v>0</v>
      </c>
      <c r="BP87" s="153">
        <f t="shared" si="77"/>
        <v>0</v>
      </c>
      <c r="BQ87" s="153">
        <f t="shared" si="78"/>
        <v>0</v>
      </c>
      <c r="BR87" s="153">
        <f t="shared" si="77"/>
        <v>0</v>
      </c>
      <c r="BS87" s="153">
        <f t="shared" si="79"/>
        <v>0</v>
      </c>
      <c r="BT87" s="153">
        <f t="shared" si="77"/>
        <v>0</v>
      </c>
      <c r="BU87" s="153">
        <f t="shared" si="80"/>
        <v>1</v>
      </c>
      <c r="BV87" s="225">
        <f t="shared" si="81"/>
        <v>0</v>
      </c>
      <c r="BW87" s="225">
        <f t="shared" si="82"/>
        <v>0</v>
      </c>
      <c r="BX87" s="225">
        <f t="shared" si="83"/>
        <v>0</v>
      </c>
      <c r="BY87" s="225">
        <f t="shared" si="84"/>
        <v>0</v>
      </c>
      <c r="BZ87" s="225">
        <f t="shared" si="85"/>
        <v>0</v>
      </c>
      <c r="CA87" s="225">
        <f t="shared" si="86"/>
        <v>0</v>
      </c>
      <c r="CB87" s="225">
        <f t="shared" si="87"/>
        <v>0</v>
      </c>
      <c r="CC87" s="225">
        <f t="shared" si="88"/>
        <v>0</v>
      </c>
      <c r="CD87" s="225">
        <f t="shared" si="89"/>
        <v>0</v>
      </c>
      <c r="CE87" s="225">
        <f t="shared" si="90"/>
        <v>0</v>
      </c>
      <c r="CF87" s="153">
        <f t="shared" si="91"/>
        <v>0</v>
      </c>
      <c r="CG87" s="153">
        <f t="shared" si="92"/>
        <v>0</v>
      </c>
      <c r="CH87" s="153">
        <f t="shared" si="93"/>
        <v>0</v>
      </c>
      <c r="CI87" s="153">
        <f t="shared" si="94"/>
        <v>0</v>
      </c>
      <c r="CJ87" s="153">
        <f t="shared" si="95"/>
        <v>0</v>
      </c>
      <c r="CK87" s="39"/>
      <c r="CL87" s="39"/>
      <c r="CM87" s="39"/>
      <c r="CN87" s="39"/>
      <c r="CO87" s="39"/>
      <c r="CP87" s="39"/>
      <c r="CQ87" s="39"/>
      <c r="CR87" s="39"/>
      <c r="CS87" s="39"/>
      <c r="CT87" s="39"/>
      <c r="CU87" s="39"/>
      <c r="CV87" s="39"/>
      <c r="CW87" s="39"/>
      <c r="CX87" s="39"/>
      <c r="CY87" s="39"/>
      <c r="CZ87" s="39"/>
      <c r="DA87" s="39"/>
      <c r="DB87" s="39"/>
      <c r="DC87" s="39"/>
      <c r="DD87" s="39"/>
      <c r="DE87" s="39"/>
      <c r="DF87" s="39"/>
      <c r="DG87" s="39"/>
      <c r="DH87" s="39"/>
      <c r="DI87" s="39"/>
      <c r="DJ87" s="39"/>
      <c r="DK87" s="39"/>
      <c r="DL87" s="39"/>
      <c r="DM87" s="39"/>
      <c r="DN87" s="39"/>
      <c r="DO87" s="39"/>
      <c r="DP87" s="39"/>
      <c r="DQ87" s="39"/>
      <c r="DR87" s="39"/>
      <c r="DS87" s="39"/>
      <c r="DT87" s="39"/>
      <c r="DU87" s="39"/>
      <c r="DV87" s="39"/>
      <c r="DW87" s="39"/>
      <c r="DX87" s="39"/>
      <c r="DY87" s="39"/>
      <c r="DZ87" s="39"/>
      <c r="EA87" s="39"/>
      <c r="EB87" s="39"/>
      <c r="EC87" s="39"/>
      <c r="ED87" s="39"/>
      <c r="EE87" s="39"/>
      <c r="EF87" s="39"/>
      <c r="EG87" s="39"/>
      <c r="EH87" s="39"/>
      <c r="EI87" s="39"/>
      <c r="EJ87" s="39"/>
      <c r="EK87" s="39"/>
      <c r="EL87" s="39"/>
      <c r="EM87" s="39"/>
      <c r="EN87" s="39"/>
      <c r="EO87" s="39"/>
      <c r="EP87" s="39"/>
      <c r="EQ87" s="39"/>
      <c r="ER87" s="39"/>
      <c r="ES87" s="39"/>
      <c r="ET87" s="39"/>
      <c r="EU87" s="39"/>
      <c r="EV87" s="39"/>
      <c r="EW87" s="39"/>
      <c r="EX87" s="39"/>
      <c r="EY87" s="39"/>
      <c r="EZ87" s="39"/>
      <c r="FA87" s="39"/>
      <c r="FB87" s="39"/>
      <c r="FC87" s="39"/>
      <c r="FD87" s="39"/>
      <c r="FE87" s="39"/>
      <c r="FF87" s="39"/>
      <c r="FG87" s="39"/>
      <c r="FH87" s="39"/>
      <c r="FI87" s="39"/>
      <c r="FJ87" s="39"/>
      <c r="FK87" s="39"/>
      <c r="FL87" s="39"/>
      <c r="FM87" s="39"/>
      <c r="FN87" s="39"/>
      <c r="FO87" s="39"/>
      <c r="FP87" s="39"/>
      <c r="FQ87" s="39"/>
      <c r="FR87" s="39"/>
      <c r="FS87" s="39"/>
      <c r="FT87" s="39"/>
      <c r="FU87" s="39"/>
      <c r="FV87" s="39"/>
      <c r="FW87" s="39"/>
      <c r="FX87" s="39"/>
      <c r="FY87" s="39"/>
      <c r="FZ87" s="39"/>
      <c r="GA87" s="39"/>
      <c r="GB87" s="39"/>
      <c r="GC87" s="39"/>
      <c r="GD87" s="39"/>
      <c r="GE87" s="39"/>
      <c r="GF87" s="39"/>
      <c r="GG87" s="39"/>
      <c r="GH87" s="39"/>
      <c r="GI87" s="39"/>
      <c r="GJ87" s="39"/>
      <c r="GK87" s="39"/>
      <c r="GL87" s="39"/>
      <c r="GM87" s="39"/>
      <c r="GN87" s="39"/>
      <c r="GO87" s="39"/>
      <c r="GP87" s="39"/>
      <c r="GQ87" s="39"/>
      <c r="GR87" s="39"/>
      <c r="GS87" s="39"/>
      <c r="GT87" s="39"/>
      <c r="GU87" s="39"/>
      <c r="GV87" s="39"/>
      <c r="GW87" s="39"/>
      <c r="GX87" s="39"/>
      <c r="GY87" s="39"/>
      <c r="GZ87" s="39"/>
      <c r="HA87" s="39"/>
      <c r="HB87" s="39"/>
      <c r="HC87" s="39"/>
      <c r="HD87" s="39"/>
      <c r="HE87" s="39"/>
      <c r="HF87" s="39"/>
      <c r="HG87" s="39"/>
      <c r="HH87" s="39"/>
      <c r="HI87" s="39"/>
    </row>
    <row r="88" spans="1:217" ht="17.25" customHeight="1" x14ac:dyDescent="0.2">
      <c r="A88" s="26">
        <v>76</v>
      </c>
      <c r="B88" s="27"/>
      <c r="C88" s="87"/>
      <c r="D88" s="88"/>
      <c r="E88" s="88"/>
      <c r="F88" s="88"/>
      <c r="G88" s="88"/>
      <c r="H88" s="88"/>
      <c r="I88" s="88"/>
      <c r="J88" s="88"/>
      <c r="K88" s="105" t="str">
        <f t="shared" si="56"/>
        <v>様</v>
      </c>
      <c r="L88" s="88"/>
      <c r="M88" s="105" t="str">
        <f t="shared" si="57"/>
        <v/>
      </c>
      <c r="N88" s="88"/>
      <c r="O88" s="89">
        <f>①基本情報!$C$17</f>
        <v>0</v>
      </c>
      <c r="P88" s="89" t="e">
        <f>VLOOKUP(①基本情報!$C$18,①基本情報!W:X,2,0)</f>
        <v>#N/A</v>
      </c>
      <c r="Q88" s="89" t="e">
        <f>VLOOKUP(①基本情報!$C$19,①基本情報!U:V,2,0)</f>
        <v>#N/A</v>
      </c>
      <c r="R88" s="89" t="e">
        <f>VLOOKUP(①基本情報!$C$20,①基本情報!Y:Z,2,0)</f>
        <v>#N/A</v>
      </c>
      <c r="S88" s="90" t="str">
        <f>IF(COUNTA(①基本情報!$C$26:$E$26)=3,DATE(①基本情報!$C$26,①基本情報!$D$26,①基本情報!$E$26),"")</f>
        <v/>
      </c>
      <c r="T88" s="91" t="str">
        <f>IF(①基本情報!$F$26="","",①基本情報!$F$26)</f>
        <v/>
      </c>
      <c r="U88" s="90" t="str">
        <f>IF(ISERROR(DATE(①基本情報!$C$25,①基本情報!$D$25,①基本情報!$E$25)),"",DATE(①基本情報!$C$25,①基本情報!$D$25,①基本情報!$E$25))</f>
        <v/>
      </c>
      <c r="V88" s="308" t="str">
        <f>IF(①基本情報!$F$25="","",①基本情報!$F$25)</f>
        <v/>
      </c>
      <c r="W88" s="88"/>
      <c r="X88" s="88"/>
      <c r="Y88" s="88"/>
      <c r="Z88" s="88"/>
      <c r="AA88" s="88"/>
      <c r="AB88" s="88"/>
      <c r="AC88" s="105" t="str">
        <f t="shared" si="58"/>
        <v/>
      </c>
      <c r="AD88" s="108" t="str">
        <f t="shared" si="59"/>
        <v>様</v>
      </c>
      <c r="AE88" s="94" t="str">
        <f>IF(②メッセージ・差出名!$C$14="","",②メッセージ・差出名!$C$14)</f>
        <v/>
      </c>
      <c r="AF88" s="94" t="str">
        <f>IF(②メッセージ・差出名!$C$15="","",②メッセージ・差出名!$C$15)</f>
        <v/>
      </c>
      <c r="AG88" s="94" t="str">
        <f>IF(②メッセージ・差出名!$C$16="","",②メッセージ・差出名!$C$16)</f>
        <v/>
      </c>
      <c r="AH88" s="94" t="str">
        <f>IF(②メッセージ・差出名!$C$17="","",②メッセージ・差出名!$C$17)</f>
        <v/>
      </c>
      <c r="AI88" s="94" t="str">
        <f>IF(②メッセージ・差出名!$C$18="","",②メッセージ・差出名!$C$18)</f>
        <v/>
      </c>
      <c r="AJ88" s="94" t="str">
        <f>IF(②メッセージ・差出名!$C$19="","",②メッセージ・差出名!$C$19)</f>
        <v/>
      </c>
      <c r="AK88" s="94" t="str">
        <f>IF(②メッセージ・差出名!$C$20="","",②メッセージ・差出名!$C$20)</f>
        <v/>
      </c>
      <c r="AL88" s="94" t="str">
        <f>IF(②メッセージ・差出名!$C$21="","",②メッセージ・差出名!$C$21)</f>
        <v/>
      </c>
      <c r="AM88" s="94" t="str">
        <f>IF(②メッセージ・差出名!$C$22="","",②メッセージ・差出名!$C$22)</f>
        <v/>
      </c>
      <c r="AN88" s="94" t="str">
        <f>IF(②メッセージ・差出名!$C$23="","",②メッセージ・差出名!$C$23)</f>
        <v/>
      </c>
      <c r="AO88" s="302" t="str">
        <f>IF(②メッセージ・差出名!$C$27="","",②メッセージ・差出名!$C$27)</f>
        <v/>
      </c>
      <c r="AP88" s="302" t="str">
        <f>IF(②メッセージ・差出名!$C$28="","",②メッセージ・差出名!$C$28)</f>
        <v/>
      </c>
      <c r="AQ88" s="302" t="str">
        <f>IF(②メッセージ・差出名!$C$29="","",②メッセージ・差出名!$C$29)</f>
        <v/>
      </c>
      <c r="AR88" s="302" t="str">
        <f>IF(②メッセージ・差出名!$C$30="","",②メッセージ・差出名!$C$30)</f>
        <v/>
      </c>
      <c r="AS88" s="143"/>
      <c r="AT88" s="148">
        <f t="shared" si="60"/>
        <v>0</v>
      </c>
      <c r="AU88" s="148">
        <f t="shared" si="96"/>
        <v>0</v>
      </c>
      <c r="AV88" s="148">
        <f t="shared" si="97"/>
        <v>0</v>
      </c>
      <c r="AW88" s="148">
        <f t="shared" si="98"/>
        <v>0</v>
      </c>
      <c r="AX88" s="148">
        <f t="shared" si="61"/>
        <v>0</v>
      </c>
      <c r="AY88" s="148">
        <f t="shared" si="61"/>
        <v>0</v>
      </c>
      <c r="AZ88" s="148">
        <f t="shared" si="62"/>
        <v>0</v>
      </c>
      <c r="BA88" s="148">
        <f t="shared" si="63"/>
        <v>0</v>
      </c>
      <c r="BB88" s="148">
        <f t="shared" si="64"/>
        <v>1</v>
      </c>
      <c r="BC88" s="148">
        <f t="shared" si="65"/>
        <v>0</v>
      </c>
      <c r="BD88" s="148">
        <f t="shared" si="66"/>
        <v>0</v>
      </c>
      <c r="BE88" s="148">
        <f t="shared" si="67"/>
        <v>0</v>
      </c>
      <c r="BF88" s="227">
        <f t="shared" si="68"/>
        <v>1</v>
      </c>
      <c r="BG88" s="227" t="e">
        <f t="shared" si="69"/>
        <v>#N/A</v>
      </c>
      <c r="BH88" s="227" t="e">
        <f t="shared" si="70"/>
        <v>#N/A</v>
      </c>
      <c r="BI88" s="227" t="e">
        <f t="shared" si="71"/>
        <v>#N/A</v>
      </c>
      <c r="BJ88" s="227">
        <f t="shared" si="72"/>
        <v>0</v>
      </c>
      <c r="BK88" s="227">
        <f t="shared" si="73"/>
        <v>0</v>
      </c>
      <c r="BL88" s="227">
        <f t="shared" si="74"/>
        <v>0</v>
      </c>
      <c r="BM88" s="227">
        <f t="shared" si="75"/>
        <v>0</v>
      </c>
      <c r="BN88" s="153">
        <f t="shared" si="76"/>
        <v>0</v>
      </c>
      <c r="BO88" s="153">
        <f t="shared" si="77"/>
        <v>0</v>
      </c>
      <c r="BP88" s="153">
        <f t="shared" si="77"/>
        <v>0</v>
      </c>
      <c r="BQ88" s="153">
        <f t="shared" si="78"/>
        <v>0</v>
      </c>
      <c r="BR88" s="153">
        <f t="shared" si="77"/>
        <v>0</v>
      </c>
      <c r="BS88" s="153">
        <f t="shared" si="79"/>
        <v>0</v>
      </c>
      <c r="BT88" s="153">
        <f t="shared" si="77"/>
        <v>0</v>
      </c>
      <c r="BU88" s="153">
        <f t="shared" si="80"/>
        <v>1</v>
      </c>
      <c r="BV88" s="225">
        <f t="shared" si="81"/>
        <v>0</v>
      </c>
      <c r="BW88" s="225">
        <f t="shared" si="82"/>
        <v>0</v>
      </c>
      <c r="BX88" s="225">
        <f t="shared" si="83"/>
        <v>0</v>
      </c>
      <c r="BY88" s="225">
        <f t="shared" si="84"/>
        <v>0</v>
      </c>
      <c r="BZ88" s="225">
        <f t="shared" si="85"/>
        <v>0</v>
      </c>
      <c r="CA88" s="225">
        <f t="shared" si="86"/>
        <v>0</v>
      </c>
      <c r="CB88" s="225">
        <f t="shared" si="87"/>
        <v>0</v>
      </c>
      <c r="CC88" s="225">
        <f t="shared" si="88"/>
        <v>0</v>
      </c>
      <c r="CD88" s="225">
        <f t="shared" si="89"/>
        <v>0</v>
      </c>
      <c r="CE88" s="225">
        <f t="shared" si="90"/>
        <v>0</v>
      </c>
      <c r="CF88" s="153">
        <f t="shared" si="91"/>
        <v>0</v>
      </c>
      <c r="CG88" s="153">
        <f t="shared" si="92"/>
        <v>0</v>
      </c>
      <c r="CH88" s="153">
        <f t="shared" si="93"/>
        <v>0</v>
      </c>
      <c r="CI88" s="153">
        <f t="shared" si="94"/>
        <v>0</v>
      </c>
      <c r="CJ88" s="153">
        <f t="shared" si="95"/>
        <v>0</v>
      </c>
      <c r="CK88" s="39"/>
      <c r="CL88" s="39"/>
      <c r="CM88" s="39"/>
      <c r="CN88" s="39"/>
      <c r="CO88" s="39"/>
      <c r="CP88" s="39"/>
      <c r="CQ88" s="39"/>
      <c r="CR88" s="39"/>
      <c r="CS88" s="39"/>
      <c r="CT88" s="39"/>
      <c r="CU88" s="39"/>
      <c r="CV88" s="39"/>
      <c r="CW88" s="39"/>
      <c r="CX88" s="39"/>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c r="EC88" s="39"/>
      <c r="ED88" s="39"/>
      <c r="EE88" s="39"/>
      <c r="EF88" s="39"/>
      <c r="EG88" s="39"/>
      <c r="EH88" s="39"/>
      <c r="EI88" s="39"/>
      <c r="EJ88" s="39"/>
      <c r="EK88" s="39"/>
      <c r="EL88" s="39"/>
      <c r="EM88" s="39"/>
      <c r="EN88" s="39"/>
      <c r="EO88" s="39"/>
      <c r="EP88" s="39"/>
      <c r="EQ88" s="39"/>
      <c r="ER88" s="39"/>
      <c r="ES88" s="39"/>
      <c r="ET88" s="39"/>
      <c r="EU88" s="39"/>
      <c r="EV88" s="39"/>
      <c r="EW88" s="39"/>
      <c r="EX88" s="39"/>
      <c r="EY88" s="39"/>
      <c r="EZ88" s="39"/>
      <c r="FA88" s="39"/>
      <c r="FB88" s="39"/>
      <c r="FC88" s="39"/>
      <c r="FD88" s="39"/>
      <c r="FE88" s="39"/>
      <c r="FF88" s="39"/>
      <c r="FG88" s="39"/>
      <c r="FH88" s="39"/>
      <c r="FI88" s="39"/>
      <c r="FJ88" s="39"/>
      <c r="FK88" s="39"/>
      <c r="FL88" s="39"/>
      <c r="FM88" s="39"/>
      <c r="FN88" s="39"/>
      <c r="FO88" s="39"/>
      <c r="FP88" s="39"/>
      <c r="FQ88" s="39"/>
      <c r="FR88" s="39"/>
      <c r="FS88" s="39"/>
      <c r="FT88" s="39"/>
      <c r="FU88" s="39"/>
      <c r="FV88" s="39"/>
      <c r="FW88" s="39"/>
      <c r="FX88" s="39"/>
      <c r="FY88" s="39"/>
      <c r="FZ88" s="39"/>
      <c r="GA88" s="39"/>
      <c r="GB88" s="39"/>
      <c r="GC88" s="39"/>
      <c r="GD88" s="39"/>
      <c r="GE88" s="39"/>
      <c r="GF88" s="39"/>
      <c r="GG88" s="39"/>
      <c r="GH88" s="39"/>
      <c r="GI88" s="39"/>
      <c r="GJ88" s="39"/>
      <c r="GK88" s="39"/>
      <c r="GL88" s="39"/>
      <c r="GM88" s="39"/>
      <c r="GN88" s="39"/>
      <c r="GO88" s="39"/>
      <c r="GP88" s="39"/>
      <c r="GQ88" s="39"/>
      <c r="GR88" s="39"/>
      <c r="GS88" s="39"/>
      <c r="GT88" s="39"/>
      <c r="GU88" s="39"/>
      <c r="GV88" s="39"/>
      <c r="GW88" s="39"/>
      <c r="GX88" s="39"/>
      <c r="GY88" s="39"/>
      <c r="GZ88" s="39"/>
      <c r="HA88" s="39"/>
      <c r="HB88" s="39"/>
      <c r="HC88" s="39"/>
      <c r="HD88" s="39"/>
      <c r="HE88" s="39"/>
      <c r="HF88" s="39"/>
      <c r="HG88" s="39"/>
      <c r="HH88" s="39"/>
      <c r="HI88" s="39"/>
    </row>
    <row r="89" spans="1:217" ht="17.25" customHeight="1" x14ac:dyDescent="0.2">
      <c r="A89" s="26">
        <v>77</v>
      </c>
      <c r="B89" s="27"/>
      <c r="C89" s="87"/>
      <c r="D89" s="88"/>
      <c r="E89" s="88"/>
      <c r="F89" s="88"/>
      <c r="G89" s="88"/>
      <c r="H89" s="88"/>
      <c r="I89" s="88"/>
      <c r="J89" s="88"/>
      <c r="K89" s="105" t="str">
        <f t="shared" si="56"/>
        <v>様</v>
      </c>
      <c r="L89" s="88"/>
      <c r="M89" s="105" t="str">
        <f t="shared" si="57"/>
        <v/>
      </c>
      <c r="N89" s="88"/>
      <c r="O89" s="89">
        <f>①基本情報!$C$17</f>
        <v>0</v>
      </c>
      <c r="P89" s="89" t="e">
        <f>VLOOKUP(①基本情報!$C$18,①基本情報!W:X,2,0)</f>
        <v>#N/A</v>
      </c>
      <c r="Q89" s="89" t="e">
        <f>VLOOKUP(①基本情報!$C$19,①基本情報!U:V,2,0)</f>
        <v>#N/A</v>
      </c>
      <c r="R89" s="89" t="e">
        <f>VLOOKUP(①基本情報!$C$20,①基本情報!Y:Z,2,0)</f>
        <v>#N/A</v>
      </c>
      <c r="S89" s="90" t="str">
        <f>IF(COUNTA(①基本情報!$C$26:$E$26)=3,DATE(①基本情報!$C$26,①基本情報!$D$26,①基本情報!$E$26),"")</f>
        <v/>
      </c>
      <c r="T89" s="91" t="str">
        <f>IF(①基本情報!$F$26="","",①基本情報!$F$26)</f>
        <v/>
      </c>
      <c r="U89" s="90" t="str">
        <f>IF(ISERROR(DATE(①基本情報!$C$25,①基本情報!$D$25,①基本情報!$E$25)),"",DATE(①基本情報!$C$25,①基本情報!$D$25,①基本情報!$E$25))</f>
        <v/>
      </c>
      <c r="V89" s="308" t="str">
        <f>IF(①基本情報!$F$25="","",①基本情報!$F$25)</f>
        <v/>
      </c>
      <c r="W89" s="88"/>
      <c r="X89" s="88"/>
      <c r="Y89" s="88"/>
      <c r="Z89" s="88"/>
      <c r="AA89" s="88"/>
      <c r="AB89" s="88"/>
      <c r="AC89" s="105" t="str">
        <f t="shared" si="58"/>
        <v/>
      </c>
      <c r="AD89" s="108" t="str">
        <f t="shared" si="59"/>
        <v>様</v>
      </c>
      <c r="AE89" s="94" t="str">
        <f>IF(②メッセージ・差出名!$C$14="","",②メッセージ・差出名!$C$14)</f>
        <v/>
      </c>
      <c r="AF89" s="94" t="str">
        <f>IF(②メッセージ・差出名!$C$15="","",②メッセージ・差出名!$C$15)</f>
        <v/>
      </c>
      <c r="AG89" s="94" t="str">
        <f>IF(②メッセージ・差出名!$C$16="","",②メッセージ・差出名!$C$16)</f>
        <v/>
      </c>
      <c r="AH89" s="94" t="str">
        <f>IF(②メッセージ・差出名!$C$17="","",②メッセージ・差出名!$C$17)</f>
        <v/>
      </c>
      <c r="AI89" s="94" t="str">
        <f>IF(②メッセージ・差出名!$C$18="","",②メッセージ・差出名!$C$18)</f>
        <v/>
      </c>
      <c r="AJ89" s="94" t="str">
        <f>IF(②メッセージ・差出名!$C$19="","",②メッセージ・差出名!$C$19)</f>
        <v/>
      </c>
      <c r="AK89" s="94" t="str">
        <f>IF(②メッセージ・差出名!$C$20="","",②メッセージ・差出名!$C$20)</f>
        <v/>
      </c>
      <c r="AL89" s="94" t="str">
        <f>IF(②メッセージ・差出名!$C$21="","",②メッセージ・差出名!$C$21)</f>
        <v/>
      </c>
      <c r="AM89" s="94" t="str">
        <f>IF(②メッセージ・差出名!$C$22="","",②メッセージ・差出名!$C$22)</f>
        <v/>
      </c>
      <c r="AN89" s="94" t="str">
        <f>IF(②メッセージ・差出名!$C$23="","",②メッセージ・差出名!$C$23)</f>
        <v/>
      </c>
      <c r="AO89" s="302" t="str">
        <f>IF(②メッセージ・差出名!$C$27="","",②メッセージ・差出名!$C$27)</f>
        <v/>
      </c>
      <c r="AP89" s="302" t="str">
        <f>IF(②メッセージ・差出名!$C$28="","",②メッセージ・差出名!$C$28)</f>
        <v/>
      </c>
      <c r="AQ89" s="302" t="str">
        <f>IF(②メッセージ・差出名!$C$29="","",②メッセージ・差出名!$C$29)</f>
        <v/>
      </c>
      <c r="AR89" s="302" t="str">
        <f>IF(②メッセージ・差出名!$C$30="","",②メッセージ・差出名!$C$30)</f>
        <v/>
      </c>
      <c r="AS89" s="143"/>
      <c r="AT89" s="148">
        <f t="shared" si="60"/>
        <v>0</v>
      </c>
      <c r="AU89" s="148">
        <f t="shared" si="96"/>
        <v>0</v>
      </c>
      <c r="AV89" s="148">
        <f t="shared" si="97"/>
        <v>0</v>
      </c>
      <c r="AW89" s="148">
        <f t="shared" si="98"/>
        <v>0</v>
      </c>
      <c r="AX89" s="148">
        <f t="shared" si="61"/>
        <v>0</v>
      </c>
      <c r="AY89" s="148">
        <f t="shared" si="61"/>
        <v>0</v>
      </c>
      <c r="AZ89" s="148">
        <f t="shared" si="62"/>
        <v>0</v>
      </c>
      <c r="BA89" s="148">
        <f t="shared" si="63"/>
        <v>0</v>
      </c>
      <c r="BB89" s="148">
        <f t="shared" si="64"/>
        <v>1</v>
      </c>
      <c r="BC89" s="148">
        <f t="shared" si="65"/>
        <v>0</v>
      </c>
      <c r="BD89" s="148">
        <f t="shared" si="66"/>
        <v>0</v>
      </c>
      <c r="BE89" s="148">
        <f t="shared" si="67"/>
        <v>0</v>
      </c>
      <c r="BF89" s="227">
        <f t="shared" si="68"/>
        <v>1</v>
      </c>
      <c r="BG89" s="227" t="e">
        <f t="shared" si="69"/>
        <v>#N/A</v>
      </c>
      <c r="BH89" s="227" t="e">
        <f t="shared" si="70"/>
        <v>#N/A</v>
      </c>
      <c r="BI89" s="227" t="e">
        <f t="shared" si="71"/>
        <v>#N/A</v>
      </c>
      <c r="BJ89" s="227">
        <f t="shared" si="72"/>
        <v>0</v>
      </c>
      <c r="BK89" s="227">
        <f t="shared" si="73"/>
        <v>0</v>
      </c>
      <c r="BL89" s="227">
        <f t="shared" si="74"/>
        <v>0</v>
      </c>
      <c r="BM89" s="227">
        <f t="shared" si="75"/>
        <v>0</v>
      </c>
      <c r="BN89" s="153">
        <f t="shared" si="76"/>
        <v>0</v>
      </c>
      <c r="BO89" s="153">
        <f t="shared" si="77"/>
        <v>0</v>
      </c>
      <c r="BP89" s="153">
        <f t="shared" si="77"/>
        <v>0</v>
      </c>
      <c r="BQ89" s="153">
        <f t="shared" si="78"/>
        <v>0</v>
      </c>
      <c r="BR89" s="153">
        <f t="shared" si="77"/>
        <v>0</v>
      </c>
      <c r="BS89" s="153">
        <f t="shared" si="79"/>
        <v>0</v>
      </c>
      <c r="BT89" s="153">
        <f t="shared" si="77"/>
        <v>0</v>
      </c>
      <c r="BU89" s="153">
        <f t="shared" si="80"/>
        <v>1</v>
      </c>
      <c r="BV89" s="225">
        <f t="shared" si="81"/>
        <v>0</v>
      </c>
      <c r="BW89" s="225">
        <f t="shared" si="82"/>
        <v>0</v>
      </c>
      <c r="BX89" s="225">
        <f t="shared" si="83"/>
        <v>0</v>
      </c>
      <c r="BY89" s="225">
        <f t="shared" si="84"/>
        <v>0</v>
      </c>
      <c r="BZ89" s="225">
        <f t="shared" si="85"/>
        <v>0</v>
      </c>
      <c r="CA89" s="225">
        <f t="shared" si="86"/>
        <v>0</v>
      </c>
      <c r="CB89" s="225">
        <f t="shared" si="87"/>
        <v>0</v>
      </c>
      <c r="CC89" s="225">
        <f t="shared" si="88"/>
        <v>0</v>
      </c>
      <c r="CD89" s="225">
        <f t="shared" si="89"/>
        <v>0</v>
      </c>
      <c r="CE89" s="225">
        <f t="shared" si="90"/>
        <v>0</v>
      </c>
      <c r="CF89" s="153">
        <f t="shared" si="91"/>
        <v>0</v>
      </c>
      <c r="CG89" s="153">
        <f t="shared" si="92"/>
        <v>0</v>
      </c>
      <c r="CH89" s="153">
        <f t="shared" si="93"/>
        <v>0</v>
      </c>
      <c r="CI89" s="153">
        <f t="shared" si="94"/>
        <v>0</v>
      </c>
      <c r="CJ89" s="153">
        <f t="shared" si="95"/>
        <v>0</v>
      </c>
      <c r="CK89" s="39"/>
      <c r="CL89" s="39"/>
      <c r="CM89" s="39"/>
      <c r="CN89" s="39"/>
      <c r="CO89" s="39"/>
      <c r="CP89" s="39"/>
      <c r="CQ89" s="39"/>
      <c r="CR89" s="39"/>
      <c r="CS89" s="39"/>
      <c r="CT89" s="39"/>
      <c r="CU89" s="39"/>
      <c r="CV89" s="39"/>
      <c r="CW89" s="39"/>
      <c r="CX89" s="39"/>
      <c r="CY89" s="39"/>
      <c r="CZ89" s="39"/>
      <c r="DA89" s="39"/>
      <c r="DB89" s="39"/>
      <c r="DC89" s="39"/>
      <c r="DD89" s="39"/>
      <c r="DE89" s="39"/>
      <c r="DF89" s="39"/>
      <c r="DG89" s="39"/>
      <c r="DH89" s="39"/>
      <c r="DI89" s="39"/>
      <c r="DJ89" s="39"/>
      <c r="DK89" s="39"/>
      <c r="DL89" s="39"/>
      <c r="DM89" s="39"/>
      <c r="DN89" s="39"/>
      <c r="DO89" s="39"/>
      <c r="DP89" s="39"/>
      <c r="DQ89" s="39"/>
      <c r="DR89" s="39"/>
      <c r="DS89" s="39"/>
      <c r="DT89" s="39"/>
      <c r="DU89" s="39"/>
      <c r="DV89" s="39"/>
      <c r="DW89" s="39"/>
      <c r="DX89" s="39"/>
      <c r="DY89" s="39"/>
      <c r="DZ89" s="39"/>
      <c r="EA89" s="39"/>
      <c r="EB89" s="39"/>
      <c r="EC89" s="39"/>
      <c r="ED89" s="39"/>
      <c r="EE89" s="39"/>
      <c r="EF89" s="39"/>
      <c r="EG89" s="39"/>
      <c r="EH89" s="39"/>
      <c r="EI89" s="39"/>
      <c r="EJ89" s="39"/>
      <c r="EK89" s="39"/>
      <c r="EL89" s="39"/>
      <c r="EM89" s="39"/>
      <c r="EN89" s="39"/>
      <c r="EO89" s="39"/>
      <c r="EP89" s="39"/>
      <c r="EQ89" s="39"/>
      <c r="ER89" s="39"/>
      <c r="ES89" s="39"/>
      <c r="ET89" s="39"/>
      <c r="EU89" s="39"/>
      <c r="EV89" s="39"/>
      <c r="EW89" s="39"/>
      <c r="EX89" s="39"/>
      <c r="EY89" s="39"/>
      <c r="EZ89" s="39"/>
      <c r="FA89" s="39"/>
      <c r="FB89" s="39"/>
      <c r="FC89" s="39"/>
      <c r="FD89" s="39"/>
      <c r="FE89" s="39"/>
      <c r="FF89" s="39"/>
      <c r="FG89" s="39"/>
      <c r="FH89" s="39"/>
      <c r="FI89" s="39"/>
      <c r="FJ89" s="39"/>
      <c r="FK89" s="39"/>
      <c r="FL89" s="39"/>
      <c r="FM89" s="39"/>
      <c r="FN89" s="39"/>
      <c r="FO89" s="39"/>
      <c r="FP89" s="39"/>
      <c r="FQ89" s="39"/>
      <c r="FR89" s="39"/>
      <c r="FS89" s="39"/>
      <c r="FT89" s="39"/>
      <c r="FU89" s="39"/>
      <c r="FV89" s="39"/>
      <c r="FW89" s="39"/>
      <c r="FX89" s="39"/>
      <c r="FY89" s="39"/>
      <c r="FZ89" s="39"/>
      <c r="GA89" s="39"/>
      <c r="GB89" s="39"/>
      <c r="GC89" s="39"/>
      <c r="GD89" s="39"/>
      <c r="GE89" s="39"/>
      <c r="GF89" s="39"/>
      <c r="GG89" s="39"/>
      <c r="GH89" s="39"/>
      <c r="GI89" s="39"/>
      <c r="GJ89" s="39"/>
      <c r="GK89" s="39"/>
      <c r="GL89" s="39"/>
      <c r="GM89" s="39"/>
      <c r="GN89" s="39"/>
      <c r="GO89" s="39"/>
      <c r="GP89" s="39"/>
      <c r="GQ89" s="39"/>
      <c r="GR89" s="39"/>
      <c r="GS89" s="39"/>
      <c r="GT89" s="39"/>
      <c r="GU89" s="39"/>
      <c r="GV89" s="39"/>
      <c r="GW89" s="39"/>
      <c r="GX89" s="39"/>
      <c r="GY89" s="39"/>
      <c r="GZ89" s="39"/>
      <c r="HA89" s="39"/>
      <c r="HB89" s="39"/>
      <c r="HC89" s="39"/>
      <c r="HD89" s="39"/>
      <c r="HE89" s="39"/>
      <c r="HF89" s="39"/>
      <c r="HG89" s="39"/>
      <c r="HH89" s="39"/>
      <c r="HI89" s="39"/>
    </row>
    <row r="90" spans="1:217" ht="17.25" customHeight="1" x14ac:dyDescent="0.2">
      <c r="A90" s="26">
        <v>78</v>
      </c>
      <c r="B90" s="27"/>
      <c r="C90" s="87"/>
      <c r="D90" s="88"/>
      <c r="E90" s="88"/>
      <c r="F90" s="88"/>
      <c r="G90" s="88"/>
      <c r="H90" s="88"/>
      <c r="I90" s="88"/>
      <c r="J90" s="88"/>
      <c r="K90" s="105" t="str">
        <f t="shared" si="56"/>
        <v>様</v>
      </c>
      <c r="L90" s="88"/>
      <c r="M90" s="105" t="str">
        <f t="shared" si="57"/>
        <v/>
      </c>
      <c r="N90" s="88"/>
      <c r="O90" s="89">
        <f>①基本情報!$C$17</f>
        <v>0</v>
      </c>
      <c r="P90" s="89" t="e">
        <f>VLOOKUP(①基本情報!$C$18,①基本情報!W:X,2,0)</f>
        <v>#N/A</v>
      </c>
      <c r="Q90" s="89" t="e">
        <f>VLOOKUP(①基本情報!$C$19,①基本情報!U:V,2,0)</f>
        <v>#N/A</v>
      </c>
      <c r="R90" s="89" t="e">
        <f>VLOOKUP(①基本情報!$C$20,①基本情報!Y:Z,2,0)</f>
        <v>#N/A</v>
      </c>
      <c r="S90" s="90" t="str">
        <f>IF(COUNTA(①基本情報!$C$26:$E$26)=3,DATE(①基本情報!$C$26,①基本情報!$D$26,①基本情報!$E$26),"")</f>
        <v/>
      </c>
      <c r="T90" s="91" t="str">
        <f>IF(①基本情報!$F$26="","",①基本情報!$F$26)</f>
        <v/>
      </c>
      <c r="U90" s="90" t="str">
        <f>IF(ISERROR(DATE(①基本情報!$C$25,①基本情報!$D$25,①基本情報!$E$25)),"",DATE(①基本情報!$C$25,①基本情報!$D$25,①基本情報!$E$25))</f>
        <v/>
      </c>
      <c r="V90" s="308" t="str">
        <f>IF(①基本情報!$F$25="","",①基本情報!$F$25)</f>
        <v/>
      </c>
      <c r="W90" s="88"/>
      <c r="X90" s="88"/>
      <c r="Y90" s="88"/>
      <c r="Z90" s="88"/>
      <c r="AA90" s="88"/>
      <c r="AB90" s="88"/>
      <c r="AC90" s="105" t="str">
        <f t="shared" si="58"/>
        <v/>
      </c>
      <c r="AD90" s="108" t="str">
        <f t="shared" si="59"/>
        <v>様</v>
      </c>
      <c r="AE90" s="94" t="str">
        <f>IF(②メッセージ・差出名!$C$14="","",②メッセージ・差出名!$C$14)</f>
        <v/>
      </c>
      <c r="AF90" s="94" t="str">
        <f>IF(②メッセージ・差出名!$C$15="","",②メッセージ・差出名!$C$15)</f>
        <v/>
      </c>
      <c r="AG90" s="94" t="str">
        <f>IF(②メッセージ・差出名!$C$16="","",②メッセージ・差出名!$C$16)</f>
        <v/>
      </c>
      <c r="AH90" s="94" t="str">
        <f>IF(②メッセージ・差出名!$C$17="","",②メッセージ・差出名!$C$17)</f>
        <v/>
      </c>
      <c r="AI90" s="94" t="str">
        <f>IF(②メッセージ・差出名!$C$18="","",②メッセージ・差出名!$C$18)</f>
        <v/>
      </c>
      <c r="AJ90" s="94" t="str">
        <f>IF(②メッセージ・差出名!$C$19="","",②メッセージ・差出名!$C$19)</f>
        <v/>
      </c>
      <c r="AK90" s="94" t="str">
        <f>IF(②メッセージ・差出名!$C$20="","",②メッセージ・差出名!$C$20)</f>
        <v/>
      </c>
      <c r="AL90" s="94" t="str">
        <f>IF(②メッセージ・差出名!$C$21="","",②メッセージ・差出名!$C$21)</f>
        <v/>
      </c>
      <c r="AM90" s="94" t="str">
        <f>IF(②メッセージ・差出名!$C$22="","",②メッセージ・差出名!$C$22)</f>
        <v/>
      </c>
      <c r="AN90" s="94" t="str">
        <f>IF(②メッセージ・差出名!$C$23="","",②メッセージ・差出名!$C$23)</f>
        <v/>
      </c>
      <c r="AO90" s="302" t="str">
        <f>IF(②メッセージ・差出名!$C$27="","",②メッセージ・差出名!$C$27)</f>
        <v/>
      </c>
      <c r="AP90" s="302" t="str">
        <f>IF(②メッセージ・差出名!$C$28="","",②メッセージ・差出名!$C$28)</f>
        <v/>
      </c>
      <c r="AQ90" s="302" t="str">
        <f>IF(②メッセージ・差出名!$C$29="","",②メッセージ・差出名!$C$29)</f>
        <v/>
      </c>
      <c r="AR90" s="302" t="str">
        <f>IF(②メッセージ・差出名!$C$30="","",②メッセージ・差出名!$C$30)</f>
        <v/>
      </c>
      <c r="AS90" s="143"/>
      <c r="AT90" s="148">
        <f t="shared" si="60"/>
        <v>0</v>
      </c>
      <c r="AU90" s="148">
        <f t="shared" si="96"/>
        <v>0</v>
      </c>
      <c r="AV90" s="148">
        <f t="shared" si="97"/>
        <v>0</v>
      </c>
      <c r="AW90" s="148">
        <f t="shared" si="98"/>
        <v>0</v>
      </c>
      <c r="AX90" s="148">
        <f t="shared" si="61"/>
        <v>0</v>
      </c>
      <c r="AY90" s="148">
        <f t="shared" si="61"/>
        <v>0</v>
      </c>
      <c r="AZ90" s="148">
        <f t="shared" si="62"/>
        <v>0</v>
      </c>
      <c r="BA90" s="148">
        <f t="shared" si="63"/>
        <v>0</v>
      </c>
      <c r="BB90" s="148">
        <f t="shared" si="64"/>
        <v>1</v>
      </c>
      <c r="BC90" s="148">
        <f t="shared" si="65"/>
        <v>0</v>
      </c>
      <c r="BD90" s="148">
        <f t="shared" si="66"/>
        <v>0</v>
      </c>
      <c r="BE90" s="148">
        <f t="shared" si="67"/>
        <v>0</v>
      </c>
      <c r="BF90" s="227">
        <f t="shared" si="68"/>
        <v>1</v>
      </c>
      <c r="BG90" s="227" t="e">
        <f t="shared" si="69"/>
        <v>#N/A</v>
      </c>
      <c r="BH90" s="227" t="e">
        <f t="shared" si="70"/>
        <v>#N/A</v>
      </c>
      <c r="BI90" s="227" t="e">
        <f t="shared" si="71"/>
        <v>#N/A</v>
      </c>
      <c r="BJ90" s="227">
        <f t="shared" si="72"/>
        <v>0</v>
      </c>
      <c r="BK90" s="227">
        <f t="shared" si="73"/>
        <v>0</v>
      </c>
      <c r="BL90" s="227">
        <f t="shared" si="74"/>
        <v>0</v>
      </c>
      <c r="BM90" s="227">
        <f t="shared" si="75"/>
        <v>0</v>
      </c>
      <c r="BN90" s="153">
        <f t="shared" si="76"/>
        <v>0</v>
      </c>
      <c r="BO90" s="153">
        <f t="shared" si="77"/>
        <v>0</v>
      </c>
      <c r="BP90" s="153">
        <f t="shared" si="77"/>
        <v>0</v>
      </c>
      <c r="BQ90" s="153">
        <f t="shared" si="78"/>
        <v>0</v>
      </c>
      <c r="BR90" s="153">
        <f t="shared" si="77"/>
        <v>0</v>
      </c>
      <c r="BS90" s="153">
        <f t="shared" si="79"/>
        <v>0</v>
      </c>
      <c r="BT90" s="153">
        <f t="shared" si="77"/>
        <v>0</v>
      </c>
      <c r="BU90" s="153">
        <f t="shared" si="80"/>
        <v>1</v>
      </c>
      <c r="BV90" s="225">
        <f t="shared" si="81"/>
        <v>0</v>
      </c>
      <c r="BW90" s="225">
        <f t="shared" si="82"/>
        <v>0</v>
      </c>
      <c r="BX90" s="225">
        <f t="shared" si="83"/>
        <v>0</v>
      </c>
      <c r="BY90" s="225">
        <f t="shared" si="84"/>
        <v>0</v>
      </c>
      <c r="BZ90" s="225">
        <f t="shared" si="85"/>
        <v>0</v>
      </c>
      <c r="CA90" s="225">
        <f t="shared" si="86"/>
        <v>0</v>
      </c>
      <c r="CB90" s="225">
        <f t="shared" si="87"/>
        <v>0</v>
      </c>
      <c r="CC90" s="225">
        <f t="shared" si="88"/>
        <v>0</v>
      </c>
      <c r="CD90" s="225">
        <f t="shared" si="89"/>
        <v>0</v>
      </c>
      <c r="CE90" s="225">
        <f t="shared" si="90"/>
        <v>0</v>
      </c>
      <c r="CF90" s="153">
        <f t="shared" si="91"/>
        <v>0</v>
      </c>
      <c r="CG90" s="153">
        <f t="shared" si="92"/>
        <v>0</v>
      </c>
      <c r="CH90" s="153">
        <f t="shared" si="93"/>
        <v>0</v>
      </c>
      <c r="CI90" s="153">
        <f t="shared" si="94"/>
        <v>0</v>
      </c>
      <c r="CJ90" s="153">
        <f t="shared" si="95"/>
        <v>0</v>
      </c>
      <c r="CK90" s="39"/>
      <c r="CL90" s="39"/>
      <c r="CM90" s="39"/>
      <c r="CN90" s="39"/>
      <c r="CO90" s="39"/>
      <c r="CP90" s="39"/>
      <c r="CQ90" s="39"/>
      <c r="CR90" s="39"/>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c r="EC90" s="39"/>
      <c r="ED90" s="39"/>
      <c r="EE90" s="39"/>
      <c r="EF90" s="39"/>
      <c r="EG90" s="39"/>
      <c r="EH90" s="39"/>
      <c r="EI90" s="39"/>
      <c r="EJ90" s="39"/>
      <c r="EK90" s="39"/>
      <c r="EL90" s="39"/>
      <c r="EM90" s="39"/>
      <c r="EN90" s="39"/>
      <c r="EO90" s="39"/>
      <c r="EP90" s="39"/>
      <c r="EQ90" s="39"/>
      <c r="ER90" s="39"/>
      <c r="ES90" s="39"/>
      <c r="ET90" s="39"/>
      <c r="EU90" s="39"/>
      <c r="EV90" s="39"/>
      <c r="EW90" s="39"/>
      <c r="EX90" s="39"/>
      <c r="EY90" s="39"/>
      <c r="EZ90" s="39"/>
      <c r="FA90" s="39"/>
      <c r="FB90" s="39"/>
      <c r="FC90" s="39"/>
      <c r="FD90" s="39"/>
      <c r="FE90" s="39"/>
      <c r="FF90" s="39"/>
      <c r="FG90" s="39"/>
      <c r="FH90" s="39"/>
      <c r="FI90" s="39"/>
      <c r="FJ90" s="39"/>
      <c r="FK90" s="39"/>
      <c r="FL90" s="39"/>
      <c r="FM90" s="39"/>
      <c r="FN90" s="39"/>
      <c r="FO90" s="39"/>
      <c r="FP90" s="39"/>
      <c r="FQ90" s="39"/>
      <c r="FR90" s="39"/>
      <c r="FS90" s="39"/>
      <c r="FT90" s="39"/>
      <c r="FU90" s="39"/>
      <c r="FV90" s="39"/>
      <c r="FW90" s="39"/>
      <c r="FX90" s="39"/>
      <c r="FY90" s="39"/>
      <c r="FZ90" s="39"/>
      <c r="GA90" s="39"/>
      <c r="GB90" s="39"/>
      <c r="GC90" s="39"/>
      <c r="GD90" s="39"/>
      <c r="GE90" s="39"/>
      <c r="GF90" s="39"/>
      <c r="GG90" s="39"/>
      <c r="GH90" s="39"/>
      <c r="GI90" s="39"/>
      <c r="GJ90" s="39"/>
      <c r="GK90" s="39"/>
      <c r="GL90" s="39"/>
      <c r="GM90" s="39"/>
      <c r="GN90" s="39"/>
      <c r="GO90" s="39"/>
      <c r="GP90" s="39"/>
      <c r="GQ90" s="39"/>
      <c r="GR90" s="39"/>
      <c r="GS90" s="39"/>
      <c r="GT90" s="39"/>
      <c r="GU90" s="39"/>
      <c r="GV90" s="39"/>
      <c r="GW90" s="39"/>
      <c r="GX90" s="39"/>
      <c r="GY90" s="39"/>
      <c r="GZ90" s="39"/>
      <c r="HA90" s="39"/>
      <c r="HB90" s="39"/>
      <c r="HC90" s="39"/>
      <c r="HD90" s="39"/>
      <c r="HE90" s="39"/>
      <c r="HF90" s="39"/>
      <c r="HG90" s="39"/>
      <c r="HH90" s="39"/>
      <c r="HI90" s="39"/>
    </row>
    <row r="91" spans="1:217" ht="17.25" customHeight="1" x14ac:dyDescent="0.2">
      <c r="A91" s="26">
        <v>79</v>
      </c>
      <c r="B91" s="27"/>
      <c r="C91" s="87"/>
      <c r="D91" s="88"/>
      <c r="E91" s="88"/>
      <c r="F91" s="88"/>
      <c r="G91" s="88"/>
      <c r="H91" s="88"/>
      <c r="I91" s="88"/>
      <c r="J91" s="88"/>
      <c r="K91" s="105" t="str">
        <f t="shared" si="56"/>
        <v>様</v>
      </c>
      <c r="L91" s="88"/>
      <c r="M91" s="105" t="str">
        <f t="shared" si="57"/>
        <v/>
      </c>
      <c r="N91" s="88"/>
      <c r="O91" s="89">
        <f>①基本情報!$C$17</f>
        <v>0</v>
      </c>
      <c r="P91" s="89" t="e">
        <f>VLOOKUP(①基本情報!$C$18,①基本情報!W:X,2,0)</f>
        <v>#N/A</v>
      </c>
      <c r="Q91" s="89" t="e">
        <f>VLOOKUP(①基本情報!$C$19,①基本情報!U:V,2,0)</f>
        <v>#N/A</v>
      </c>
      <c r="R91" s="89" t="e">
        <f>VLOOKUP(①基本情報!$C$20,①基本情報!Y:Z,2,0)</f>
        <v>#N/A</v>
      </c>
      <c r="S91" s="90" t="str">
        <f>IF(COUNTA(①基本情報!$C$26:$E$26)=3,DATE(①基本情報!$C$26,①基本情報!$D$26,①基本情報!$E$26),"")</f>
        <v/>
      </c>
      <c r="T91" s="91" t="str">
        <f>IF(①基本情報!$F$26="","",①基本情報!$F$26)</f>
        <v/>
      </c>
      <c r="U91" s="90" t="str">
        <f>IF(ISERROR(DATE(①基本情報!$C$25,①基本情報!$D$25,①基本情報!$E$25)),"",DATE(①基本情報!$C$25,①基本情報!$D$25,①基本情報!$E$25))</f>
        <v/>
      </c>
      <c r="V91" s="308" t="str">
        <f>IF(①基本情報!$F$25="","",①基本情報!$F$25)</f>
        <v/>
      </c>
      <c r="W91" s="88"/>
      <c r="X91" s="88"/>
      <c r="Y91" s="88"/>
      <c r="Z91" s="88"/>
      <c r="AA91" s="88"/>
      <c r="AB91" s="88"/>
      <c r="AC91" s="105" t="str">
        <f t="shared" si="58"/>
        <v/>
      </c>
      <c r="AD91" s="108" t="str">
        <f t="shared" si="59"/>
        <v>様</v>
      </c>
      <c r="AE91" s="94" t="str">
        <f>IF(②メッセージ・差出名!$C$14="","",②メッセージ・差出名!$C$14)</f>
        <v/>
      </c>
      <c r="AF91" s="94" t="str">
        <f>IF(②メッセージ・差出名!$C$15="","",②メッセージ・差出名!$C$15)</f>
        <v/>
      </c>
      <c r="AG91" s="94" t="str">
        <f>IF(②メッセージ・差出名!$C$16="","",②メッセージ・差出名!$C$16)</f>
        <v/>
      </c>
      <c r="AH91" s="94" t="str">
        <f>IF(②メッセージ・差出名!$C$17="","",②メッセージ・差出名!$C$17)</f>
        <v/>
      </c>
      <c r="AI91" s="94" t="str">
        <f>IF(②メッセージ・差出名!$C$18="","",②メッセージ・差出名!$C$18)</f>
        <v/>
      </c>
      <c r="AJ91" s="94" t="str">
        <f>IF(②メッセージ・差出名!$C$19="","",②メッセージ・差出名!$C$19)</f>
        <v/>
      </c>
      <c r="AK91" s="94" t="str">
        <f>IF(②メッセージ・差出名!$C$20="","",②メッセージ・差出名!$C$20)</f>
        <v/>
      </c>
      <c r="AL91" s="94" t="str">
        <f>IF(②メッセージ・差出名!$C$21="","",②メッセージ・差出名!$C$21)</f>
        <v/>
      </c>
      <c r="AM91" s="94" t="str">
        <f>IF(②メッセージ・差出名!$C$22="","",②メッセージ・差出名!$C$22)</f>
        <v/>
      </c>
      <c r="AN91" s="94" t="str">
        <f>IF(②メッセージ・差出名!$C$23="","",②メッセージ・差出名!$C$23)</f>
        <v/>
      </c>
      <c r="AO91" s="302" t="str">
        <f>IF(②メッセージ・差出名!$C$27="","",②メッセージ・差出名!$C$27)</f>
        <v/>
      </c>
      <c r="AP91" s="302" t="str">
        <f>IF(②メッセージ・差出名!$C$28="","",②メッセージ・差出名!$C$28)</f>
        <v/>
      </c>
      <c r="AQ91" s="302" t="str">
        <f>IF(②メッセージ・差出名!$C$29="","",②メッセージ・差出名!$C$29)</f>
        <v/>
      </c>
      <c r="AR91" s="302" t="str">
        <f>IF(②メッセージ・差出名!$C$30="","",②メッセージ・差出名!$C$30)</f>
        <v/>
      </c>
      <c r="AS91" s="143"/>
      <c r="AT91" s="148">
        <f t="shared" si="60"/>
        <v>0</v>
      </c>
      <c r="AU91" s="148">
        <f t="shared" si="96"/>
        <v>0</v>
      </c>
      <c r="AV91" s="148">
        <f t="shared" si="97"/>
        <v>0</v>
      </c>
      <c r="AW91" s="148">
        <f t="shared" si="98"/>
        <v>0</v>
      </c>
      <c r="AX91" s="148">
        <f t="shared" si="61"/>
        <v>0</v>
      </c>
      <c r="AY91" s="148">
        <f t="shared" si="61"/>
        <v>0</v>
      </c>
      <c r="AZ91" s="148">
        <f t="shared" si="62"/>
        <v>0</v>
      </c>
      <c r="BA91" s="148">
        <f t="shared" si="63"/>
        <v>0</v>
      </c>
      <c r="BB91" s="148">
        <f t="shared" si="64"/>
        <v>1</v>
      </c>
      <c r="BC91" s="148">
        <f t="shared" si="65"/>
        <v>0</v>
      </c>
      <c r="BD91" s="148">
        <f t="shared" si="66"/>
        <v>0</v>
      </c>
      <c r="BE91" s="148">
        <f t="shared" si="67"/>
        <v>0</v>
      </c>
      <c r="BF91" s="227">
        <f t="shared" si="68"/>
        <v>1</v>
      </c>
      <c r="BG91" s="227" t="e">
        <f t="shared" si="69"/>
        <v>#N/A</v>
      </c>
      <c r="BH91" s="227" t="e">
        <f t="shared" si="70"/>
        <v>#N/A</v>
      </c>
      <c r="BI91" s="227" t="e">
        <f t="shared" si="71"/>
        <v>#N/A</v>
      </c>
      <c r="BJ91" s="227">
        <f t="shared" si="72"/>
        <v>0</v>
      </c>
      <c r="BK91" s="227">
        <f t="shared" si="73"/>
        <v>0</v>
      </c>
      <c r="BL91" s="227">
        <f t="shared" si="74"/>
        <v>0</v>
      </c>
      <c r="BM91" s="227">
        <f t="shared" si="75"/>
        <v>0</v>
      </c>
      <c r="BN91" s="153">
        <f t="shared" si="76"/>
        <v>0</v>
      </c>
      <c r="BO91" s="153">
        <f t="shared" si="77"/>
        <v>0</v>
      </c>
      <c r="BP91" s="153">
        <f t="shared" si="77"/>
        <v>0</v>
      </c>
      <c r="BQ91" s="153">
        <f t="shared" si="78"/>
        <v>0</v>
      </c>
      <c r="BR91" s="153">
        <f t="shared" si="77"/>
        <v>0</v>
      </c>
      <c r="BS91" s="153">
        <f t="shared" si="79"/>
        <v>0</v>
      </c>
      <c r="BT91" s="153">
        <f t="shared" si="77"/>
        <v>0</v>
      </c>
      <c r="BU91" s="153">
        <f t="shared" si="80"/>
        <v>1</v>
      </c>
      <c r="BV91" s="225">
        <f t="shared" si="81"/>
        <v>0</v>
      </c>
      <c r="BW91" s="225">
        <f t="shared" si="82"/>
        <v>0</v>
      </c>
      <c r="BX91" s="225">
        <f t="shared" si="83"/>
        <v>0</v>
      </c>
      <c r="BY91" s="225">
        <f t="shared" si="84"/>
        <v>0</v>
      </c>
      <c r="BZ91" s="225">
        <f t="shared" si="85"/>
        <v>0</v>
      </c>
      <c r="CA91" s="225">
        <f t="shared" si="86"/>
        <v>0</v>
      </c>
      <c r="CB91" s="225">
        <f t="shared" si="87"/>
        <v>0</v>
      </c>
      <c r="CC91" s="225">
        <f t="shared" si="88"/>
        <v>0</v>
      </c>
      <c r="CD91" s="225">
        <f t="shared" si="89"/>
        <v>0</v>
      </c>
      <c r="CE91" s="225">
        <f t="shared" si="90"/>
        <v>0</v>
      </c>
      <c r="CF91" s="153">
        <f t="shared" si="91"/>
        <v>0</v>
      </c>
      <c r="CG91" s="153">
        <f t="shared" si="92"/>
        <v>0</v>
      </c>
      <c r="CH91" s="153">
        <f t="shared" si="93"/>
        <v>0</v>
      </c>
      <c r="CI91" s="153">
        <f t="shared" si="94"/>
        <v>0</v>
      </c>
      <c r="CJ91" s="153">
        <f t="shared" si="95"/>
        <v>0</v>
      </c>
      <c r="CK91" s="39"/>
      <c r="CL91" s="39"/>
      <c r="CM91" s="39"/>
      <c r="CN91" s="39"/>
      <c r="CO91" s="39"/>
      <c r="CP91" s="39"/>
      <c r="CQ91" s="39"/>
      <c r="CR91" s="39"/>
      <c r="CS91" s="39"/>
      <c r="CT91" s="39"/>
      <c r="CU91" s="39"/>
      <c r="CV91" s="39"/>
      <c r="CW91" s="39"/>
      <c r="CX91" s="39"/>
      <c r="CY91" s="39"/>
      <c r="CZ91" s="39"/>
      <c r="DA91" s="39"/>
      <c r="DB91" s="39"/>
      <c r="DC91" s="39"/>
      <c r="DD91" s="39"/>
      <c r="DE91" s="39"/>
      <c r="DF91" s="39"/>
      <c r="DG91" s="39"/>
      <c r="DH91" s="39"/>
      <c r="DI91" s="39"/>
      <c r="DJ91" s="39"/>
      <c r="DK91" s="39"/>
      <c r="DL91" s="39"/>
      <c r="DM91" s="39"/>
      <c r="DN91" s="39"/>
      <c r="DO91" s="39"/>
      <c r="DP91" s="39"/>
      <c r="DQ91" s="39"/>
      <c r="DR91" s="39"/>
      <c r="DS91" s="39"/>
      <c r="DT91" s="39"/>
      <c r="DU91" s="39"/>
      <c r="DV91" s="39"/>
      <c r="DW91" s="39"/>
      <c r="DX91" s="39"/>
      <c r="DY91" s="39"/>
      <c r="DZ91" s="39"/>
      <c r="EA91" s="39"/>
      <c r="EB91" s="39"/>
      <c r="EC91" s="39"/>
      <c r="ED91" s="39"/>
      <c r="EE91" s="39"/>
      <c r="EF91" s="39"/>
      <c r="EG91" s="39"/>
      <c r="EH91" s="39"/>
      <c r="EI91" s="39"/>
      <c r="EJ91" s="39"/>
      <c r="EK91" s="39"/>
      <c r="EL91" s="39"/>
      <c r="EM91" s="39"/>
      <c r="EN91" s="39"/>
      <c r="EO91" s="39"/>
      <c r="EP91" s="39"/>
      <c r="EQ91" s="39"/>
      <c r="ER91" s="39"/>
      <c r="ES91" s="39"/>
      <c r="ET91" s="39"/>
      <c r="EU91" s="39"/>
      <c r="EV91" s="39"/>
      <c r="EW91" s="39"/>
      <c r="EX91" s="39"/>
      <c r="EY91" s="39"/>
      <c r="EZ91" s="39"/>
      <c r="FA91" s="39"/>
      <c r="FB91" s="39"/>
      <c r="FC91" s="39"/>
      <c r="FD91" s="39"/>
      <c r="FE91" s="39"/>
      <c r="FF91" s="39"/>
      <c r="FG91" s="39"/>
      <c r="FH91" s="39"/>
      <c r="FI91" s="39"/>
      <c r="FJ91" s="39"/>
      <c r="FK91" s="39"/>
      <c r="FL91" s="39"/>
      <c r="FM91" s="39"/>
      <c r="FN91" s="39"/>
      <c r="FO91" s="39"/>
      <c r="FP91" s="39"/>
      <c r="FQ91" s="39"/>
      <c r="FR91" s="39"/>
      <c r="FS91" s="39"/>
      <c r="FT91" s="39"/>
      <c r="FU91" s="39"/>
      <c r="FV91" s="39"/>
      <c r="FW91" s="39"/>
      <c r="FX91" s="39"/>
      <c r="FY91" s="39"/>
      <c r="FZ91" s="39"/>
      <c r="GA91" s="39"/>
      <c r="GB91" s="39"/>
      <c r="GC91" s="39"/>
      <c r="GD91" s="39"/>
      <c r="GE91" s="39"/>
      <c r="GF91" s="39"/>
      <c r="GG91" s="39"/>
      <c r="GH91" s="39"/>
      <c r="GI91" s="39"/>
      <c r="GJ91" s="39"/>
      <c r="GK91" s="39"/>
      <c r="GL91" s="39"/>
      <c r="GM91" s="39"/>
      <c r="GN91" s="39"/>
      <c r="GO91" s="39"/>
      <c r="GP91" s="39"/>
      <c r="GQ91" s="39"/>
      <c r="GR91" s="39"/>
      <c r="GS91" s="39"/>
      <c r="GT91" s="39"/>
      <c r="GU91" s="39"/>
      <c r="GV91" s="39"/>
      <c r="GW91" s="39"/>
      <c r="GX91" s="39"/>
      <c r="GY91" s="39"/>
      <c r="GZ91" s="39"/>
      <c r="HA91" s="39"/>
      <c r="HB91" s="39"/>
      <c r="HC91" s="39"/>
      <c r="HD91" s="39"/>
      <c r="HE91" s="39"/>
      <c r="HF91" s="39"/>
      <c r="HG91" s="39"/>
      <c r="HH91" s="39"/>
      <c r="HI91" s="39"/>
    </row>
    <row r="92" spans="1:217" ht="17.25" customHeight="1" x14ac:dyDescent="0.2">
      <c r="A92" s="26">
        <v>80</v>
      </c>
      <c r="B92" s="27"/>
      <c r="C92" s="87"/>
      <c r="D92" s="88"/>
      <c r="E92" s="88"/>
      <c r="F92" s="88"/>
      <c r="G92" s="88"/>
      <c r="H92" s="88"/>
      <c r="I92" s="88"/>
      <c r="J92" s="88"/>
      <c r="K92" s="105" t="str">
        <f t="shared" si="56"/>
        <v>様</v>
      </c>
      <c r="L92" s="88"/>
      <c r="M92" s="105" t="str">
        <f t="shared" si="57"/>
        <v/>
      </c>
      <c r="N92" s="88"/>
      <c r="O92" s="89">
        <f>①基本情報!$C$17</f>
        <v>0</v>
      </c>
      <c r="P92" s="89" t="e">
        <f>VLOOKUP(①基本情報!$C$18,①基本情報!W:X,2,0)</f>
        <v>#N/A</v>
      </c>
      <c r="Q92" s="89" t="e">
        <f>VLOOKUP(①基本情報!$C$19,①基本情報!U:V,2,0)</f>
        <v>#N/A</v>
      </c>
      <c r="R92" s="89" t="e">
        <f>VLOOKUP(①基本情報!$C$20,①基本情報!Y:Z,2,0)</f>
        <v>#N/A</v>
      </c>
      <c r="S92" s="90" t="str">
        <f>IF(COUNTA(①基本情報!$C$26:$E$26)=3,DATE(①基本情報!$C$26,①基本情報!$D$26,①基本情報!$E$26),"")</f>
        <v/>
      </c>
      <c r="T92" s="91" t="str">
        <f>IF(①基本情報!$F$26="","",①基本情報!$F$26)</f>
        <v/>
      </c>
      <c r="U92" s="90" t="str">
        <f>IF(ISERROR(DATE(①基本情報!$C$25,①基本情報!$D$25,①基本情報!$E$25)),"",DATE(①基本情報!$C$25,①基本情報!$D$25,①基本情報!$E$25))</f>
        <v/>
      </c>
      <c r="V92" s="308" t="str">
        <f>IF(①基本情報!$F$25="","",①基本情報!$F$25)</f>
        <v/>
      </c>
      <c r="W92" s="88"/>
      <c r="X92" s="88"/>
      <c r="Y92" s="88"/>
      <c r="Z92" s="88"/>
      <c r="AA92" s="88"/>
      <c r="AB92" s="88"/>
      <c r="AC92" s="105" t="str">
        <f t="shared" si="58"/>
        <v/>
      </c>
      <c r="AD92" s="108" t="str">
        <f t="shared" si="59"/>
        <v>様</v>
      </c>
      <c r="AE92" s="94" t="str">
        <f>IF(②メッセージ・差出名!$C$14="","",②メッセージ・差出名!$C$14)</f>
        <v/>
      </c>
      <c r="AF92" s="94" t="str">
        <f>IF(②メッセージ・差出名!$C$15="","",②メッセージ・差出名!$C$15)</f>
        <v/>
      </c>
      <c r="AG92" s="94" t="str">
        <f>IF(②メッセージ・差出名!$C$16="","",②メッセージ・差出名!$C$16)</f>
        <v/>
      </c>
      <c r="AH92" s="94" t="str">
        <f>IF(②メッセージ・差出名!$C$17="","",②メッセージ・差出名!$C$17)</f>
        <v/>
      </c>
      <c r="AI92" s="94" t="str">
        <f>IF(②メッセージ・差出名!$C$18="","",②メッセージ・差出名!$C$18)</f>
        <v/>
      </c>
      <c r="AJ92" s="94" t="str">
        <f>IF(②メッセージ・差出名!$C$19="","",②メッセージ・差出名!$C$19)</f>
        <v/>
      </c>
      <c r="AK92" s="94" t="str">
        <f>IF(②メッセージ・差出名!$C$20="","",②メッセージ・差出名!$C$20)</f>
        <v/>
      </c>
      <c r="AL92" s="94" t="str">
        <f>IF(②メッセージ・差出名!$C$21="","",②メッセージ・差出名!$C$21)</f>
        <v/>
      </c>
      <c r="AM92" s="94" t="str">
        <f>IF(②メッセージ・差出名!$C$22="","",②メッセージ・差出名!$C$22)</f>
        <v/>
      </c>
      <c r="AN92" s="94" t="str">
        <f>IF(②メッセージ・差出名!$C$23="","",②メッセージ・差出名!$C$23)</f>
        <v/>
      </c>
      <c r="AO92" s="302" t="str">
        <f>IF(②メッセージ・差出名!$C$27="","",②メッセージ・差出名!$C$27)</f>
        <v/>
      </c>
      <c r="AP92" s="302" t="str">
        <f>IF(②メッセージ・差出名!$C$28="","",②メッセージ・差出名!$C$28)</f>
        <v/>
      </c>
      <c r="AQ92" s="302" t="str">
        <f>IF(②メッセージ・差出名!$C$29="","",②メッセージ・差出名!$C$29)</f>
        <v/>
      </c>
      <c r="AR92" s="302" t="str">
        <f>IF(②メッセージ・差出名!$C$30="","",②メッセージ・差出名!$C$30)</f>
        <v/>
      </c>
      <c r="AS92" s="143"/>
      <c r="AT92" s="148">
        <f t="shared" si="60"/>
        <v>0</v>
      </c>
      <c r="AU92" s="148">
        <f t="shared" si="96"/>
        <v>0</v>
      </c>
      <c r="AV92" s="148">
        <f t="shared" si="97"/>
        <v>0</v>
      </c>
      <c r="AW92" s="148">
        <f t="shared" si="98"/>
        <v>0</v>
      </c>
      <c r="AX92" s="148">
        <f t="shared" si="61"/>
        <v>0</v>
      </c>
      <c r="AY92" s="148">
        <f t="shared" si="61"/>
        <v>0</v>
      </c>
      <c r="AZ92" s="148">
        <f t="shared" si="62"/>
        <v>0</v>
      </c>
      <c r="BA92" s="148">
        <f t="shared" si="63"/>
        <v>0</v>
      </c>
      <c r="BB92" s="148">
        <f t="shared" si="64"/>
        <v>1</v>
      </c>
      <c r="BC92" s="148">
        <f t="shared" si="65"/>
        <v>0</v>
      </c>
      <c r="BD92" s="148">
        <f t="shared" si="66"/>
        <v>0</v>
      </c>
      <c r="BE92" s="148">
        <f t="shared" si="67"/>
        <v>0</v>
      </c>
      <c r="BF92" s="227">
        <f t="shared" si="68"/>
        <v>1</v>
      </c>
      <c r="BG92" s="227" t="e">
        <f t="shared" si="69"/>
        <v>#N/A</v>
      </c>
      <c r="BH92" s="227" t="e">
        <f t="shared" si="70"/>
        <v>#N/A</v>
      </c>
      <c r="BI92" s="227" t="e">
        <f t="shared" si="71"/>
        <v>#N/A</v>
      </c>
      <c r="BJ92" s="227">
        <f t="shared" si="72"/>
        <v>0</v>
      </c>
      <c r="BK92" s="227">
        <f t="shared" si="73"/>
        <v>0</v>
      </c>
      <c r="BL92" s="227">
        <f t="shared" si="74"/>
        <v>0</v>
      </c>
      <c r="BM92" s="227">
        <f t="shared" si="75"/>
        <v>0</v>
      </c>
      <c r="BN92" s="153">
        <f t="shared" si="76"/>
        <v>0</v>
      </c>
      <c r="BO92" s="153">
        <f t="shared" si="77"/>
        <v>0</v>
      </c>
      <c r="BP92" s="153">
        <f t="shared" si="77"/>
        <v>0</v>
      </c>
      <c r="BQ92" s="153">
        <f t="shared" si="78"/>
        <v>0</v>
      </c>
      <c r="BR92" s="153">
        <f t="shared" si="77"/>
        <v>0</v>
      </c>
      <c r="BS92" s="153">
        <f t="shared" si="79"/>
        <v>0</v>
      </c>
      <c r="BT92" s="153">
        <f t="shared" si="77"/>
        <v>0</v>
      </c>
      <c r="BU92" s="153">
        <f t="shared" si="80"/>
        <v>1</v>
      </c>
      <c r="BV92" s="225">
        <f t="shared" si="81"/>
        <v>0</v>
      </c>
      <c r="BW92" s="225">
        <f t="shared" si="82"/>
        <v>0</v>
      </c>
      <c r="BX92" s="225">
        <f t="shared" si="83"/>
        <v>0</v>
      </c>
      <c r="BY92" s="225">
        <f t="shared" si="84"/>
        <v>0</v>
      </c>
      <c r="BZ92" s="225">
        <f t="shared" si="85"/>
        <v>0</v>
      </c>
      <c r="CA92" s="225">
        <f t="shared" si="86"/>
        <v>0</v>
      </c>
      <c r="CB92" s="225">
        <f t="shared" si="87"/>
        <v>0</v>
      </c>
      <c r="CC92" s="225">
        <f t="shared" si="88"/>
        <v>0</v>
      </c>
      <c r="CD92" s="225">
        <f t="shared" si="89"/>
        <v>0</v>
      </c>
      <c r="CE92" s="225">
        <f t="shared" si="90"/>
        <v>0</v>
      </c>
      <c r="CF92" s="153">
        <f t="shared" si="91"/>
        <v>0</v>
      </c>
      <c r="CG92" s="153">
        <f t="shared" si="92"/>
        <v>0</v>
      </c>
      <c r="CH92" s="153">
        <f t="shared" si="93"/>
        <v>0</v>
      </c>
      <c r="CI92" s="153">
        <f t="shared" si="94"/>
        <v>0</v>
      </c>
      <c r="CJ92" s="153">
        <f t="shared" si="95"/>
        <v>0</v>
      </c>
      <c r="CK92" s="39"/>
      <c r="CL92" s="39"/>
      <c r="CM92" s="39"/>
      <c r="CN92" s="39"/>
      <c r="CO92" s="39"/>
      <c r="CP92" s="39"/>
      <c r="CQ92" s="39"/>
      <c r="CR92" s="39"/>
      <c r="CS92" s="39"/>
      <c r="CT92" s="39"/>
      <c r="CU92" s="39"/>
      <c r="CV92" s="39"/>
      <c r="CW92" s="39"/>
      <c r="CX92" s="39"/>
      <c r="CY92" s="39"/>
      <c r="CZ92" s="39"/>
      <c r="DA92" s="39"/>
      <c r="DB92" s="39"/>
      <c r="DC92" s="39"/>
      <c r="DD92" s="39"/>
      <c r="DE92" s="39"/>
      <c r="DF92" s="39"/>
      <c r="DG92" s="39"/>
      <c r="DH92" s="39"/>
      <c r="DI92" s="39"/>
      <c r="DJ92" s="39"/>
      <c r="DK92" s="39"/>
      <c r="DL92" s="39"/>
      <c r="DM92" s="39"/>
      <c r="DN92" s="39"/>
      <c r="DO92" s="39"/>
      <c r="DP92" s="39"/>
      <c r="DQ92" s="39"/>
      <c r="DR92" s="39"/>
      <c r="DS92" s="39"/>
      <c r="DT92" s="39"/>
      <c r="DU92" s="39"/>
      <c r="DV92" s="39"/>
      <c r="DW92" s="39"/>
      <c r="DX92" s="39"/>
      <c r="DY92" s="39"/>
      <c r="DZ92" s="39"/>
      <c r="EA92" s="39"/>
      <c r="EB92" s="39"/>
      <c r="EC92" s="39"/>
      <c r="ED92" s="39"/>
      <c r="EE92" s="39"/>
      <c r="EF92" s="39"/>
      <c r="EG92" s="39"/>
      <c r="EH92" s="39"/>
      <c r="EI92" s="39"/>
      <c r="EJ92" s="39"/>
      <c r="EK92" s="39"/>
      <c r="EL92" s="39"/>
      <c r="EM92" s="39"/>
      <c r="EN92" s="39"/>
      <c r="EO92" s="39"/>
      <c r="EP92" s="39"/>
      <c r="EQ92" s="39"/>
      <c r="ER92" s="39"/>
      <c r="ES92" s="39"/>
      <c r="ET92" s="39"/>
      <c r="EU92" s="39"/>
      <c r="EV92" s="39"/>
      <c r="EW92" s="39"/>
      <c r="EX92" s="39"/>
      <c r="EY92" s="39"/>
      <c r="EZ92" s="39"/>
      <c r="FA92" s="39"/>
      <c r="FB92" s="39"/>
      <c r="FC92" s="39"/>
      <c r="FD92" s="39"/>
      <c r="FE92" s="39"/>
      <c r="FF92" s="39"/>
      <c r="FG92" s="39"/>
      <c r="FH92" s="39"/>
      <c r="FI92" s="39"/>
      <c r="FJ92" s="39"/>
      <c r="FK92" s="39"/>
      <c r="FL92" s="39"/>
      <c r="FM92" s="39"/>
      <c r="FN92" s="39"/>
      <c r="FO92" s="39"/>
      <c r="FP92" s="39"/>
      <c r="FQ92" s="39"/>
      <c r="FR92" s="39"/>
      <c r="FS92" s="39"/>
      <c r="FT92" s="39"/>
      <c r="FU92" s="39"/>
      <c r="FV92" s="39"/>
      <c r="FW92" s="39"/>
      <c r="FX92" s="39"/>
      <c r="FY92" s="39"/>
      <c r="FZ92" s="39"/>
      <c r="GA92" s="39"/>
      <c r="GB92" s="39"/>
      <c r="GC92" s="39"/>
      <c r="GD92" s="39"/>
      <c r="GE92" s="39"/>
      <c r="GF92" s="39"/>
      <c r="GG92" s="39"/>
      <c r="GH92" s="39"/>
      <c r="GI92" s="39"/>
      <c r="GJ92" s="39"/>
      <c r="GK92" s="39"/>
      <c r="GL92" s="39"/>
      <c r="GM92" s="39"/>
      <c r="GN92" s="39"/>
      <c r="GO92" s="39"/>
      <c r="GP92" s="39"/>
      <c r="GQ92" s="39"/>
      <c r="GR92" s="39"/>
      <c r="GS92" s="39"/>
      <c r="GT92" s="39"/>
      <c r="GU92" s="39"/>
      <c r="GV92" s="39"/>
      <c r="GW92" s="39"/>
      <c r="GX92" s="39"/>
      <c r="GY92" s="39"/>
      <c r="GZ92" s="39"/>
      <c r="HA92" s="39"/>
      <c r="HB92" s="39"/>
      <c r="HC92" s="39"/>
      <c r="HD92" s="39"/>
      <c r="HE92" s="39"/>
      <c r="HF92" s="39"/>
      <c r="HG92" s="39"/>
      <c r="HH92" s="39"/>
      <c r="HI92" s="39"/>
    </row>
    <row r="93" spans="1:217" ht="17.25" customHeight="1" x14ac:dyDescent="0.2">
      <c r="A93" s="26">
        <v>81</v>
      </c>
      <c r="B93" s="27"/>
      <c r="C93" s="87"/>
      <c r="D93" s="88"/>
      <c r="E93" s="88"/>
      <c r="F93" s="88"/>
      <c r="G93" s="88"/>
      <c r="H93" s="88"/>
      <c r="I93" s="88"/>
      <c r="J93" s="88"/>
      <c r="K93" s="105" t="str">
        <f t="shared" si="56"/>
        <v>様</v>
      </c>
      <c r="L93" s="88"/>
      <c r="M93" s="105" t="str">
        <f t="shared" si="57"/>
        <v/>
      </c>
      <c r="N93" s="88"/>
      <c r="O93" s="89">
        <f>①基本情報!$C$17</f>
        <v>0</v>
      </c>
      <c r="P93" s="89" t="e">
        <f>VLOOKUP(①基本情報!$C$18,①基本情報!W:X,2,0)</f>
        <v>#N/A</v>
      </c>
      <c r="Q93" s="89" t="e">
        <f>VLOOKUP(①基本情報!$C$19,①基本情報!U:V,2,0)</f>
        <v>#N/A</v>
      </c>
      <c r="R93" s="89" t="e">
        <f>VLOOKUP(①基本情報!$C$20,①基本情報!Y:Z,2,0)</f>
        <v>#N/A</v>
      </c>
      <c r="S93" s="90" t="str">
        <f>IF(COUNTA(①基本情報!$C$26:$E$26)=3,DATE(①基本情報!$C$26,①基本情報!$D$26,①基本情報!$E$26),"")</f>
        <v/>
      </c>
      <c r="T93" s="91" t="str">
        <f>IF(①基本情報!$F$26="","",①基本情報!$F$26)</f>
        <v/>
      </c>
      <c r="U93" s="90" t="str">
        <f>IF(ISERROR(DATE(①基本情報!$C$25,①基本情報!$D$25,①基本情報!$E$25)),"",DATE(①基本情報!$C$25,①基本情報!$D$25,①基本情報!$E$25))</f>
        <v/>
      </c>
      <c r="V93" s="308" t="str">
        <f>IF(①基本情報!$F$25="","",①基本情報!$F$25)</f>
        <v/>
      </c>
      <c r="W93" s="88"/>
      <c r="X93" s="88"/>
      <c r="Y93" s="88"/>
      <c r="Z93" s="88"/>
      <c r="AA93" s="88"/>
      <c r="AB93" s="88"/>
      <c r="AC93" s="105" t="str">
        <f t="shared" si="58"/>
        <v/>
      </c>
      <c r="AD93" s="108" t="str">
        <f t="shared" si="59"/>
        <v>様</v>
      </c>
      <c r="AE93" s="94" t="str">
        <f>IF(②メッセージ・差出名!$C$14="","",②メッセージ・差出名!$C$14)</f>
        <v/>
      </c>
      <c r="AF93" s="94" t="str">
        <f>IF(②メッセージ・差出名!$C$15="","",②メッセージ・差出名!$C$15)</f>
        <v/>
      </c>
      <c r="AG93" s="94" t="str">
        <f>IF(②メッセージ・差出名!$C$16="","",②メッセージ・差出名!$C$16)</f>
        <v/>
      </c>
      <c r="AH93" s="94" t="str">
        <f>IF(②メッセージ・差出名!$C$17="","",②メッセージ・差出名!$C$17)</f>
        <v/>
      </c>
      <c r="AI93" s="94" t="str">
        <f>IF(②メッセージ・差出名!$C$18="","",②メッセージ・差出名!$C$18)</f>
        <v/>
      </c>
      <c r="AJ93" s="94" t="str">
        <f>IF(②メッセージ・差出名!$C$19="","",②メッセージ・差出名!$C$19)</f>
        <v/>
      </c>
      <c r="AK93" s="94" t="str">
        <f>IF(②メッセージ・差出名!$C$20="","",②メッセージ・差出名!$C$20)</f>
        <v/>
      </c>
      <c r="AL93" s="94" t="str">
        <f>IF(②メッセージ・差出名!$C$21="","",②メッセージ・差出名!$C$21)</f>
        <v/>
      </c>
      <c r="AM93" s="94" t="str">
        <f>IF(②メッセージ・差出名!$C$22="","",②メッセージ・差出名!$C$22)</f>
        <v/>
      </c>
      <c r="AN93" s="94" t="str">
        <f>IF(②メッセージ・差出名!$C$23="","",②メッセージ・差出名!$C$23)</f>
        <v/>
      </c>
      <c r="AO93" s="302" t="str">
        <f>IF(②メッセージ・差出名!$C$27="","",②メッセージ・差出名!$C$27)</f>
        <v/>
      </c>
      <c r="AP93" s="302" t="str">
        <f>IF(②メッセージ・差出名!$C$28="","",②メッセージ・差出名!$C$28)</f>
        <v/>
      </c>
      <c r="AQ93" s="302" t="str">
        <f>IF(②メッセージ・差出名!$C$29="","",②メッセージ・差出名!$C$29)</f>
        <v/>
      </c>
      <c r="AR93" s="302" t="str">
        <f>IF(②メッセージ・差出名!$C$30="","",②メッセージ・差出名!$C$30)</f>
        <v/>
      </c>
      <c r="AS93" s="143"/>
      <c r="AT93" s="148">
        <f t="shared" si="60"/>
        <v>0</v>
      </c>
      <c r="AU93" s="148">
        <f t="shared" si="96"/>
        <v>0</v>
      </c>
      <c r="AV93" s="148">
        <f t="shared" si="97"/>
        <v>0</v>
      </c>
      <c r="AW93" s="148">
        <f t="shared" si="98"/>
        <v>0</v>
      </c>
      <c r="AX93" s="148">
        <f t="shared" si="61"/>
        <v>0</v>
      </c>
      <c r="AY93" s="148">
        <f t="shared" si="61"/>
        <v>0</v>
      </c>
      <c r="AZ93" s="148">
        <f t="shared" si="62"/>
        <v>0</v>
      </c>
      <c r="BA93" s="148">
        <f t="shared" si="63"/>
        <v>0</v>
      </c>
      <c r="BB93" s="148">
        <f t="shared" si="64"/>
        <v>1</v>
      </c>
      <c r="BC93" s="148">
        <f t="shared" si="65"/>
        <v>0</v>
      </c>
      <c r="BD93" s="148">
        <f t="shared" si="66"/>
        <v>0</v>
      </c>
      <c r="BE93" s="148">
        <f t="shared" si="67"/>
        <v>0</v>
      </c>
      <c r="BF93" s="227">
        <f t="shared" si="68"/>
        <v>1</v>
      </c>
      <c r="BG93" s="227" t="e">
        <f t="shared" si="69"/>
        <v>#N/A</v>
      </c>
      <c r="BH93" s="227" t="e">
        <f t="shared" si="70"/>
        <v>#N/A</v>
      </c>
      <c r="BI93" s="227" t="e">
        <f t="shared" si="71"/>
        <v>#N/A</v>
      </c>
      <c r="BJ93" s="227">
        <f t="shared" si="72"/>
        <v>0</v>
      </c>
      <c r="BK93" s="227">
        <f t="shared" si="73"/>
        <v>0</v>
      </c>
      <c r="BL93" s="227">
        <f t="shared" si="74"/>
        <v>0</v>
      </c>
      <c r="BM93" s="227">
        <f t="shared" si="75"/>
        <v>0</v>
      </c>
      <c r="BN93" s="153">
        <f t="shared" si="76"/>
        <v>0</v>
      </c>
      <c r="BO93" s="153">
        <f t="shared" si="77"/>
        <v>0</v>
      </c>
      <c r="BP93" s="153">
        <f t="shared" si="77"/>
        <v>0</v>
      </c>
      <c r="BQ93" s="153">
        <f t="shared" si="78"/>
        <v>0</v>
      </c>
      <c r="BR93" s="153">
        <f t="shared" si="77"/>
        <v>0</v>
      </c>
      <c r="BS93" s="153">
        <f t="shared" si="79"/>
        <v>0</v>
      </c>
      <c r="BT93" s="153">
        <f t="shared" si="77"/>
        <v>0</v>
      </c>
      <c r="BU93" s="153">
        <f t="shared" si="80"/>
        <v>1</v>
      </c>
      <c r="BV93" s="225">
        <f t="shared" si="81"/>
        <v>0</v>
      </c>
      <c r="BW93" s="225">
        <f t="shared" si="82"/>
        <v>0</v>
      </c>
      <c r="BX93" s="225">
        <f t="shared" si="83"/>
        <v>0</v>
      </c>
      <c r="BY93" s="225">
        <f t="shared" si="84"/>
        <v>0</v>
      </c>
      <c r="BZ93" s="225">
        <f t="shared" si="85"/>
        <v>0</v>
      </c>
      <c r="CA93" s="225">
        <f t="shared" si="86"/>
        <v>0</v>
      </c>
      <c r="CB93" s="225">
        <f t="shared" si="87"/>
        <v>0</v>
      </c>
      <c r="CC93" s="225">
        <f t="shared" si="88"/>
        <v>0</v>
      </c>
      <c r="CD93" s="225">
        <f t="shared" si="89"/>
        <v>0</v>
      </c>
      <c r="CE93" s="225">
        <f t="shared" si="90"/>
        <v>0</v>
      </c>
      <c r="CF93" s="153">
        <f t="shared" si="91"/>
        <v>0</v>
      </c>
      <c r="CG93" s="153">
        <f t="shared" si="92"/>
        <v>0</v>
      </c>
      <c r="CH93" s="153">
        <f t="shared" si="93"/>
        <v>0</v>
      </c>
      <c r="CI93" s="153">
        <f t="shared" si="94"/>
        <v>0</v>
      </c>
      <c r="CJ93" s="153">
        <f t="shared" si="95"/>
        <v>0</v>
      </c>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c r="GG93" s="39"/>
      <c r="GH93" s="39"/>
      <c r="GI93" s="39"/>
      <c r="GJ93" s="39"/>
      <c r="GK93" s="39"/>
      <c r="GL93" s="39"/>
      <c r="GM93" s="39"/>
      <c r="GN93" s="39"/>
      <c r="GO93" s="39"/>
      <c r="GP93" s="39"/>
      <c r="GQ93" s="39"/>
      <c r="GR93" s="39"/>
      <c r="GS93" s="39"/>
      <c r="GT93" s="39"/>
      <c r="GU93" s="39"/>
      <c r="GV93" s="39"/>
      <c r="GW93" s="39"/>
      <c r="GX93" s="39"/>
      <c r="GY93" s="39"/>
      <c r="GZ93" s="39"/>
      <c r="HA93" s="39"/>
      <c r="HB93" s="39"/>
      <c r="HC93" s="39"/>
      <c r="HD93" s="39"/>
      <c r="HE93" s="39"/>
      <c r="HF93" s="39"/>
      <c r="HG93" s="39"/>
      <c r="HH93" s="39"/>
      <c r="HI93" s="39"/>
    </row>
    <row r="94" spans="1:217" ht="17.25" customHeight="1" x14ac:dyDescent="0.2">
      <c r="A94" s="26">
        <v>82</v>
      </c>
      <c r="B94" s="27"/>
      <c r="C94" s="87"/>
      <c r="D94" s="88"/>
      <c r="E94" s="88"/>
      <c r="F94" s="88"/>
      <c r="G94" s="88"/>
      <c r="H94" s="88"/>
      <c r="I94" s="88"/>
      <c r="J94" s="88"/>
      <c r="K94" s="105" t="str">
        <f t="shared" si="56"/>
        <v>様</v>
      </c>
      <c r="L94" s="88"/>
      <c r="M94" s="105" t="str">
        <f t="shared" si="57"/>
        <v/>
      </c>
      <c r="N94" s="88"/>
      <c r="O94" s="89">
        <f>①基本情報!$C$17</f>
        <v>0</v>
      </c>
      <c r="P94" s="89" t="e">
        <f>VLOOKUP(①基本情報!$C$18,①基本情報!W:X,2,0)</f>
        <v>#N/A</v>
      </c>
      <c r="Q94" s="89" t="e">
        <f>VLOOKUP(①基本情報!$C$19,①基本情報!U:V,2,0)</f>
        <v>#N/A</v>
      </c>
      <c r="R94" s="89" t="e">
        <f>VLOOKUP(①基本情報!$C$20,①基本情報!Y:Z,2,0)</f>
        <v>#N/A</v>
      </c>
      <c r="S94" s="90" t="str">
        <f>IF(COUNTA(①基本情報!$C$26:$E$26)=3,DATE(①基本情報!$C$26,①基本情報!$D$26,①基本情報!$E$26),"")</f>
        <v/>
      </c>
      <c r="T94" s="91" t="str">
        <f>IF(①基本情報!$F$26="","",①基本情報!$F$26)</f>
        <v/>
      </c>
      <c r="U94" s="90" t="str">
        <f>IF(ISERROR(DATE(①基本情報!$C$25,①基本情報!$D$25,①基本情報!$E$25)),"",DATE(①基本情報!$C$25,①基本情報!$D$25,①基本情報!$E$25))</f>
        <v/>
      </c>
      <c r="V94" s="308" t="str">
        <f>IF(①基本情報!$F$25="","",①基本情報!$F$25)</f>
        <v/>
      </c>
      <c r="W94" s="88"/>
      <c r="X94" s="88"/>
      <c r="Y94" s="88"/>
      <c r="Z94" s="88"/>
      <c r="AA94" s="88"/>
      <c r="AB94" s="88"/>
      <c r="AC94" s="105" t="str">
        <f t="shared" si="58"/>
        <v/>
      </c>
      <c r="AD94" s="108" t="str">
        <f t="shared" si="59"/>
        <v>様</v>
      </c>
      <c r="AE94" s="94" t="str">
        <f>IF(②メッセージ・差出名!$C$14="","",②メッセージ・差出名!$C$14)</f>
        <v/>
      </c>
      <c r="AF94" s="94" t="str">
        <f>IF(②メッセージ・差出名!$C$15="","",②メッセージ・差出名!$C$15)</f>
        <v/>
      </c>
      <c r="AG94" s="94" t="str">
        <f>IF(②メッセージ・差出名!$C$16="","",②メッセージ・差出名!$C$16)</f>
        <v/>
      </c>
      <c r="AH94" s="94" t="str">
        <f>IF(②メッセージ・差出名!$C$17="","",②メッセージ・差出名!$C$17)</f>
        <v/>
      </c>
      <c r="AI94" s="94" t="str">
        <f>IF(②メッセージ・差出名!$C$18="","",②メッセージ・差出名!$C$18)</f>
        <v/>
      </c>
      <c r="AJ94" s="94" t="str">
        <f>IF(②メッセージ・差出名!$C$19="","",②メッセージ・差出名!$C$19)</f>
        <v/>
      </c>
      <c r="AK94" s="94" t="str">
        <f>IF(②メッセージ・差出名!$C$20="","",②メッセージ・差出名!$C$20)</f>
        <v/>
      </c>
      <c r="AL94" s="94" t="str">
        <f>IF(②メッセージ・差出名!$C$21="","",②メッセージ・差出名!$C$21)</f>
        <v/>
      </c>
      <c r="AM94" s="94" t="str">
        <f>IF(②メッセージ・差出名!$C$22="","",②メッセージ・差出名!$C$22)</f>
        <v/>
      </c>
      <c r="AN94" s="94" t="str">
        <f>IF(②メッセージ・差出名!$C$23="","",②メッセージ・差出名!$C$23)</f>
        <v/>
      </c>
      <c r="AO94" s="302" t="str">
        <f>IF(②メッセージ・差出名!$C$27="","",②メッセージ・差出名!$C$27)</f>
        <v/>
      </c>
      <c r="AP94" s="302" t="str">
        <f>IF(②メッセージ・差出名!$C$28="","",②メッセージ・差出名!$C$28)</f>
        <v/>
      </c>
      <c r="AQ94" s="302" t="str">
        <f>IF(②メッセージ・差出名!$C$29="","",②メッセージ・差出名!$C$29)</f>
        <v/>
      </c>
      <c r="AR94" s="302" t="str">
        <f>IF(②メッセージ・差出名!$C$30="","",②メッセージ・差出名!$C$30)</f>
        <v/>
      </c>
      <c r="AS94" s="143"/>
      <c r="AT94" s="148">
        <f t="shared" si="60"/>
        <v>0</v>
      </c>
      <c r="AU94" s="148">
        <f t="shared" si="96"/>
        <v>0</v>
      </c>
      <c r="AV94" s="148">
        <f t="shared" si="97"/>
        <v>0</v>
      </c>
      <c r="AW94" s="148">
        <f t="shared" si="98"/>
        <v>0</v>
      </c>
      <c r="AX94" s="148">
        <f t="shared" si="61"/>
        <v>0</v>
      </c>
      <c r="AY94" s="148">
        <f t="shared" si="61"/>
        <v>0</v>
      </c>
      <c r="AZ94" s="148">
        <f t="shared" si="62"/>
        <v>0</v>
      </c>
      <c r="BA94" s="148">
        <f t="shared" si="63"/>
        <v>0</v>
      </c>
      <c r="BB94" s="148">
        <f t="shared" si="64"/>
        <v>1</v>
      </c>
      <c r="BC94" s="148">
        <f t="shared" si="65"/>
        <v>0</v>
      </c>
      <c r="BD94" s="148">
        <f t="shared" si="66"/>
        <v>0</v>
      </c>
      <c r="BE94" s="148">
        <f t="shared" si="67"/>
        <v>0</v>
      </c>
      <c r="BF94" s="227">
        <f t="shared" si="68"/>
        <v>1</v>
      </c>
      <c r="BG94" s="227" t="e">
        <f t="shared" si="69"/>
        <v>#N/A</v>
      </c>
      <c r="BH94" s="227" t="e">
        <f t="shared" si="70"/>
        <v>#N/A</v>
      </c>
      <c r="BI94" s="227" t="e">
        <f t="shared" si="71"/>
        <v>#N/A</v>
      </c>
      <c r="BJ94" s="227">
        <f t="shared" si="72"/>
        <v>0</v>
      </c>
      <c r="BK94" s="227">
        <f t="shared" si="73"/>
        <v>0</v>
      </c>
      <c r="BL94" s="227">
        <f t="shared" si="74"/>
        <v>0</v>
      </c>
      <c r="BM94" s="227">
        <f t="shared" si="75"/>
        <v>0</v>
      </c>
      <c r="BN94" s="153">
        <f t="shared" si="76"/>
        <v>0</v>
      </c>
      <c r="BO94" s="153">
        <f t="shared" si="77"/>
        <v>0</v>
      </c>
      <c r="BP94" s="153">
        <f t="shared" si="77"/>
        <v>0</v>
      </c>
      <c r="BQ94" s="153">
        <f t="shared" si="78"/>
        <v>0</v>
      </c>
      <c r="BR94" s="153">
        <f t="shared" si="77"/>
        <v>0</v>
      </c>
      <c r="BS94" s="153">
        <f t="shared" si="79"/>
        <v>0</v>
      </c>
      <c r="BT94" s="153">
        <f t="shared" si="77"/>
        <v>0</v>
      </c>
      <c r="BU94" s="153">
        <f t="shared" si="80"/>
        <v>1</v>
      </c>
      <c r="BV94" s="225">
        <f t="shared" si="81"/>
        <v>0</v>
      </c>
      <c r="BW94" s="225">
        <f t="shared" si="82"/>
        <v>0</v>
      </c>
      <c r="BX94" s="225">
        <f t="shared" si="83"/>
        <v>0</v>
      </c>
      <c r="BY94" s="225">
        <f t="shared" si="84"/>
        <v>0</v>
      </c>
      <c r="BZ94" s="225">
        <f t="shared" si="85"/>
        <v>0</v>
      </c>
      <c r="CA94" s="225">
        <f t="shared" si="86"/>
        <v>0</v>
      </c>
      <c r="CB94" s="225">
        <f t="shared" si="87"/>
        <v>0</v>
      </c>
      <c r="CC94" s="225">
        <f t="shared" si="88"/>
        <v>0</v>
      </c>
      <c r="CD94" s="225">
        <f t="shared" si="89"/>
        <v>0</v>
      </c>
      <c r="CE94" s="225">
        <f t="shared" si="90"/>
        <v>0</v>
      </c>
      <c r="CF94" s="153">
        <f t="shared" si="91"/>
        <v>0</v>
      </c>
      <c r="CG94" s="153">
        <f t="shared" si="92"/>
        <v>0</v>
      </c>
      <c r="CH94" s="153">
        <f t="shared" si="93"/>
        <v>0</v>
      </c>
      <c r="CI94" s="153">
        <f t="shared" si="94"/>
        <v>0</v>
      </c>
      <c r="CJ94" s="153">
        <f t="shared" si="95"/>
        <v>0</v>
      </c>
      <c r="CK94" s="39"/>
      <c r="CL94" s="39"/>
      <c r="CM94" s="39"/>
      <c r="CN94" s="39"/>
      <c r="CO94" s="39"/>
      <c r="CP94" s="39"/>
      <c r="CQ94" s="39"/>
      <c r="CR94" s="39"/>
      <c r="CS94" s="39"/>
      <c r="CT94" s="39"/>
      <c r="CU94" s="39"/>
      <c r="CV94" s="39"/>
      <c r="CW94" s="39"/>
      <c r="CX94" s="39"/>
      <c r="CY94" s="39"/>
      <c r="CZ94" s="39"/>
      <c r="DA94" s="39"/>
      <c r="DB94" s="39"/>
      <c r="DC94" s="39"/>
      <c r="DD94" s="39"/>
      <c r="DE94" s="39"/>
      <c r="DF94" s="39"/>
      <c r="DG94" s="39"/>
      <c r="DH94" s="39"/>
      <c r="DI94" s="39"/>
      <c r="DJ94" s="39"/>
      <c r="DK94" s="39"/>
      <c r="DL94" s="39"/>
      <c r="DM94" s="39"/>
      <c r="DN94" s="39"/>
      <c r="DO94" s="39"/>
      <c r="DP94" s="39"/>
      <c r="DQ94" s="39"/>
      <c r="DR94" s="39"/>
      <c r="DS94" s="39"/>
      <c r="DT94" s="39"/>
      <c r="DU94" s="39"/>
      <c r="DV94" s="39"/>
      <c r="DW94" s="39"/>
      <c r="DX94" s="39"/>
      <c r="DY94" s="39"/>
      <c r="DZ94" s="39"/>
      <c r="EA94" s="39"/>
      <c r="EB94" s="39"/>
      <c r="EC94" s="39"/>
      <c r="ED94" s="39"/>
      <c r="EE94" s="39"/>
      <c r="EF94" s="39"/>
      <c r="EG94" s="39"/>
      <c r="EH94" s="39"/>
      <c r="EI94" s="39"/>
      <c r="EJ94" s="39"/>
      <c r="EK94" s="39"/>
      <c r="EL94" s="39"/>
      <c r="EM94" s="39"/>
      <c r="EN94" s="39"/>
      <c r="EO94" s="39"/>
      <c r="EP94" s="39"/>
      <c r="EQ94" s="39"/>
      <c r="ER94" s="39"/>
      <c r="ES94" s="39"/>
      <c r="ET94" s="39"/>
      <c r="EU94" s="39"/>
      <c r="EV94" s="39"/>
      <c r="EW94" s="39"/>
      <c r="EX94" s="39"/>
      <c r="EY94" s="39"/>
      <c r="EZ94" s="39"/>
      <c r="FA94" s="39"/>
      <c r="FB94" s="39"/>
      <c r="FC94" s="39"/>
      <c r="FD94" s="39"/>
      <c r="FE94" s="39"/>
      <c r="FF94" s="39"/>
      <c r="FG94" s="39"/>
      <c r="FH94" s="39"/>
      <c r="FI94" s="39"/>
      <c r="FJ94" s="39"/>
      <c r="FK94" s="39"/>
      <c r="FL94" s="39"/>
      <c r="FM94" s="39"/>
      <c r="FN94" s="39"/>
      <c r="FO94" s="39"/>
      <c r="FP94" s="39"/>
      <c r="FQ94" s="39"/>
      <c r="FR94" s="39"/>
      <c r="FS94" s="39"/>
      <c r="FT94" s="39"/>
      <c r="FU94" s="39"/>
      <c r="FV94" s="39"/>
      <c r="FW94" s="39"/>
      <c r="FX94" s="39"/>
      <c r="FY94" s="39"/>
      <c r="FZ94" s="39"/>
      <c r="GA94" s="39"/>
      <c r="GB94" s="39"/>
      <c r="GC94" s="39"/>
      <c r="GD94" s="39"/>
      <c r="GE94" s="39"/>
      <c r="GF94" s="39"/>
      <c r="GG94" s="39"/>
      <c r="GH94" s="39"/>
      <c r="GI94" s="39"/>
      <c r="GJ94" s="39"/>
      <c r="GK94" s="39"/>
      <c r="GL94" s="39"/>
      <c r="GM94" s="39"/>
      <c r="GN94" s="39"/>
      <c r="GO94" s="39"/>
      <c r="GP94" s="39"/>
      <c r="GQ94" s="39"/>
      <c r="GR94" s="39"/>
      <c r="GS94" s="39"/>
      <c r="GT94" s="39"/>
      <c r="GU94" s="39"/>
      <c r="GV94" s="39"/>
      <c r="GW94" s="39"/>
      <c r="GX94" s="39"/>
      <c r="GY94" s="39"/>
      <c r="GZ94" s="39"/>
      <c r="HA94" s="39"/>
      <c r="HB94" s="39"/>
      <c r="HC94" s="39"/>
      <c r="HD94" s="39"/>
      <c r="HE94" s="39"/>
      <c r="HF94" s="39"/>
      <c r="HG94" s="39"/>
      <c r="HH94" s="39"/>
      <c r="HI94" s="39"/>
    </row>
    <row r="95" spans="1:217" ht="17.25" customHeight="1" x14ac:dyDescent="0.2">
      <c r="A95" s="26">
        <v>83</v>
      </c>
      <c r="B95" s="27"/>
      <c r="C95" s="87"/>
      <c r="D95" s="88"/>
      <c r="E95" s="88"/>
      <c r="F95" s="88"/>
      <c r="G95" s="88"/>
      <c r="H95" s="88"/>
      <c r="I95" s="88"/>
      <c r="J95" s="88"/>
      <c r="K95" s="105" t="str">
        <f t="shared" si="56"/>
        <v>様</v>
      </c>
      <c r="L95" s="88"/>
      <c r="M95" s="105" t="str">
        <f t="shared" si="57"/>
        <v/>
      </c>
      <c r="N95" s="88"/>
      <c r="O95" s="89">
        <f>①基本情報!$C$17</f>
        <v>0</v>
      </c>
      <c r="P95" s="89" t="e">
        <f>VLOOKUP(①基本情報!$C$18,①基本情報!W:X,2,0)</f>
        <v>#N/A</v>
      </c>
      <c r="Q95" s="89" t="e">
        <f>VLOOKUP(①基本情報!$C$19,①基本情報!U:V,2,0)</f>
        <v>#N/A</v>
      </c>
      <c r="R95" s="89" t="e">
        <f>VLOOKUP(①基本情報!$C$20,①基本情報!Y:Z,2,0)</f>
        <v>#N/A</v>
      </c>
      <c r="S95" s="90" t="str">
        <f>IF(COUNTA(①基本情報!$C$26:$E$26)=3,DATE(①基本情報!$C$26,①基本情報!$D$26,①基本情報!$E$26),"")</f>
        <v/>
      </c>
      <c r="T95" s="91" t="str">
        <f>IF(①基本情報!$F$26="","",①基本情報!$F$26)</f>
        <v/>
      </c>
      <c r="U95" s="90" t="str">
        <f>IF(ISERROR(DATE(①基本情報!$C$25,①基本情報!$D$25,①基本情報!$E$25)),"",DATE(①基本情報!$C$25,①基本情報!$D$25,①基本情報!$E$25))</f>
        <v/>
      </c>
      <c r="V95" s="308" t="str">
        <f>IF(①基本情報!$F$25="","",①基本情報!$F$25)</f>
        <v/>
      </c>
      <c r="W95" s="88"/>
      <c r="X95" s="88"/>
      <c r="Y95" s="88"/>
      <c r="Z95" s="88"/>
      <c r="AA95" s="88"/>
      <c r="AB95" s="88"/>
      <c r="AC95" s="105" t="str">
        <f t="shared" si="58"/>
        <v/>
      </c>
      <c r="AD95" s="108" t="str">
        <f t="shared" si="59"/>
        <v>様</v>
      </c>
      <c r="AE95" s="94" t="str">
        <f>IF(②メッセージ・差出名!$C$14="","",②メッセージ・差出名!$C$14)</f>
        <v/>
      </c>
      <c r="AF95" s="94" t="str">
        <f>IF(②メッセージ・差出名!$C$15="","",②メッセージ・差出名!$C$15)</f>
        <v/>
      </c>
      <c r="AG95" s="94" t="str">
        <f>IF(②メッセージ・差出名!$C$16="","",②メッセージ・差出名!$C$16)</f>
        <v/>
      </c>
      <c r="AH95" s="94" t="str">
        <f>IF(②メッセージ・差出名!$C$17="","",②メッセージ・差出名!$C$17)</f>
        <v/>
      </c>
      <c r="AI95" s="94" t="str">
        <f>IF(②メッセージ・差出名!$C$18="","",②メッセージ・差出名!$C$18)</f>
        <v/>
      </c>
      <c r="AJ95" s="94" t="str">
        <f>IF(②メッセージ・差出名!$C$19="","",②メッセージ・差出名!$C$19)</f>
        <v/>
      </c>
      <c r="AK95" s="94" t="str">
        <f>IF(②メッセージ・差出名!$C$20="","",②メッセージ・差出名!$C$20)</f>
        <v/>
      </c>
      <c r="AL95" s="94" t="str">
        <f>IF(②メッセージ・差出名!$C$21="","",②メッセージ・差出名!$C$21)</f>
        <v/>
      </c>
      <c r="AM95" s="94" t="str">
        <f>IF(②メッセージ・差出名!$C$22="","",②メッセージ・差出名!$C$22)</f>
        <v/>
      </c>
      <c r="AN95" s="94" t="str">
        <f>IF(②メッセージ・差出名!$C$23="","",②メッセージ・差出名!$C$23)</f>
        <v/>
      </c>
      <c r="AO95" s="302" t="str">
        <f>IF(②メッセージ・差出名!$C$27="","",②メッセージ・差出名!$C$27)</f>
        <v/>
      </c>
      <c r="AP95" s="302" t="str">
        <f>IF(②メッセージ・差出名!$C$28="","",②メッセージ・差出名!$C$28)</f>
        <v/>
      </c>
      <c r="AQ95" s="302" t="str">
        <f>IF(②メッセージ・差出名!$C$29="","",②メッセージ・差出名!$C$29)</f>
        <v/>
      </c>
      <c r="AR95" s="302" t="str">
        <f>IF(②メッセージ・差出名!$C$30="","",②メッセージ・差出名!$C$30)</f>
        <v/>
      </c>
      <c r="AS95" s="143"/>
      <c r="AT95" s="148">
        <f t="shared" si="60"/>
        <v>0</v>
      </c>
      <c r="AU95" s="148">
        <f t="shared" si="96"/>
        <v>0</v>
      </c>
      <c r="AV95" s="148">
        <f t="shared" si="97"/>
        <v>0</v>
      </c>
      <c r="AW95" s="148">
        <f t="shared" si="98"/>
        <v>0</v>
      </c>
      <c r="AX95" s="148">
        <f t="shared" si="61"/>
        <v>0</v>
      </c>
      <c r="AY95" s="148">
        <f t="shared" si="61"/>
        <v>0</v>
      </c>
      <c r="AZ95" s="148">
        <f t="shared" si="62"/>
        <v>0</v>
      </c>
      <c r="BA95" s="148">
        <f t="shared" si="63"/>
        <v>0</v>
      </c>
      <c r="BB95" s="148">
        <f t="shared" si="64"/>
        <v>1</v>
      </c>
      <c r="BC95" s="148">
        <f t="shared" si="65"/>
        <v>0</v>
      </c>
      <c r="BD95" s="148">
        <f t="shared" si="66"/>
        <v>0</v>
      </c>
      <c r="BE95" s="148">
        <f t="shared" si="67"/>
        <v>0</v>
      </c>
      <c r="BF95" s="227">
        <f t="shared" si="68"/>
        <v>1</v>
      </c>
      <c r="BG95" s="227" t="e">
        <f t="shared" si="69"/>
        <v>#N/A</v>
      </c>
      <c r="BH95" s="227" t="e">
        <f t="shared" si="70"/>
        <v>#N/A</v>
      </c>
      <c r="BI95" s="227" t="e">
        <f t="shared" si="71"/>
        <v>#N/A</v>
      </c>
      <c r="BJ95" s="227">
        <f t="shared" si="72"/>
        <v>0</v>
      </c>
      <c r="BK95" s="227">
        <f t="shared" si="73"/>
        <v>0</v>
      </c>
      <c r="BL95" s="227">
        <f t="shared" si="74"/>
        <v>0</v>
      </c>
      <c r="BM95" s="227">
        <f t="shared" si="75"/>
        <v>0</v>
      </c>
      <c r="BN95" s="153">
        <f t="shared" si="76"/>
        <v>0</v>
      </c>
      <c r="BO95" s="153">
        <f t="shared" si="77"/>
        <v>0</v>
      </c>
      <c r="BP95" s="153">
        <f t="shared" si="77"/>
        <v>0</v>
      </c>
      <c r="BQ95" s="153">
        <f t="shared" si="78"/>
        <v>0</v>
      </c>
      <c r="BR95" s="153">
        <f t="shared" si="77"/>
        <v>0</v>
      </c>
      <c r="BS95" s="153">
        <f t="shared" si="79"/>
        <v>0</v>
      </c>
      <c r="BT95" s="153">
        <f t="shared" si="77"/>
        <v>0</v>
      </c>
      <c r="BU95" s="153">
        <f t="shared" si="80"/>
        <v>1</v>
      </c>
      <c r="BV95" s="225">
        <f t="shared" si="81"/>
        <v>0</v>
      </c>
      <c r="BW95" s="225">
        <f t="shared" si="82"/>
        <v>0</v>
      </c>
      <c r="BX95" s="225">
        <f t="shared" si="83"/>
        <v>0</v>
      </c>
      <c r="BY95" s="225">
        <f t="shared" si="84"/>
        <v>0</v>
      </c>
      <c r="BZ95" s="225">
        <f t="shared" si="85"/>
        <v>0</v>
      </c>
      <c r="CA95" s="225">
        <f t="shared" si="86"/>
        <v>0</v>
      </c>
      <c r="CB95" s="225">
        <f t="shared" si="87"/>
        <v>0</v>
      </c>
      <c r="CC95" s="225">
        <f t="shared" si="88"/>
        <v>0</v>
      </c>
      <c r="CD95" s="225">
        <f t="shared" si="89"/>
        <v>0</v>
      </c>
      <c r="CE95" s="225">
        <f t="shared" si="90"/>
        <v>0</v>
      </c>
      <c r="CF95" s="153">
        <f t="shared" si="91"/>
        <v>0</v>
      </c>
      <c r="CG95" s="153">
        <f t="shared" si="92"/>
        <v>0</v>
      </c>
      <c r="CH95" s="153">
        <f t="shared" si="93"/>
        <v>0</v>
      </c>
      <c r="CI95" s="153">
        <f t="shared" si="94"/>
        <v>0</v>
      </c>
      <c r="CJ95" s="153">
        <f t="shared" si="95"/>
        <v>0</v>
      </c>
      <c r="CK95" s="39"/>
      <c r="CL95" s="39"/>
      <c r="CM95" s="39"/>
      <c r="CN95" s="39"/>
      <c r="CO95" s="39"/>
      <c r="CP95" s="39"/>
      <c r="CQ95" s="39"/>
      <c r="CR95" s="39"/>
      <c r="CS95" s="39"/>
      <c r="CT95" s="39"/>
      <c r="CU95" s="39"/>
      <c r="CV95" s="39"/>
      <c r="CW95" s="39"/>
      <c r="CX95" s="39"/>
      <c r="CY95" s="39"/>
      <c r="CZ95" s="39"/>
      <c r="DA95" s="39"/>
      <c r="DB95" s="39"/>
      <c r="DC95" s="39"/>
      <c r="DD95" s="39"/>
      <c r="DE95" s="39"/>
      <c r="DF95" s="39"/>
      <c r="DG95" s="39"/>
      <c r="DH95" s="39"/>
      <c r="DI95" s="39"/>
      <c r="DJ95" s="39"/>
      <c r="DK95" s="39"/>
      <c r="DL95" s="39"/>
      <c r="DM95" s="39"/>
      <c r="DN95" s="39"/>
      <c r="DO95" s="39"/>
      <c r="DP95" s="39"/>
      <c r="DQ95" s="39"/>
      <c r="DR95" s="39"/>
      <c r="DS95" s="39"/>
      <c r="DT95" s="39"/>
      <c r="DU95" s="39"/>
      <c r="DV95" s="39"/>
      <c r="DW95" s="39"/>
      <c r="DX95" s="39"/>
      <c r="DY95" s="39"/>
      <c r="DZ95" s="39"/>
      <c r="EA95" s="39"/>
      <c r="EB95" s="39"/>
      <c r="EC95" s="39"/>
      <c r="ED95" s="39"/>
      <c r="EE95" s="39"/>
      <c r="EF95" s="39"/>
      <c r="EG95" s="39"/>
      <c r="EH95" s="39"/>
      <c r="EI95" s="39"/>
      <c r="EJ95" s="39"/>
      <c r="EK95" s="39"/>
      <c r="EL95" s="39"/>
      <c r="EM95" s="39"/>
      <c r="EN95" s="39"/>
      <c r="EO95" s="39"/>
      <c r="EP95" s="39"/>
      <c r="EQ95" s="39"/>
      <c r="ER95" s="39"/>
      <c r="ES95" s="39"/>
      <c r="ET95" s="39"/>
      <c r="EU95" s="39"/>
      <c r="EV95" s="39"/>
      <c r="EW95" s="39"/>
      <c r="EX95" s="39"/>
      <c r="EY95" s="39"/>
      <c r="EZ95" s="39"/>
      <c r="FA95" s="39"/>
      <c r="FB95" s="39"/>
      <c r="FC95" s="39"/>
      <c r="FD95" s="39"/>
      <c r="FE95" s="39"/>
      <c r="FF95" s="39"/>
      <c r="FG95" s="39"/>
      <c r="FH95" s="39"/>
      <c r="FI95" s="39"/>
      <c r="FJ95" s="39"/>
      <c r="FK95" s="39"/>
      <c r="FL95" s="39"/>
      <c r="FM95" s="39"/>
      <c r="FN95" s="39"/>
      <c r="FO95" s="39"/>
      <c r="FP95" s="39"/>
      <c r="FQ95" s="39"/>
      <c r="FR95" s="39"/>
      <c r="FS95" s="39"/>
      <c r="FT95" s="39"/>
      <c r="FU95" s="39"/>
      <c r="FV95" s="39"/>
      <c r="FW95" s="39"/>
      <c r="FX95" s="39"/>
      <c r="FY95" s="39"/>
      <c r="FZ95" s="39"/>
      <c r="GA95" s="39"/>
      <c r="GB95" s="39"/>
      <c r="GC95" s="39"/>
      <c r="GD95" s="39"/>
      <c r="GE95" s="39"/>
      <c r="GF95" s="39"/>
      <c r="GG95" s="39"/>
      <c r="GH95" s="39"/>
      <c r="GI95" s="39"/>
      <c r="GJ95" s="39"/>
      <c r="GK95" s="39"/>
      <c r="GL95" s="39"/>
      <c r="GM95" s="39"/>
      <c r="GN95" s="39"/>
      <c r="GO95" s="39"/>
      <c r="GP95" s="39"/>
      <c r="GQ95" s="39"/>
      <c r="GR95" s="39"/>
      <c r="GS95" s="39"/>
      <c r="GT95" s="39"/>
      <c r="GU95" s="39"/>
      <c r="GV95" s="39"/>
      <c r="GW95" s="39"/>
      <c r="GX95" s="39"/>
      <c r="GY95" s="39"/>
      <c r="GZ95" s="39"/>
      <c r="HA95" s="39"/>
      <c r="HB95" s="39"/>
      <c r="HC95" s="39"/>
      <c r="HD95" s="39"/>
      <c r="HE95" s="39"/>
      <c r="HF95" s="39"/>
      <c r="HG95" s="39"/>
      <c r="HH95" s="39"/>
      <c r="HI95" s="39"/>
    </row>
    <row r="96" spans="1:217" ht="17.25" customHeight="1" x14ac:dyDescent="0.2">
      <c r="A96" s="26">
        <v>84</v>
      </c>
      <c r="B96" s="27"/>
      <c r="C96" s="87"/>
      <c r="D96" s="88"/>
      <c r="E96" s="88"/>
      <c r="F96" s="88"/>
      <c r="G96" s="88"/>
      <c r="H96" s="88"/>
      <c r="I96" s="88"/>
      <c r="J96" s="88"/>
      <c r="K96" s="105" t="str">
        <f t="shared" si="56"/>
        <v>様</v>
      </c>
      <c r="L96" s="88"/>
      <c r="M96" s="105" t="str">
        <f t="shared" si="57"/>
        <v/>
      </c>
      <c r="N96" s="88"/>
      <c r="O96" s="89">
        <f>①基本情報!$C$17</f>
        <v>0</v>
      </c>
      <c r="P96" s="89" t="e">
        <f>VLOOKUP(①基本情報!$C$18,①基本情報!W:X,2,0)</f>
        <v>#N/A</v>
      </c>
      <c r="Q96" s="89" t="e">
        <f>VLOOKUP(①基本情報!$C$19,①基本情報!U:V,2,0)</f>
        <v>#N/A</v>
      </c>
      <c r="R96" s="89" t="e">
        <f>VLOOKUP(①基本情報!$C$20,①基本情報!Y:Z,2,0)</f>
        <v>#N/A</v>
      </c>
      <c r="S96" s="90" t="str">
        <f>IF(COUNTA(①基本情報!$C$26:$E$26)=3,DATE(①基本情報!$C$26,①基本情報!$D$26,①基本情報!$E$26),"")</f>
        <v/>
      </c>
      <c r="T96" s="91" t="str">
        <f>IF(①基本情報!$F$26="","",①基本情報!$F$26)</f>
        <v/>
      </c>
      <c r="U96" s="90" t="str">
        <f>IF(ISERROR(DATE(①基本情報!$C$25,①基本情報!$D$25,①基本情報!$E$25)),"",DATE(①基本情報!$C$25,①基本情報!$D$25,①基本情報!$E$25))</f>
        <v/>
      </c>
      <c r="V96" s="308" t="str">
        <f>IF(①基本情報!$F$25="","",①基本情報!$F$25)</f>
        <v/>
      </c>
      <c r="W96" s="88"/>
      <c r="X96" s="88"/>
      <c r="Y96" s="88"/>
      <c r="Z96" s="88"/>
      <c r="AA96" s="88"/>
      <c r="AB96" s="88"/>
      <c r="AC96" s="105" t="str">
        <f t="shared" si="58"/>
        <v/>
      </c>
      <c r="AD96" s="108" t="str">
        <f t="shared" si="59"/>
        <v>様</v>
      </c>
      <c r="AE96" s="94" t="str">
        <f>IF(②メッセージ・差出名!$C$14="","",②メッセージ・差出名!$C$14)</f>
        <v/>
      </c>
      <c r="AF96" s="94" t="str">
        <f>IF(②メッセージ・差出名!$C$15="","",②メッセージ・差出名!$C$15)</f>
        <v/>
      </c>
      <c r="AG96" s="94" t="str">
        <f>IF(②メッセージ・差出名!$C$16="","",②メッセージ・差出名!$C$16)</f>
        <v/>
      </c>
      <c r="AH96" s="94" t="str">
        <f>IF(②メッセージ・差出名!$C$17="","",②メッセージ・差出名!$C$17)</f>
        <v/>
      </c>
      <c r="AI96" s="94" t="str">
        <f>IF(②メッセージ・差出名!$C$18="","",②メッセージ・差出名!$C$18)</f>
        <v/>
      </c>
      <c r="AJ96" s="94" t="str">
        <f>IF(②メッセージ・差出名!$C$19="","",②メッセージ・差出名!$C$19)</f>
        <v/>
      </c>
      <c r="AK96" s="94" t="str">
        <f>IF(②メッセージ・差出名!$C$20="","",②メッセージ・差出名!$C$20)</f>
        <v/>
      </c>
      <c r="AL96" s="94" t="str">
        <f>IF(②メッセージ・差出名!$C$21="","",②メッセージ・差出名!$C$21)</f>
        <v/>
      </c>
      <c r="AM96" s="94" t="str">
        <f>IF(②メッセージ・差出名!$C$22="","",②メッセージ・差出名!$C$22)</f>
        <v/>
      </c>
      <c r="AN96" s="94" t="str">
        <f>IF(②メッセージ・差出名!$C$23="","",②メッセージ・差出名!$C$23)</f>
        <v/>
      </c>
      <c r="AO96" s="302" t="str">
        <f>IF(②メッセージ・差出名!$C$27="","",②メッセージ・差出名!$C$27)</f>
        <v/>
      </c>
      <c r="AP96" s="302" t="str">
        <f>IF(②メッセージ・差出名!$C$28="","",②メッセージ・差出名!$C$28)</f>
        <v/>
      </c>
      <c r="AQ96" s="302" t="str">
        <f>IF(②メッセージ・差出名!$C$29="","",②メッセージ・差出名!$C$29)</f>
        <v/>
      </c>
      <c r="AR96" s="302" t="str">
        <f>IF(②メッセージ・差出名!$C$30="","",②メッセージ・差出名!$C$30)</f>
        <v/>
      </c>
      <c r="AS96" s="143"/>
      <c r="AT96" s="148">
        <f t="shared" si="60"/>
        <v>0</v>
      </c>
      <c r="AU96" s="148">
        <f t="shared" si="96"/>
        <v>0</v>
      </c>
      <c r="AV96" s="148">
        <f t="shared" si="97"/>
        <v>0</v>
      </c>
      <c r="AW96" s="148">
        <f t="shared" si="98"/>
        <v>0</v>
      </c>
      <c r="AX96" s="148">
        <f t="shared" si="61"/>
        <v>0</v>
      </c>
      <c r="AY96" s="148">
        <f t="shared" si="61"/>
        <v>0</v>
      </c>
      <c r="AZ96" s="148">
        <f t="shared" si="62"/>
        <v>0</v>
      </c>
      <c r="BA96" s="148">
        <f t="shared" si="63"/>
        <v>0</v>
      </c>
      <c r="BB96" s="148">
        <f t="shared" si="64"/>
        <v>1</v>
      </c>
      <c r="BC96" s="148">
        <f t="shared" si="65"/>
        <v>0</v>
      </c>
      <c r="BD96" s="148">
        <f t="shared" si="66"/>
        <v>0</v>
      </c>
      <c r="BE96" s="148">
        <f t="shared" si="67"/>
        <v>0</v>
      </c>
      <c r="BF96" s="227">
        <f t="shared" si="68"/>
        <v>1</v>
      </c>
      <c r="BG96" s="227" t="e">
        <f t="shared" si="69"/>
        <v>#N/A</v>
      </c>
      <c r="BH96" s="227" t="e">
        <f t="shared" si="70"/>
        <v>#N/A</v>
      </c>
      <c r="BI96" s="227" t="e">
        <f t="shared" si="71"/>
        <v>#N/A</v>
      </c>
      <c r="BJ96" s="227">
        <f t="shared" si="72"/>
        <v>0</v>
      </c>
      <c r="BK96" s="227">
        <f t="shared" si="73"/>
        <v>0</v>
      </c>
      <c r="BL96" s="227">
        <f t="shared" si="74"/>
        <v>0</v>
      </c>
      <c r="BM96" s="227">
        <f t="shared" si="75"/>
        <v>0</v>
      </c>
      <c r="BN96" s="153">
        <f t="shared" si="76"/>
        <v>0</v>
      </c>
      <c r="BO96" s="153">
        <f t="shared" si="77"/>
        <v>0</v>
      </c>
      <c r="BP96" s="153">
        <f t="shared" si="77"/>
        <v>0</v>
      </c>
      <c r="BQ96" s="153">
        <f t="shared" si="78"/>
        <v>0</v>
      </c>
      <c r="BR96" s="153">
        <f t="shared" si="77"/>
        <v>0</v>
      </c>
      <c r="BS96" s="153">
        <f t="shared" si="79"/>
        <v>0</v>
      </c>
      <c r="BT96" s="153">
        <f t="shared" si="77"/>
        <v>0</v>
      </c>
      <c r="BU96" s="153">
        <f t="shared" si="80"/>
        <v>1</v>
      </c>
      <c r="BV96" s="225">
        <f t="shared" si="81"/>
        <v>0</v>
      </c>
      <c r="BW96" s="225">
        <f t="shared" si="82"/>
        <v>0</v>
      </c>
      <c r="BX96" s="225">
        <f t="shared" si="83"/>
        <v>0</v>
      </c>
      <c r="BY96" s="225">
        <f t="shared" si="84"/>
        <v>0</v>
      </c>
      <c r="BZ96" s="225">
        <f t="shared" si="85"/>
        <v>0</v>
      </c>
      <c r="CA96" s="225">
        <f t="shared" si="86"/>
        <v>0</v>
      </c>
      <c r="CB96" s="225">
        <f t="shared" si="87"/>
        <v>0</v>
      </c>
      <c r="CC96" s="225">
        <f t="shared" si="88"/>
        <v>0</v>
      </c>
      <c r="CD96" s="225">
        <f t="shared" si="89"/>
        <v>0</v>
      </c>
      <c r="CE96" s="225">
        <f t="shared" si="90"/>
        <v>0</v>
      </c>
      <c r="CF96" s="153">
        <f t="shared" si="91"/>
        <v>0</v>
      </c>
      <c r="CG96" s="153">
        <f t="shared" si="92"/>
        <v>0</v>
      </c>
      <c r="CH96" s="153">
        <f t="shared" si="93"/>
        <v>0</v>
      </c>
      <c r="CI96" s="153">
        <f t="shared" si="94"/>
        <v>0</v>
      </c>
      <c r="CJ96" s="153">
        <f t="shared" si="95"/>
        <v>0</v>
      </c>
      <c r="CK96" s="39"/>
      <c r="CL96" s="39"/>
      <c r="CM96" s="39"/>
      <c r="CN96" s="39"/>
      <c r="CO96" s="39"/>
      <c r="CP96" s="39"/>
      <c r="CQ96" s="39"/>
      <c r="CR96" s="39"/>
      <c r="CS96" s="39"/>
      <c r="CT96" s="39"/>
      <c r="CU96" s="39"/>
      <c r="CV96" s="39"/>
      <c r="CW96" s="39"/>
      <c r="CX96" s="39"/>
      <c r="CY96" s="39"/>
      <c r="CZ96" s="39"/>
      <c r="DA96" s="39"/>
      <c r="DB96" s="39"/>
      <c r="DC96" s="39"/>
      <c r="DD96" s="39"/>
      <c r="DE96" s="39"/>
      <c r="DF96" s="39"/>
      <c r="DG96" s="39"/>
      <c r="DH96" s="39"/>
      <c r="DI96" s="39"/>
      <c r="DJ96" s="39"/>
      <c r="DK96" s="39"/>
      <c r="DL96" s="39"/>
      <c r="DM96" s="39"/>
      <c r="DN96" s="39"/>
      <c r="DO96" s="39"/>
      <c r="DP96" s="39"/>
      <c r="DQ96" s="39"/>
      <c r="DR96" s="39"/>
      <c r="DS96" s="39"/>
      <c r="DT96" s="39"/>
      <c r="DU96" s="39"/>
      <c r="DV96" s="39"/>
      <c r="DW96" s="39"/>
      <c r="DX96" s="39"/>
      <c r="DY96" s="39"/>
      <c r="DZ96" s="39"/>
      <c r="EA96" s="39"/>
      <c r="EB96" s="39"/>
      <c r="EC96" s="39"/>
      <c r="ED96" s="39"/>
      <c r="EE96" s="39"/>
      <c r="EF96" s="39"/>
      <c r="EG96" s="39"/>
      <c r="EH96" s="39"/>
      <c r="EI96" s="39"/>
      <c r="EJ96" s="39"/>
      <c r="EK96" s="39"/>
      <c r="EL96" s="39"/>
      <c r="EM96" s="39"/>
      <c r="EN96" s="39"/>
      <c r="EO96" s="39"/>
      <c r="EP96" s="39"/>
      <c r="EQ96" s="39"/>
      <c r="ER96" s="39"/>
      <c r="ES96" s="39"/>
      <c r="ET96" s="39"/>
      <c r="EU96" s="39"/>
      <c r="EV96" s="39"/>
      <c r="EW96" s="39"/>
      <c r="EX96" s="39"/>
      <c r="EY96" s="39"/>
      <c r="EZ96" s="39"/>
      <c r="FA96" s="39"/>
      <c r="FB96" s="39"/>
      <c r="FC96" s="39"/>
      <c r="FD96" s="39"/>
      <c r="FE96" s="39"/>
      <c r="FF96" s="39"/>
      <c r="FG96" s="39"/>
      <c r="FH96" s="39"/>
      <c r="FI96" s="39"/>
      <c r="FJ96" s="39"/>
      <c r="FK96" s="39"/>
      <c r="FL96" s="39"/>
      <c r="FM96" s="39"/>
      <c r="FN96" s="39"/>
      <c r="FO96" s="39"/>
      <c r="FP96" s="39"/>
      <c r="FQ96" s="39"/>
      <c r="FR96" s="39"/>
      <c r="FS96" s="39"/>
      <c r="FT96" s="39"/>
      <c r="FU96" s="39"/>
      <c r="FV96" s="39"/>
      <c r="FW96" s="39"/>
      <c r="FX96" s="39"/>
      <c r="FY96" s="39"/>
      <c r="FZ96" s="39"/>
      <c r="GA96" s="39"/>
      <c r="GB96" s="39"/>
      <c r="GC96" s="39"/>
      <c r="GD96" s="39"/>
      <c r="GE96" s="39"/>
      <c r="GF96" s="39"/>
      <c r="GG96" s="39"/>
      <c r="GH96" s="39"/>
      <c r="GI96" s="39"/>
      <c r="GJ96" s="39"/>
      <c r="GK96" s="39"/>
      <c r="GL96" s="39"/>
      <c r="GM96" s="39"/>
      <c r="GN96" s="39"/>
      <c r="GO96" s="39"/>
      <c r="GP96" s="39"/>
      <c r="GQ96" s="39"/>
      <c r="GR96" s="39"/>
      <c r="GS96" s="39"/>
      <c r="GT96" s="39"/>
      <c r="GU96" s="39"/>
      <c r="GV96" s="39"/>
      <c r="GW96" s="39"/>
      <c r="GX96" s="39"/>
      <c r="GY96" s="39"/>
      <c r="GZ96" s="39"/>
      <c r="HA96" s="39"/>
      <c r="HB96" s="39"/>
      <c r="HC96" s="39"/>
      <c r="HD96" s="39"/>
      <c r="HE96" s="39"/>
      <c r="HF96" s="39"/>
      <c r="HG96" s="39"/>
      <c r="HH96" s="39"/>
      <c r="HI96" s="39"/>
    </row>
    <row r="97" spans="1:217" ht="17.25" customHeight="1" x14ac:dyDescent="0.2">
      <c r="A97" s="26">
        <v>85</v>
      </c>
      <c r="B97" s="27"/>
      <c r="C97" s="87"/>
      <c r="D97" s="88"/>
      <c r="E97" s="88"/>
      <c r="F97" s="88"/>
      <c r="G97" s="88"/>
      <c r="H97" s="88"/>
      <c r="I97" s="88"/>
      <c r="J97" s="88"/>
      <c r="K97" s="105" t="str">
        <f t="shared" si="56"/>
        <v>様</v>
      </c>
      <c r="L97" s="88"/>
      <c r="M97" s="105" t="str">
        <f t="shared" si="57"/>
        <v/>
      </c>
      <c r="N97" s="88"/>
      <c r="O97" s="89">
        <f>①基本情報!$C$17</f>
        <v>0</v>
      </c>
      <c r="P97" s="89" t="e">
        <f>VLOOKUP(①基本情報!$C$18,①基本情報!W:X,2,0)</f>
        <v>#N/A</v>
      </c>
      <c r="Q97" s="89" t="e">
        <f>VLOOKUP(①基本情報!$C$19,①基本情報!U:V,2,0)</f>
        <v>#N/A</v>
      </c>
      <c r="R97" s="89" t="e">
        <f>VLOOKUP(①基本情報!$C$20,①基本情報!Y:Z,2,0)</f>
        <v>#N/A</v>
      </c>
      <c r="S97" s="90" t="str">
        <f>IF(COUNTA(①基本情報!$C$26:$E$26)=3,DATE(①基本情報!$C$26,①基本情報!$D$26,①基本情報!$E$26),"")</f>
        <v/>
      </c>
      <c r="T97" s="91" t="str">
        <f>IF(①基本情報!$F$26="","",①基本情報!$F$26)</f>
        <v/>
      </c>
      <c r="U97" s="90" t="str">
        <f>IF(ISERROR(DATE(①基本情報!$C$25,①基本情報!$D$25,①基本情報!$E$25)),"",DATE(①基本情報!$C$25,①基本情報!$D$25,①基本情報!$E$25))</f>
        <v/>
      </c>
      <c r="V97" s="308" t="str">
        <f>IF(①基本情報!$F$25="","",①基本情報!$F$25)</f>
        <v/>
      </c>
      <c r="W97" s="88"/>
      <c r="X97" s="88"/>
      <c r="Y97" s="88"/>
      <c r="Z97" s="88"/>
      <c r="AA97" s="88"/>
      <c r="AB97" s="88"/>
      <c r="AC97" s="105" t="str">
        <f t="shared" si="58"/>
        <v/>
      </c>
      <c r="AD97" s="108" t="str">
        <f t="shared" si="59"/>
        <v>様</v>
      </c>
      <c r="AE97" s="94" t="str">
        <f>IF(②メッセージ・差出名!$C$14="","",②メッセージ・差出名!$C$14)</f>
        <v/>
      </c>
      <c r="AF97" s="94" t="str">
        <f>IF(②メッセージ・差出名!$C$15="","",②メッセージ・差出名!$C$15)</f>
        <v/>
      </c>
      <c r="AG97" s="94" t="str">
        <f>IF(②メッセージ・差出名!$C$16="","",②メッセージ・差出名!$C$16)</f>
        <v/>
      </c>
      <c r="AH97" s="94" t="str">
        <f>IF(②メッセージ・差出名!$C$17="","",②メッセージ・差出名!$C$17)</f>
        <v/>
      </c>
      <c r="AI97" s="94" t="str">
        <f>IF(②メッセージ・差出名!$C$18="","",②メッセージ・差出名!$C$18)</f>
        <v/>
      </c>
      <c r="AJ97" s="94" t="str">
        <f>IF(②メッセージ・差出名!$C$19="","",②メッセージ・差出名!$C$19)</f>
        <v/>
      </c>
      <c r="AK97" s="94" t="str">
        <f>IF(②メッセージ・差出名!$C$20="","",②メッセージ・差出名!$C$20)</f>
        <v/>
      </c>
      <c r="AL97" s="94" t="str">
        <f>IF(②メッセージ・差出名!$C$21="","",②メッセージ・差出名!$C$21)</f>
        <v/>
      </c>
      <c r="AM97" s="94" t="str">
        <f>IF(②メッセージ・差出名!$C$22="","",②メッセージ・差出名!$C$22)</f>
        <v/>
      </c>
      <c r="AN97" s="94" t="str">
        <f>IF(②メッセージ・差出名!$C$23="","",②メッセージ・差出名!$C$23)</f>
        <v/>
      </c>
      <c r="AO97" s="302" t="str">
        <f>IF(②メッセージ・差出名!$C$27="","",②メッセージ・差出名!$C$27)</f>
        <v/>
      </c>
      <c r="AP97" s="302" t="str">
        <f>IF(②メッセージ・差出名!$C$28="","",②メッセージ・差出名!$C$28)</f>
        <v/>
      </c>
      <c r="AQ97" s="302" t="str">
        <f>IF(②メッセージ・差出名!$C$29="","",②メッセージ・差出名!$C$29)</f>
        <v/>
      </c>
      <c r="AR97" s="302" t="str">
        <f>IF(②メッセージ・差出名!$C$30="","",②メッセージ・差出名!$C$30)</f>
        <v/>
      </c>
      <c r="AS97" s="143"/>
      <c r="AT97" s="148">
        <f t="shared" si="60"/>
        <v>0</v>
      </c>
      <c r="AU97" s="148">
        <f t="shared" si="96"/>
        <v>0</v>
      </c>
      <c r="AV97" s="148">
        <f t="shared" si="97"/>
        <v>0</v>
      </c>
      <c r="AW97" s="148">
        <f t="shared" si="98"/>
        <v>0</v>
      </c>
      <c r="AX97" s="148">
        <f t="shared" si="61"/>
        <v>0</v>
      </c>
      <c r="AY97" s="148">
        <f t="shared" si="61"/>
        <v>0</v>
      </c>
      <c r="AZ97" s="148">
        <f t="shared" si="62"/>
        <v>0</v>
      </c>
      <c r="BA97" s="148">
        <f t="shared" si="63"/>
        <v>0</v>
      </c>
      <c r="BB97" s="148">
        <f t="shared" si="64"/>
        <v>1</v>
      </c>
      <c r="BC97" s="148">
        <f t="shared" si="65"/>
        <v>0</v>
      </c>
      <c r="BD97" s="148">
        <f t="shared" si="66"/>
        <v>0</v>
      </c>
      <c r="BE97" s="148">
        <f t="shared" si="67"/>
        <v>0</v>
      </c>
      <c r="BF97" s="227">
        <f t="shared" si="68"/>
        <v>1</v>
      </c>
      <c r="BG97" s="227" t="e">
        <f t="shared" si="69"/>
        <v>#N/A</v>
      </c>
      <c r="BH97" s="227" t="e">
        <f t="shared" si="70"/>
        <v>#N/A</v>
      </c>
      <c r="BI97" s="227" t="e">
        <f t="shared" si="71"/>
        <v>#N/A</v>
      </c>
      <c r="BJ97" s="227">
        <f t="shared" si="72"/>
        <v>0</v>
      </c>
      <c r="BK97" s="227">
        <f t="shared" si="73"/>
        <v>0</v>
      </c>
      <c r="BL97" s="227">
        <f t="shared" si="74"/>
        <v>0</v>
      </c>
      <c r="BM97" s="227">
        <f t="shared" si="75"/>
        <v>0</v>
      </c>
      <c r="BN97" s="153">
        <f t="shared" si="76"/>
        <v>0</v>
      </c>
      <c r="BO97" s="153">
        <f t="shared" si="77"/>
        <v>0</v>
      </c>
      <c r="BP97" s="153">
        <f t="shared" si="77"/>
        <v>0</v>
      </c>
      <c r="BQ97" s="153">
        <f t="shared" si="78"/>
        <v>0</v>
      </c>
      <c r="BR97" s="153">
        <f t="shared" si="77"/>
        <v>0</v>
      </c>
      <c r="BS97" s="153">
        <f t="shared" si="79"/>
        <v>0</v>
      </c>
      <c r="BT97" s="153">
        <f t="shared" si="77"/>
        <v>0</v>
      </c>
      <c r="BU97" s="153">
        <f t="shared" si="80"/>
        <v>1</v>
      </c>
      <c r="BV97" s="225">
        <f t="shared" si="81"/>
        <v>0</v>
      </c>
      <c r="BW97" s="225">
        <f t="shared" si="82"/>
        <v>0</v>
      </c>
      <c r="BX97" s="225">
        <f t="shared" si="83"/>
        <v>0</v>
      </c>
      <c r="BY97" s="225">
        <f t="shared" si="84"/>
        <v>0</v>
      </c>
      <c r="BZ97" s="225">
        <f t="shared" si="85"/>
        <v>0</v>
      </c>
      <c r="CA97" s="225">
        <f t="shared" si="86"/>
        <v>0</v>
      </c>
      <c r="CB97" s="225">
        <f t="shared" si="87"/>
        <v>0</v>
      </c>
      <c r="CC97" s="225">
        <f t="shared" si="88"/>
        <v>0</v>
      </c>
      <c r="CD97" s="225">
        <f t="shared" si="89"/>
        <v>0</v>
      </c>
      <c r="CE97" s="225">
        <f t="shared" si="90"/>
        <v>0</v>
      </c>
      <c r="CF97" s="153">
        <f t="shared" si="91"/>
        <v>0</v>
      </c>
      <c r="CG97" s="153">
        <f t="shared" si="92"/>
        <v>0</v>
      </c>
      <c r="CH97" s="153">
        <f t="shared" si="93"/>
        <v>0</v>
      </c>
      <c r="CI97" s="153">
        <f t="shared" si="94"/>
        <v>0</v>
      </c>
      <c r="CJ97" s="153">
        <f t="shared" si="95"/>
        <v>0</v>
      </c>
      <c r="CK97" s="39"/>
      <c r="CL97" s="39"/>
      <c r="CM97" s="39"/>
      <c r="CN97" s="39"/>
      <c r="CO97" s="39"/>
      <c r="CP97" s="39"/>
      <c r="CQ97" s="39"/>
      <c r="CR97" s="39"/>
      <c r="CS97" s="39"/>
      <c r="CT97" s="39"/>
      <c r="CU97" s="39"/>
      <c r="CV97" s="39"/>
      <c r="CW97" s="39"/>
      <c r="CX97" s="39"/>
      <c r="CY97" s="39"/>
      <c r="CZ97" s="39"/>
      <c r="DA97" s="39"/>
      <c r="DB97" s="39"/>
      <c r="DC97" s="39"/>
      <c r="DD97" s="39"/>
      <c r="DE97" s="39"/>
      <c r="DF97" s="39"/>
      <c r="DG97" s="39"/>
      <c r="DH97" s="39"/>
      <c r="DI97" s="39"/>
      <c r="DJ97" s="39"/>
      <c r="DK97" s="39"/>
      <c r="DL97" s="39"/>
      <c r="DM97" s="39"/>
      <c r="DN97" s="39"/>
      <c r="DO97" s="39"/>
      <c r="DP97" s="39"/>
      <c r="DQ97" s="39"/>
      <c r="DR97" s="39"/>
      <c r="DS97" s="39"/>
      <c r="DT97" s="39"/>
      <c r="DU97" s="39"/>
      <c r="DV97" s="39"/>
      <c r="DW97" s="39"/>
      <c r="DX97" s="39"/>
      <c r="DY97" s="39"/>
      <c r="DZ97" s="39"/>
      <c r="EA97" s="39"/>
      <c r="EB97" s="39"/>
      <c r="EC97" s="39"/>
      <c r="ED97" s="39"/>
      <c r="EE97" s="39"/>
      <c r="EF97" s="39"/>
      <c r="EG97" s="39"/>
      <c r="EH97" s="39"/>
      <c r="EI97" s="39"/>
      <c r="EJ97" s="39"/>
      <c r="EK97" s="39"/>
      <c r="EL97" s="39"/>
      <c r="EM97" s="39"/>
      <c r="EN97" s="39"/>
      <c r="EO97" s="39"/>
      <c r="EP97" s="39"/>
      <c r="EQ97" s="39"/>
      <c r="ER97" s="39"/>
      <c r="ES97" s="39"/>
      <c r="ET97" s="39"/>
      <c r="EU97" s="39"/>
      <c r="EV97" s="39"/>
      <c r="EW97" s="39"/>
      <c r="EX97" s="39"/>
      <c r="EY97" s="39"/>
      <c r="EZ97" s="39"/>
      <c r="FA97" s="39"/>
      <c r="FB97" s="39"/>
      <c r="FC97" s="39"/>
      <c r="FD97" s="39"/>
      <c r="FE97" s="39"/>
      <c r="FF97" s="39"/>
      <c r="FG97" s="39"/>
      <c r="FH97" s="39"/>
      <c r="FI97" s="39"/>
      <c r="FJ97" s="39"/>
      <c r="FK97" s="39"/>
      <c r="FL97" s="39"/>
      <c r="FM97" s="39"/>
      <c r="FN97" s="39"/>
      <c r="FO97" s="39"/>
      <c r="FP97" s="39"/>
      <c r="FQ97" s="39"/>
      <c r="FR97" s="39"/>
      <c r="FS97" s="39"/>
      <c r="FT97" s="39"/>
      <c r="FU97" s="39"/>
      <c r="FV97" s="39"/>
      <c r="FW97" s="39"/>
      <c r="FX97" s="39"/>
      <c r="FY97" s="39"/>
      <c r="FZ97" s="39"/>
      <c r="GA97" s="39"/>
      <c r="GB97" s="39"/>
      <c r="GC97" s="39"/>
      <c r="GD97" s="39"/>
      <c r="GE97" s="39"/>
      <c r="GF97" s="39"/>
      <c r="GG97" s="39"/>
      <c r="GH97" s="39"/>
      <c r="GI97" s="39"/>
      <c r="GJ97" s="39"/>
      <c r="GK97" s="39"/>
      <c r="GL97" s="39"/>
      <c r="GM97" s="39"/>
      <c r="GN97" s="39"/>
      <c r="GO97" s="39"/>
      <c r="GP97" s="39"/>
      <c r="GQ97" s="39"/>
      <c r="GR97" s="39"/>
      <c r="GS97" s="39"/>
      <c r="GT97" s="39"/>
      <c r="GU97" s="39"/>
      <c r="GV97" s="39"/>
      <c r="GW97" s="39"/>
      <c r="GX97" s="39"/>
      <c r="GY97" s="39"/>
      <c r="GZ97" s="39"/>
      <c r="HA97" s="39"/>
      <c r="HB97" s="39"/>
      <c r="HC97" s="39"/>
      <c r="HD97" s="39"/>
      <c r="HE97" s="39"/>
      <c r="HF97" s="39"/>
      <c r="HG97" s="39"/>
      <c r="HH97" s="39"/>
      <c r="HI97" s="39"/>
    </row>
    <row r="98" spans="1:217" ht="17.25" customHeight="1" x14ac:dyDescent="0.2">
      <c r="A98" s="26">
        <v>86</v>
      </c>
      <c r="B98" s="27"/>
      <c r="C98" s="87"/>
      <c r="D98" s="88"/>
      <c r="E98" s="88"/>
      <c r="F98" s="88"/>
      <c r="G98" s="88"/>
      <c r="H98" s="88"/>
      <c r="I98" s="88"/>
      <c r="J98" s="88"/>
      <c r="K98" s="105" t="str">
        <f t="shared" si="56"/>
        <v>様</v>
      </c>
      <c r="L98" s="88"/>
      <c r="M98" s="105" t="str">
        <f t="shared" si="57"/>
        <v/>
      </c>
      <c r="N98" s="88"/>
      <c r="O98" s="89">
        <f>①基本情報!$C$17</f>
        <v>0</v>
      </c>
      <c r="P98" s="89" t="e">
        <f>VLOOKUP(①基本情報!$C$18,①基本情報!W:X,2,0)</f>
        <v>#N/A</v>
      </c>
      <c r="Q98" s="89" t="e">
        <f>VLOOKUP(①基本情報!$C$19,①基本情報!U:V,2,0)</f>
        <v>#N/A</v>
      </c>
      <c r="R98" s="89" t="e">
        <f>VLOOKUP(①基本情報!$C$20,①基本情報!Y:Z,2,0)</f>
        <v>#N/A</v>
      </c>
      <c r="S98" s="90" t="str">
        <f>IF(COUNTA(①基本情報!$C$26:$E$26)=3,DATE(①基本情報!$C$26,①基本情報!$D$26,①基本情報!$E$26),"")</f>
        <v/>
      </c>
      <c r="T98" s="91" t="str">
        <f>IF(①基本情報!$F$26="","",①基本情報!$F$26)</f>
        <v/>
      </c>
      <c r="U98" s="90" t="str">
        <f>IF(ISERROR(DATE(①基本情報!$C$25,①基本情報!$D$25,①基本情報!$E$25)),"",DATE(①基本情報!$C$25,①基本情報!$D$25,①基本情報!$E$25))</f>
        <v/>
      </c>
      <c r="V98" s="308" t="str">
        <f>IF(①基本情報!$F$25="","",①基本情報!$F$25)</f>
        <v/>
      </c>
      <c r="W98" s="88"/>
      <c r="X98" s="88"/>
      <c r="Y98" s="88"/>
      <c r="Z98" s="88"/>
      <c r="AA98" s="88"/>
      <c r="AB98" s="88"/>
      <c r="AC98" s="105" t="str">
        <f t="shared" si="58"/>
        <v/>
      </c>
      <c r="AD98" s="108" t="str">
        <f t="shared" si="59"/>
        <v>様</v>
      </c>
      <c r="AE98" s="94" t="str">
        <f>IF(②メッセージ・差出名!$C$14="","",②メッセージ・差出名!$C$14)</f>
        <v/>
      </c>
      <c r="AF98" s="94" t="str">
        <f>IF(②メッセージ・差出名!$C$15="","",②メッセージ・差出名!$C$15)</f>
        <v/>
      </c>
      <c r="AG98" s="94" t="str">
        <f>IF(②メッセージ・差出名!$C$16="","",②メッセージ・差出名!$C$16)</f>
        <v/>
      </c>
      <c r="AH98" s="94" t="str">
        <f>IF(②メッセージ・差出名!$C$17="","",②メッセージ・差出名!$C$17)</f>
        <v/>
      </c>
      <c r="AI98" s="94" t="str">
        <f>IF(②メッセージ・差出名!$C$18="","",②メッセージ・差出名!$C$18)</f>
        <v/>
      </c>
      <c r="AJ98" s="94" t="str">
        <f>IF(②メッセージ・差出名!$C$19="","",②メッセージ・差出名!$C$19)</f>
        <v/>
      </c>
      <c r="AK98" s="94" t="str">
        <f>IF(②メッセージ・差出名!$C$20="","",②メッセージ・差出名!$C$20)</f>
        <v/>
      </c>
      <c r="AL98" s="94" t="str">
        <f>IF(②メッセージ・差出名!$C$21="","",②メッセージ・差出名!$C$21)</f>
        <v/>
      </c>
      <c r="AM98" s="94" t="str">
        <f>IF(②メッセージ・差出名!$C$22="","",②メッセージ・差出名!$C$22)</f>
        <v/>
      </c>
      <c r="AN98" s="94" t="str">
        <f>IF(②メッセージ・差出名!$C$23="","",②メッセージ・差出名!$C$23)</f>
        <v/>
      </c>
      <c r="AO98" s="302" t="str">
        <f>IF(②メッセージ・差出名!$C$27="","",②メッセージ・差出名!$C$27)</f>
        <v/>
      </c>
      <c r="AP98" s="302" t="str">
        <f>IF(②メッセージ・差出名!$C$28="","",②メッセージ・差出名!$C$28)</f>
        <v/>
      </c>
      <c r="AQ98" s="302" t="str">
        <f>IF(②メッセージ・差出名!$C$29="","",②メッセージ・差出名!$C$29)</f>
        <v/>
      </c>
      <c r="AR98" s="302" t="str">
        <f>IF(②メッセージ・差出名!$C$30="","",②メッセージ・差出名!$C$30)</f>
        <v/>
      </c>
      <c r="AS98" s="143"/>
      <c r="AT98" s="148">
        <f t="shared" si="60"/>
        <v>0</v>
      </c>
      <c r="AU98" s="148">
        <f t="shared" si="96"/>
        <v>0</v>
      </c>
      <c r="AV98" s="148">
        <f t="shared" si="97"/>
        <v>0</v>
      </c>
      <c r="AW98" s="148">
        <f t="shared" si="98"/>
        <v>0</v>
      </c>
      <c r="AX98" s="148">
        <f t="shared" si="61"/>
        <v>0</v>
      </c>
      <c r="AY98" s="148">
        <f t="shared" si="61"/>
        <v>0</v>
      </c>
      <c r="AZ98" s="148">
        <f t="shared" si="62"/>
        <v>0</v>
      </c>
      <c r="BA98" s="148">
        <f t="shared" si="63"/>
        <v>0</v>
      </c>
      <c r="BB98" s="148">
        <f t="shared" si="64"/>
        <v>1</v>
      </c>
      <c r="BC98" s="148">
        <f t="shared" si="65"/>
        <v>0</v>
      </c>
      <c r="BD98" s="148">
        <f t="shared" si="66"/>
        <v>0</v>
      </c>
      <c r="BE98" s="148">
        <f t="shared" si="67"/>
        <v>0</v>
      </c>
      <c r="BF98" s="227">
        <f t="shared" si="68"/>
        <v>1</v>
      </c>
      <c r="BG98" s="227" t="e">
        <f t="shared" si="69"/>
        <v>#N/A</v>
      </c>
      <c r="BH98" s="227" t="e">
        <f t="shared" si="70"/>
        <v>#N/A</v>
      </c>
      <c r="BI98" s="227" t="e">
        <f t="shared" si="71"/>
        <v>#N/A</v>
      </c>
      <c r="BJ98" s="227">
        <f t="shared" si="72"/>
        <v>0</v>
      </c>
      <c r="BK98" s="227">
        <f t="shared" si="73"/>
        <v>0</v>
      </c>
      <c r="BL98" s="227">
        <f t="shared" si="74"/>
        <v>0</v>
      </c>
      <c r="BM98" s="227">
        <f t="shared" si="75"/>
        <v>0</v>
      </c>
      <c r="BN98" s="153">
        <f t="shared" si="76"/>
        <v>0</v>
      </c>
      <c r="BO98" s="153">
        <f t="shared" si="77"/>
        <v>0</v>
      </c>
      <c r="BP98" s="153">
        <f t="shared" si="77"/>
        <v>0</v>
      </c>
      <c r="BQ98" s="153">
        <f t="shared" si="78"/>
        <v>0</v>
      </c>
      <c r="BR98" s="153">
        <f t="shared" si="77"/>
        <v>0</v>
      </c>
      <c r="BS98" s="153">
        <f t="shared" si="79"/>
        <v>0</v>
      </c>
      <c r="BT98" s="153">
        <f t="shared" si="77"/>
        <v>0</v>
      </c>
      <c r="BU98" s="153">
        <f t="shared" si="80"/>
        <v>1</v>
      </c>
      <c r="BV98" s="225">
        <f t="shared" si="81"/>
        <v>0</v>
      </c>
      <c r="BW98" s="225">
        <f t="shared" si="82"/>
        <v>0</v>
      </c>
      <c r="BX98" s="225">
        <f t="shared" si="83"/>
        <v>0</v>
      </c>
      <c r="BY98" s="225">
        <f t="shared" si="84"/>
        <v>0</v>
      </c>
      <c r="BZ98" s="225">
        <f t="shared" si="85"/>
        <v>0</v>
      </c>
      <c r="CA98" s="225">
        <f t="shared" si="86"/>
        <v>0</v>
      </c>
      <c r="CB98" s="225">
        <f t="shared" si="87"/>
        <v>0</v>
      </c>
      <c r="CC98" s="225">
        <f t="shared" si="88"/>
        <v>0</v>
      </c>
      <c r="CD98" s="225">
        <f t="shared" si="89"/>
        <v>0</v>
      </c>
      <c r="CE98" s="225">
        <f t="shared" si="90"/>
        <v>0</v>
      </c>
      <c r="CF98" s="153">
        <f t="shared" si="91"/>
        <v>0</v>
      </c>
      <c r="CG98" s="153">
        <f t="shared" si="92"/>
        <v>0</v>
      </c>
      <c r="CH98" s="153">
        <f t="shared" si="93"/>
        <v>0</v>
      </c>
      <c r="CI98" s="153">
        <f t="shared" si="94"/>
        <v>0</v>
      </c>
      <c r="CJ98" s="153">
        <f t="shared" si="95"/>
        <v>0</v>
      </c>
      <c r="CK98" s="39"/>
      <c r="CL98" s="39"/>
      <c r="CM98" s="39"/>
      <c r="CN98" s="39"/>
      <c r="CO98" s="39"/>
      <c r="CP98" s="39"/>
      <c r="CQ98" s="39"/>
      <c r="CR98" s="39"/>
      <c r="CS98" s="39"/>
      <c r="CT98" s="39"/>
      <c r="CU98" s="39"/>
      <c r="CV98" s="39"/>
      <c r="CW98" s="39"/>
      <c r="CX98" s="39"/>
      <c r="CY98" s="39"/>
      <c r="CZ98" s="39"/>
      <c r="DA98" s="39"/>
      <c r="DB98" s="39"/>
      <c r="DC98" s="39"/>
      <c r="DD98" s="39"/>
      <c r="DE98" s="39"/>
      <c r="DF98" s="39"/>
      <c r="DG98" s="39"/>
      <c r="DH98" s="39"/>
      <c r="DI98" s="39"/>
      <c r="DJ98" s="39"/>
      <c r="DK98" s="39"/>
      <c r="DL98" s="39"/>
      <c r="DM98" s="39"/>
      <c r="DN98" s="39"/>
      <c r="DO98" s="39"/>
      <c r="DP98" s="39"/>
      <c r="DQ98" s="39"/>
      <c r="DR98" s="39"/>
      <c r="DS98" s="39"/>
      <c r="DT98" s="39"/>
      <c r="DU98" s="39"/>
      <c r="DV98" s="39"/>
      <c r="DW98" s="39"/>
      <c r="DX98" s="39"/>
      <c r="DY98" s="39"/>
      <c r="DZ98" s="39"/>
      <c r="EA98" s="39"/>
      <c r="EB98" s="39"/>
      <c r="EC98" s="39"/>
      <c r="ED98" s="39"/>
      <c r="EE98" s="39"/>
      <c r="EF98" s="39"/>
      <c r="EG98" s="39"/>
      <c r="EH98" s="39"/>
      <c r="EI98" s="39"/>
      <c r="EJ98" s="39"/>
      <c r="EK98" s="39"/>
      <c r="EL98" s="39"/>
      <c r="EM98" s="39"/>
      <c r="EN98" s="39"/>
      <c r="EO98" s="39"/>
      <c r="EP98" s="39"/>
      <c r="EQ98" s="39"/>
      <c r="ER98" s="39"/>
      <c r="ES98" s="39"/>
      <c r="ET98" s="39"/>
      <c r="EU98" s="39"/>
      <c r="EV98" s="39"/>
      <c r="EW98" s="39"/>
      <c r="EX98" s="39"/>
      <c r="EY98" s="39"/>
      <c r="EZ98" s="39"/>
      <c r="FA98" s="39"/>
      <c r="FB98" s="39"/>
      <c r="FC98" s="39"/>
      <c r="FD98" s="39"/>
      <c r="FE98" s="39"/>
      <c r="FF98" s="39"/>
      <c r="FG98" s="39"/>
      <c r="FH98" s="39"/>
      <c r="FI98" s="39"/>
      <c r="FJ98" s="39"/>
      <c r="FK98" s="39"/>
      <c r="FL98" s="39"/>
      <c r="FM98" s="39"/>
      <c r="FN98" s="39"/>
      <c r="FO98" s="39"/>
      <c r="FP98" s="39"/>
      <c r="FQ98" s="39"/>
      <c r="FR98" s="39"/>
      <c r="FS98" s="39"/>
      <c r="FT98" s="39"/>
      <c r="FU98" s="39"/>
      <c r="FV98" s="39"/>
      <c r="FW98" s="39"/>
      <c r="FX98" s="39"/>
      <c r="FY98" s="39"/>
      <c r="FZ98" s="39"/>
      <c r="GA98" s="39"/>
      <c r="GB98" s="39"/>
      <c r="GC98" s="39"/>
      <c r="GD98" s="39"/>
      <c r="GE98" s="39"/>
      <c r="GF98" s="39"/>
      <c r="GG98" s="39"/>
      <c r="GH98" s="39"/>
      <c r="GI98" s="39"/>
      <c r="GJ98" s="39"/>
      <c r="GK98" s="39"/>
      <c r="GL98" s="39"/>
      <c r="GM98" s="39"/>
      <c r="GN98" s="39"/>
      <c r="GO98" s="39"/>
      <c r="GP98" s="39"/>
      <c r="GQ98" s="39"/>
      <c r="GR98" s="39"/>
      <c r="GS98" s="39"/>
      <c r="GT98" s="39"/>
      <c r="GU98" s="39"/>
      <c r="GV98" s="39"/>
      <c r="GW98" s="39"/>
      <c r="GX98" s="39"/>
      <c r="GY98" s="39"/>
      <c r="GZ98" s="39"/>
      <c r="HA98" s="39"/>
      <c r="HB98" s="39"/>
      <c r="HC98" s="39"/>
      <c r="HD98" s="39"/>
      <c r="HE98" s="39"/>
      <c r="HF98" s="39"/>
      <c r="HG98" s="39"/>
      <c r="HH98" s="39"/>
      <c r="HI98" s="39"/>
    </row>
    <row r="99" spans="1:217" s="14" customFormat="1" ht="17.25" customHeight="1" x14ac:dyDescent="0.2">
      <c r="A99" s="26">
        <v>87</v>
      </c>
      <c r="B99" s="27"/>
      <c r="C99" s="87"/>
      <c r="D99" s="88"/>
      <c r="E99" s="88"/>
      <c r="F99" s="88"/>
      <c r="G99" s="88"/>
      <c r="H99" s="88"/>
      <c r="I99" s="88"/>
      <c r="J99" s="88"/>
      <c r="K99" s="105" t="str">
        <f t="shared" si="56"/>
        <v>様</v>
      </c>
      <c r="L99" s="88"/>
      <c r="M99" s="105" t="str">
        <f t="shared" si="57"/>
        <v/>
      </c>
      <c r="N99" s="88"/>
      <c r="O99" s="89">
        <f>①基本情報!$C$17</f>
        <v>0</v>
      </c>
      <c r="P99" s="89" t="e">
        <f>VLOOKUP(①基本情報!$C$18,①基本情報!W:X,2,0)</f>
        <v>#N/A</v>
      </c>
      <c r="Q99" s="89" t="e">
        <f>VLOOKUP(①基本情報!$C$19,①基本情報!U:V,2,0)</f>
        <v>#N/A</v>
      </c>
      <c r="R99" s="89" t="e">
        <f>VLOOKUP(①基本情報!$C$20,①基本情報!Y:Z,2,0)</f>
        <v>#N/A</v>
      </c>
      <c r="S99" s="90" t="str">
        <f>IF(COUNTA(①基本情報!$C$26:$E$26)=3,DATE(①基本情報!$C$26,①基本情報!$D$26,①基本情報!$E$26),"")</f>
        <v/>
      </c>
      <c r="T99" s="91" t="str">
        <f>IF(①基本情報!$F$26="","",①基本情報!$F$26)</f>
        <v/>
      </c>
      <c r="U99" s="90" t="str">
        <f>IF(ISERROR(DATE(①基本情報!$C$25,①基本情報!$D$25,①基本情報!$E$25)),"",DATE(①基本情報!$C$25,①基本情報!$D$25,①基本情報!$E$25))</f>
        <v/>
      </c>
      <c r="V99" s="308" t="str">
        <f>IF(①基本情報!$F$25="","",①基本情報!$F$25)</f>
        <v/>
      </c>
      <c r="W99" s="88"/>
      <c r="X99" s="88"/>
      <c r="Y99" s="88"/>
      <c r="Z99" s="88"/>
      <c r="AA99" s="88"/>
      <c r="AB99" s="88"/>
      <c r="AC99" s="105" t="str">
        <f t="shared" si="58"/>
        <v/>
      </c>
      <c r="AD99" s="108" t="str">
        <f t="shared" si="59"/>
        <v>様</v>
      </c>
      <c r="AE99" s="94" t="str">
        <f>IF(②メッセージ・差出名!$C$14="","",②メッセージ・差出名!$C$14)</f>
        <v/>
      </c>
      <c r="AF99" s="94" t="str">
        <f>IF(②メッセージ・差出名!$C$15="","",②メッセージ・差出名!$C$15)</f>
        <v/>
      </c>
      <c r="AG99" s="94" t="str">
        <f>IF(②メッセージ・差出名!$C$16="","",②メッセージ・差出名!$C$16)</f>
        <v/>
      </c>
      <c r="AH99" s="94" t="str">
        <f>IF(②メッセージ・差出名!$C$17="","",②メッセージ・差出名!$C$17)</f>
        <v/>
      </c>
      <c r="AI99" s="94" t="str">
        <f>IF(②メッセージ・差出名!$C$18="","",②メッセージ・差出名!$C$18)</f>
        <v/>
      </c>
      <c r="AJ99" s="94" t="str">
        <f>IF(②メッセージ・差出名!$C$19="","",②メッセージ・差出名!$C$19)</f>
        <v/>
      </c>
      <c r="AK99" s="94" t="str">
        <f>IF(②メッセージ・差出名!$C$20="","",②メッセージ・差出名!$C$20)</f>
        <v/>
      </c>
      <c r="AL99" s="94" t="str">
        <f>IF(②メッセージ・差出名!$C$21="","",②メッセージ・差出名!$C$21)</f>
        <v/>
      </c>
      <c r="AM99" s="94" t="str">
        <f>IF(②メッセージ・差出名!$C$22="","",②メッセージ・差出名!$C$22)</f>
        <v/>
      </c>
      <c r="AN99" s="94" t="str">
        <f>IF(②メッセージ・差出名!$C$23="","",②メッセージ・差出名!$C$23)</f>
        <v/>
      </c>
      <c r="AO99" s="302" t="str">
        <f>IF(②メッセージ・差出名!$C$27="","",②メッセージ・差出名!$C$27)</f>
        <v/>
      </c>
      <c r="AP99" s="302" t="str">
        <f>IF(②メッセージ・差出名!$C$28="","",②メッセージ・差出名!$C$28)</f>
        <v/>
      </c>
      <c r="AQ99" s="302" t="str">
        <f>IF(②メッセージ・差出名!$C$29="","",②メッセージ・差出名!$C$29)</f>
        <v/>
      </c>
      <c r="AR99" s="302" t="str">
        <f>IF(②メッセージ・差出名!$C$30="","",②メッセージ・差出名!$C$30)</f>
        <v/>
      </c>
      <c r="AS99" s="143"/>
      <c r="AT99" s="148">
        <f t="shared" si="60"/>
        <v>0</v>
      </c>
      <c r="AU99" s="148">
        <f t="shared" si="96"/>
        <v>0</v>
      </c>
      <c r="AV99" s="148">
        <f t="shared" si="97"/>
        <v>0</v>
      </c>
      <c r="AW99" s="148">
        <f t="shared" si="98"/>
        <v>0</v>
      </c>
      <c r="AX99" s="148">
        <f t="shared" si="61"/>
        <v>0</v>
      </c>
      <c r="AY99" s="148">
        <f t="shared" si="61"/>
        <v>0</v>
      </c>
      <c r="AZ99" s="148">
        <f t="shared" si="62"/>
        <v>0</v>
      </c>
      <c r="BA99" s="148">
        <f t="shared" si="63"/>
        <v>0</v>
      </c>
      <c r="BB99" s="148">
        <f t="shared" si="64"/>
        <v>1</v>
      </c>
      <c r="BC99" s="148">
        <f t="shared" si="65"/>
        <v>0</v>
      </c>
      <c r="BD99" s="148">
        <f t="shared" si="66"/>
        <v>0</v>
      </c>
      <c r="BE99" s="148">
        <f t="shared" si="67"/>
        <v>0</v>
      </c>
      <c r="BF99" s="227">
        <f t="shared" si="68"/>
        <v>1</v>
      </c>
      <c r="BG99" s="227" t="e">
        <f t="shared" si="69"/>
        <v>#N/A</v>
      </c>
      <c r="BH99" s="227" t="e">
        <f t="shared" si="70"/>
        <v>#N/A</v>
      </c>
      <c r="BI99" s="227" t="e">
        <f t="shared" si="71"/>
        <v>#N/A</v>
      </c>
      <c r="BJ99" s="227">
        <f t="shared" si="72"/>
        <v>0</v>
      </c>
      <c r="BK99" s="227">
        <f t="shared" si="73"/>
        <v>0</v>
      </c>
      <c r="BL99" s="227">
        <f t="shared" si="74"/>
        <v>0</v>
      </c>
      <c r="BM99" s="227">
        <f t="shared" si="75"/>
        <v>0</v>
      </c>
      <c r="BN99" s="153">
        <f t="shared" si="76"/>
        <v>0</v>
      </c>
      <c r="BO99" s="153">
        <f t="shared" si="77"/>
        <v>0</v>
      </c>
      <c r="BP99" s="153">
        <f t="shared" si="77"/>
        <v>0</v>
      </c>
      <c r="BQ99" s="153">
        <f t="shared" si="78"/>
        <v>0</v>
      </c>
      <c r="BR99" s="153">
        <f t="shared" si="77"/>
        <v>0</v>
      </c>
      <c r="BS99" s="153">
        <f t="shared" si="79"/>
        <v>0</v>
      </c>
      <c r="BT99" s="153">
        <f t="shared" si="77"/>
        <v>0</v>
      </c>
      <c r="BU99" s="153">
        <f t="shared" si="80"/>
        <v>1</v>
      </c>
      <c r="BV99" s="225">
        <f t="shared" si="81"/>
        <v>0</v>
      </c>
      <c r="BW99" s="225">
        <f t="shared" si="82"/>
        <v>0</v>
      </c>
      <c r="BX99" s="225">
        <f t="shared" si="83"/>
        <v>0</v>
      </c>
      <c r="BY99" s="225">
        <f t="shared" si="84"/>
        <v>0</v>
      </c>
      <c r="BZ99" s="225">
        <f t="shared" si="85"/>
        <v>0</v>
      </c>
      <c r="CA99" s="225">
        <f t="shared" si="86"/>
        <v>0</v>
      </c>
      <c r="CB99" s="225">
        <f t="shared" si="87"/>
        <v>0</v>
      </c>
      <c r="CC99" s="225">
        <f t="shared" si="88"/>
        <v>0</v>
      </c>
      <c r="CD99" s="225">
        <f t="shared" si="89"/>
        <v>0</v>
      </c>
      <c r="CE99" s="225">
        <f t="shared" si="90"/>
        <v>0</v>
      </c>
      <c r="CF99" s="153">
        <f t="shared" si="91"/>
        <v>0</v>
      </c>
      <c r="CG99" s="153">
        <f t="shared" si="92"/>
        <v>0</v>
      </c>
      <c r="CH99" s="153">
        <f t="shared" si="93"/>
        <v>0</v>
      </c>
      <c r="CI99" s="153">
        <f t="shared" si="94"/>
        <v>0</v>
      </c>
      <c r="CJ99" s="153">
        <f t="shared" si="95"/>
        <v>0</v>
      </c>
      <c r="CK99" s="39"/>
      <c r="CL99" s="39"/>
      <c r="CM99" s="39"/>
      <c r="CN99" s="39"/>
      <c r="CO99" s="39"/>
      <c r="CP99" s="39"/>
      <c r="CQ99" s="39"/>
      <c r="CR99" s="39"/>
      <c r="CS99" s="39"/>
      <c r="CT99" s="39"/>
      <c r="CU99" s="39"/>
      <c r="CV99" s="39"/>
      <c r="CW99" s="39"/>
      <c r="CX99" s="39"/>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c r="EC99" s="39"/>
      <c r="ED99" s="39"/>
      <c r="EE99" s="39"/>
      <c r="EF99" s="39"/>
      <c r="EG99" s="39"/>
      <c r="EH99" s="39"/>
      <c r="EI99" s="39"/>
      <c r="EJ99" s="39"/>
      <c r="EK99" s="39"/>
      <c r="EL99" s="39"/>
      <c r="EM99" s="39"/>
      <c r="EN99" s="39"/>
      <c r="EO99" s="39"/>
      <c r="EP99" s="39"/>
      <c r="EQ99" s="39"/>
      <c r="ER99" s="39"/>
      <c r="ES99" s="39"/>
      <c r="ET99" s="39"/>
      <c r="EU99" s="39"/>
      <c r="EV99" s="39"/>
      <c r="EW99" s="39"/>
      <c r="EX99" s="39"/>
      <c r="EY99" s="39"/>
      <c r="EZ99" s="39"/>
      <c r="FA99" s="39"/>
      <c r="FB99" s="39"/>
      <c r="FC99" s="39"/>
      <c r="FD99" s="39"/>
      <c r="FE99" s="39"/>
      <c r="FF99" s="39"/>
      <c r="FG99" s="39"/>
      <c r="FH99" s="39"/>
      <c r="FI99" s="39"/>
      <c r="FJ99" s="39"/>
      <c r="FK99" s="39"/>
      <c r="FL99" s="39"/>
      <c r="FM99" s="39"/>
      <c r="FN99" s="39"/>
      <c r="FO99" s="39"/>
      <c r="FP99" s="39"/>
      <c r="FQ99" s="39"/>
      <c r="FR99" s="39"/>
      <c r="FS99" s="39"/>
      <c r="FT99" s="39"/>
      <c r="FU99" s="39"/>
      <c r="FV99" s="39"/>
      <c r="FW99" s="39"/>
      <c r="FX99" s="39"/>
      <c r="FY99" s="39"/>
      <c r="FZ99" s="39"/>
      <c r="GA99" s="39"/>
      <c r="GB99" s="39"/>
      <c r="GC99" s="39"/>
      <c r="GD99" s="39"/>
      <c r="GE99" s="39"/>
      <c r="GF99" s="39"/>
      <c r="GG99" s="39"/>
      <c r="GH99" s="39"/>
      <c r="GI99" s="39"/>
      <c r="GJ99" s="39"/>
      <c r="GK99" s="39"/>
      <c r="GL99" s="39"/>
      <c r="GM99" s="39"/>
      <c r="GN99" s="39"/>
      <c r="GO99" s="39"/>
      <c r="GP99" s="39"/>
      <c r="GQ99" s="39"/>
      <c r="GR99" s="39"/>
      <c r="GS99" s="39"/>
      <c r="GT99" s="39"/>
      <c r="GU99" s="39"/>
      <c r="GV99" s="39"/>
      <c r="GW99" s="39"/>
      <c r="GX99" s="39"/>
      <c r="GY99" s="39"/>
      <c r="GZ99" s="39"/>
      <c r="HA99" s="39"/>
      <c r="HB99" s="39"/>
      <c r="HC99" s="39"/>
      <c r="HD99" s="39"/>
      <c r="HE99" s="39"/>
      <c r="HF99" s="39"/>
      <c r="HG99" s="39"/>
      <c r="HH99" s="39"/>
      <c r="HI99" s="39"/>
    </row>
    <row r="100" spans="1:217" ht="17.25" customHeight="1" x14ac:dyDescent="0.2">
      <c r="A100" s="26">
        <v>88</v>
      </c>
      <c r="B100" s="27"/>
      <c r="C100" s="87"/>
      <c r="D100" s="88"/>
      <c r="E100" s="88"/>
      <c r="F100" s="88"/>
      <c r="G100" s="88"/>
      <c r="H100" s="88"/>
      <c r="I100" s="88"/>
      <c r="J100" s="88"/>
      <c r="K100" s="105" t="str">
        <f t="shared" si="56"/>
        <v>様</v>
      </c>
      <c r="L100" s="88"/>
      <c r="M100" s="105" t="str">
        <f t="shared" si="57"/>
        <v/>
      </c>
      <c r="N100" s="88"/>
      <c r="O100" s="89">
        <f>①基本情報!$C$17</f>
        <v>0</v>
      </c>
      <c r="P100" s="89" t="e">
        <f>VLOOKUP(①基本情報!$C$18,①基本情報!W:X,2,0)</f>
        <v>#N/A</v>
      </c>
      <c r="Q100" s="89" t="e">
        <f>VLOOKUP(①基本情報!$C$19,①基本情報!U:V,2,0)</f>
        <v>#N/A</v>
      </c>
      <c r="R100" s="89" t="e">
        <f>VLOOKUP(①基本情報!$C$20,①基本情報!Y:Z,2,0)</f>
        <v>#N/A</v>
      </c>
      <c r="S100" s="90" t="str">
        <f>IF(COUNTA(①基本情報!$C$26:$E$26)=3,DATE(①基本情報!$C$26,①基本情報!$D$26,①基本情報!$E$26),"")</f>
        <v/>
      </c>
      <c r="T100" s="91" t="str">
        <f>IF(①基本情報!$F$26="","",①基本情報!$F$26)</f>
        <v/>
      </c>
      <c r="U100" s="90" t="str">
        <f>IF(ISERROR(DATE(①基本情報!$C$25,①基本情報!$D$25,①基本情報!$E$25)),"",DATE(①基本情報!$C$25,①基本情報!$D$25,①基本情報!$E$25))</f>
        <v/>
      </c>
      <c r="V100" s="308" t="str">
        <f>IF(①基本情報!$F$25="","",①基本情報!$F$25)</f>
        <v/>
      </c>
      <c r="W100" s="88"/>
      <c r="X100" s="88"/>
      <c r="Y100" s="88"/>
      <c r="Z100" s="88"/>
      <c r="AA100" s="88"/>
      <c r="AB100" s="88"/>
      <c r="AC100" s="105" t="str">
        <f t="shared" si="58"/>
        <v/>
      </c>
      <c r="AD100" s="108" t="str">
        <f t="shared" si="59"/>
        <v>様</v>
      </c>
      <c r="AE100" s="94" t="str">
        <f>IF(②メッセージ・差出名!$C$14="","",②メッセージ・差出名!$C$14)</f>
        <v/>
      </c>
      <c r="AF100" s="94" t="str">
        <f>IF(②メッセージ・差出名!$C$15="","",②メッセージ・差出名!$C$15)</f>
        <v/>
      </c>
      <c r="AG100" s="94" t="str">
        <f>IF(②メッセージ・差出名!$C$16="","",②メッセージ・差出名!$C$16)</f>
        <v/>
      </c>
      <c r="AH100" s="94" t="str">
        <f>IF(②メッセージ・差出名!$C$17="","",②メッセージ・差出名!$C$17)</f>
        <v/>
      </c>
      <c r="AI100" s="94" t="str">
        <f>IF(②メッセージ・差出名!$C$18="","",②メッセージ・差出名!$C$18)</f>
        <v/>
      </c>
      <c r="AJ100" s="94" t="str">
        <f>IF(②メッセージ・差出名!$C$19="","",②メッセージ・差出名!$C$19)</f>
        <v/>
      </c>
      <c r="AK100" s="94" t="str">
        <f>IF(②メッセージ・差出名!$C$20="","",②メッセージ・差出名!$C$20)</f>
        <v/>
      </c>
      <c r="AL100" s="94" t="str">
        <f>IF(②メッセージ・差出名!$C$21="","",②メッセージ・差出名!$C$21)</f>
        <v/>
      </c>
      <c r="AM100" s="94" t="str">
        <f>IF(②メッセージ・差出名!$C$22="","",②メッセージ・差出名!$C$22)</f>
        <v/>
      </c>
      <c r="AN100" s="94" t="str">
        <f>IF(②メッセージ・差出名!$C$23="","",②メッセージ・差出名!$C$23)</f>
        <v/>
      </c>
      <c r="AO100" s="302" t="str">
        <f>IF(②メッセージ・差出名!$C$27="","",②メッセージ・差出名!$C$27)</f>
        <v/>
      </c>
      <c r="AP100" s="302" t="str">
        <f>IF(②メッセージ・差出名!$C$28="","",②メッセージ・差出名!$C$28)</f>
        <v/>
      </c>
      <c r="AQ100" s="302" t="str">
        <f>IF(②メッセージ・差出名!$C$29="","",②メッセージ・差出名!$C$29)</f>
        <v/>
      </c>
      <c r="AR100" s="302" t="str">
        <f>IF(②メッセージ・差出名!$C$30="","",②メッセージ・差出名!$C$30)</f>
        <v/>
      </c>
      <c r="AS100" s="143"/>
      <c r="AT100" s="148">
        <f t="shared" si="60"/>
        <v>0</v>
      </c>
      <c r="AU100" s="148">
        <f t="shared" si="96"/>
        <v>0</v>
      </c>
      <c r="AV100" s="148">
        <f t="shared" si="97"/>
        <v>0</v>
      </c>
      <c r="AW100" s="148">
        <f t="shared" si="98"/>
        <v>0</v>
      </c>
      <c r="AX100" s="148">
        <f t="shared" si="61"/>
        <v>0</v>
      </c>
      <c r="AY100" s="148">
        <f t="shared" si="61"/>
        <v>0</v>
      </c>
      <c r="AZ100" s="148">
        <f t="shared" si="62"/>
        <v>0</v>
      </c>
      <c r="BA100" s="148">
        <f t="shared" si="63"/>
        <v>0</v>
      </c>
      <c r="BB100" s="148">
        <f t="shared" si="64"/>
        <v>1</v>
      </c>
      <c r="BC100" s="148">
        <f t="shared" si="65"/>
        <v>0</v>
      </c>
      <c r="BD100" s="148">
        <f t="shared" si="66"/>
        <v>0</v>
      </c>
      <c r="BE100" s="148">
        <f t="shared" si="67"/>
        <v>0</v>
      </c>
      <c r="BF100" s="227">
        <f t="shared" si="68"/>
        <v>1</v>
      </c>
      <c r="BG100" s="227" t="e">
        <f t="shared" si="69"/>
        <v>#N/A</v>
      </c>
      <c r="BH100" s="227" t="e">
        <f t="shared" si="70"/>
        <v>#N/A</v>
      </c>
      <c r="BI100" s="227" t="e">
        <f t="shared" si="71"/>
        <v>#N/A</v>
      </c>
      <c r="BJ100" s="227">
        <f t="shared" si="72"/>
        <v>0</v>
      </c>
      <c r="BK100" s="227">
        <f t="shared" si="73"/>
        <v>0</v>
      </c>
      <c r="BL100" s="227">
        <f t="shared" si="74"/>
        <v>0</v>
      </c>
      <c r="BM100" s="227">
        <f t="shared" si="75"/>
        <v>0</v>
      </c>
      <c r="BN100" s="153">
        <f t="shared" si="76"/>
        <v>0</v>
      </c>
      <c r="BO100" s="153">
        <f t="shared" si="77"/>
        <v>0</v>
      </c>
      <c r="BP100" s="153">
        <f t="shared" si="77"/>
        <v>0</v>
      </c>
      <c r="BQ100" s="153">
        <f t="shared" si="78"/>
        <v>0</v>
      </c>
      <c r="BR100" s="153">
        <f t="shared" si="77"/>
        <v>0</v>
      </c>
      <c r="BS100" s="153">
        <f t="shared" si="79"/>
        <v>0</v>
      </c>
      <c r="BT100" s="153">
        <f t="shared" si="77"/>
        <v>0</v>
      </c>
      <c r="BU100" s="153">
        <f t="shared" si="80"/>
        <v>1</v>
      </c>
      <c r="BV100" s="225">
        <f t="shared" si="81"/>
        <v>0</v>
      </c>
      <c r="BW100" s="225">
        <f t="shared" si="82"/>
        <v>0</v>
      </c>
      <c r="BX100" s="225">
        <f t="shared" si="83"/>
        <v>0</v>
      </c>
      <c r="BY100" s="225">
        <f t="shared" si="84"/>
        <v>0</v>
      </c>
      <c r="BZ100" s="225">
        <f t="shared" si="85"/>
        <v>0</v>
      </c>
      <c r="CA100" s="225">
        <f t="shared" si="86"/>
        <v>0</v>
      </c>
      <c r="CB100" s="225">
        <f t="shared" si="87"/>
        <v>0</v>
      </c>
      <c r="CC100" s="225">
        <f t="shared" si="88"/>
        <v>0</v>
      </c>
      <c r="CD100" s="225">
        <f t="shared" si="89"/>
        <v>0</v>
      </c>
      <c r="CE100" s="225">
        <f t="shared" si="90"/>
        <v>0</v>
      </c>
      <c r="CF100" s="153">
        <f t="shared" si="91"/>
        <v>0</v>
      </c>
      <c r="CG100" s="153">
        <f t="shared" si="92"/>
        <v>0</v>
      </c>
      <c r="CH100" s="153">
        <f t="shared" si="93"/>
        <v>0</v>
      </c>
      <c r="CI100" s="153">
        <f t="shared" si="94"/>
        <v>0</v>
      </c>
      <c r="CJ100" s="153">
        <f t="shared" si="95"/>
        <v>0</v>
      </c>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c r="GH100" s="39"/>
      <c r="GI100" s="39"/>
      <c r="GJ100" s="39"/>
      <c r="GK100" s="39"/>
      <c r="GL100" s="39"/>
      <c r="GM100" s="39"/>
      <c r="GN100" s="39"/>
      <c r="GO100" s="39"/>
      <c r="GP100" s="39"/>
      <c r="GQ100" s="39"/>
      <c r="GR100" s="39"/>
      <c r="GS100" s="39"/>
      <c r="GT100" s="39"/>
      <c r="GU100" s="39"/>
      <c r="GV100" s="39"/>
      <c r="GW100" s="39"/>
      <c r="GX100" s="39"/>
      <c r="GY100" s="39"/>
      <c r="GZ100" s="39"/>
      <c r="HA100" s="39"/>
      <c r="HB100" s="39"/>
      <c r="HC100" s="39"/>
      <c r="HD100" s="39"/>
      <c r="HE100" s="39"/>
      <c r="HF100" s="39"/>
      <c r="HG100" s="39"/>
      <c r="HH100" s="39"/>
      <c r="HI100" s="39"/>
    </row>
    <row r="101" spans="1:217" s="21" customFormat="1" ht="17.25" customHeight="1" x14ac:dyDescent="0.2">
      <c r="A101" s="26">
        <v>89</v>
      </c>
      <c r="B101" s="27"/>
      <c r="C101" s="87"/>
      <c r="D101" s="88"/>
      <c r="E101" s="88"/>
      <c r="F101" s="88"/>
      <c r="G101" s="88"/>
      <c r="H101" s="88"/>
      <c r="I101" s="88"/>
      <c r="J101" s="88"/>
      <c r="K101" s="105" t="str">
        <f t="shared" si="56"/>
        <v>様</v>
      </c>
      <c r="L101" s="88"/>
      <c r="M101" s="105" t="str">
        <f t="shared" si="57"/>
        <v/>
      </c>
      <c r="N101" s="88"/>
      <c r="O101" s="89">
        <f>①基本情報!$C$17</f>
        <v>0</v>
      </c>
      <c r="P101" s="89" t="e">
        <f>VLOOKUP(①基本情報!$C$18,①基本情報!W:X,2,0)</f>
        <v>#N/A</v>
      </c>
      <c r="Q101" s="89" t="e">
        <f>VLOOKUP(①基本情報!$C$19,①基本情報!U:V,2,0)</f>
        <v>#N/A</v>
      </c>
      <c r="R101" s="89" t="e">
        <f>VLOOKUP(①基本情報!$C$20,①基本情報!Y:Z,2,0)</f>
        <v>#N/A</v>
      </c>
      <c r="S101" s="90" t="str">
        <f>IF(COUNTA(①基本情報!$C$26:$E$26)=3,DATE(①基本情報!$C$26,①基本情報!$D$26,①基本情報!$E$26),"")</f>
        <v/>
      </c>
      <c r="T101" s="91" t="str">
        <f>IF(①基本情報!$F$26="","",①基本情報!$F$26)</f>
        <v/>
      </c>
      <c r="U101" s="90" t="str">
        <f>IF(ISERROR(DATE(①基本情報!$C$25,①基本情報!$D$25,①基本情報!$E$25)),"",DATE(①基本情報!$C$25,①基本情報!$D$25,①基本情報!$E$25))</f>
        <v/>
      </c>
      <c r="V101" s="308" t="str">
        <f>IF(①基本情報!$F$25="","",①基本情報!$F$25)</f>
        <v/>
      </c>
      <c r="W101" s="88"/>
      <c r="X101" s="88"/>
      <c r="Y101" s="88"/>
      <c r="Z101" s="88"/>
      <c r="AA101" s="88"/>
      <c r="AB101" s="88"/>
      <c r="AC101" s="105" t="str">
        <f t="shared" si="58"/>
        <v/>
      </c>
      <c r="AD101" s="108" t="str">
        <f t="shared" si="59"/>
        <v>様</v>
      </c>
      <c r="AE101" s="94" t="str">
        <f>IF(②メッセージ・差出名!$C$14="","",②メッセージ・差出名!$C$14)</f>
        <v/>
      </c>
      <c r="AF101" s="94" t="str">
        <f>IF(②メッセージ・差出名!$C$15="","",②メッセージ・差出名!$C$15)</f>
        <v/>
      </c>
      <c r="AG101" s="94" t="str">
        <f>IF(②メッセージ・差出名!$C$16="","",②メッセージ・差出名!$C$16)</f>
        <v/>
      </c>
      <c r="AH101" s="94" t="str">
        <f>IF(②メッセージ・差出名!$C$17="","",②メッセージ・差出名!$C$17)</f>
        <v/>
      </c>
      <c r="AI101" s="94" t="str">
        <f>IF(②メッセージ・差出名!$C$18="","",②メッセージ・差出名!$C$18)</f>
        <v/>
      </c>
      <c r="AJ101" s="94" t="str">
        <f>IF(②メッセージ・差出名!$C$19="","",②メッセージ・差出名!$C$19)</f>
        <v/>
      </c>
      <c r="AK101" s="94" t="str">
        <f>IF(②メッセージ・差出名!$C$20="","",②メッセージ・差出名!$C$20)</f>
        <v/>
      </c>
      <c r="AL101" s="94" t="str">
        <f>IF(②メッセージ・差出名!$C$21="","",②メッセージ・差出名!$C$21)</f>
        <v/>
      </c>
      <c r="AM101" s="94" t="str">
        <f>IF(②メッセージ・差出名!$C$22="","",②メッセージ・差出名!$C$22)</f>
        <v/>
      </c>
      <c r="AN101" s="94" t="str">
        <f>IF(②メッセージ・差出名!$C$23="","",②メッセージ・差出名!$C$23)</f>
        <v/>
      </c>
      <c r="AO101" s="302" t="str">
        <f>IF(②メッセージ・差出名!$C$27="","",②メッセージ・差出名!$C$27)</f>
        <v/>
      </c>
      <c r="AP101" s="302" t="str">
        <f>IF(②メッセージ・差出名!$C$28="","",②メッセージ・差出名!$C$28)</f>
        <v/>
      </c>
      <c r="AQ101" s="302" t="str">
        <f>IF(②メッセージ・差出名!$C$29="","",②メッセージ・差出名!$C$29)</f>
        <v/>
      </c>
      <c r="AR101" s="302" t="str">
        <f>IF(②メッセージ・差出名!$C$30="","",②メッセージ・差出名!$C$30)</f>
        <v/>
      </c>
      <c r="AS101" s="143"/>
      <c r="AT101" s="148">
        <f t="shared" si="60"/>
        <v>0</v>
      </c>
      <c r="AU101" s="148">
        <f t="shared" si="96"/>
        <v>0</v>
      </c>
      <c r="AV101" s="148">
        <f t="shared" si="97"/>
        <v>0</v>
      </c>
      <c r="AW101" s="148">
        <f t="shared" si="98"/>
        <v>0</v>
      </c>
      <c r="AX101" s="148">
        <f t="shared" si="61"/>
        <v>0</v>
      </c>
      <c r="AY101" s="148">
        <f t="shared" si="61"/>
        <v>0</v>
      </c>
      <c r="AZ101" s="148">
        <f t="shared" si="62"/>
        <v>0</v>
      </c>
      <c r="BA101" s="148">
        <f t="shared" si="63"/>
        <v>0</v>
      </c>
      <c r="BB101" s="148">
        <f t="shared" si="64"/>
        <v>1</v>
      </c>
      <c r="BC101" s="148">
        <f t="shared" si="65"/>
        <v>0</v>
      </c>
      <c r="BD101" s="148">
        <f t="shared" si="66"/>
        <v>0</v>
      </c>
      <c r="BE101" s="148">
        <f t="shared" si="67"/>
        <v>0</v>
      </c>
      <c r="BF101" s="227">
        <f t="shared" si="68"/>
        <v>1</v>
      </c>
      <c r="BG101" s="227" t="e">
        <f t="shared" si="69"/>
        <v>#N/A</v>
      </c>
      <c r="BH101" s="227" t="e">
        <f t="shared" si="70"/>
        <v>#N/A</v>
      </c>
      <c r="BI101" s="227" t="e">
        <f t="shared" si="71"/>
        <v>#N/A</v>
      </c>
      <c r="BJ101" s="227">
        <f t="shared" si="72"/>
        <v>0</v>
      </c>
      <c r="BK101" s="227">
        <f t="shared" si="73"/>
        <v>0</v>
      </c>
      <c r="BL101" s="227">
        <f t="shared" si="74"/>
        <v>0</v>
      </c>
      <c r="BM101" s="227">
        <f t="shared" si="75"/>
        <v>0</v>
      </c>
      <c r="BN101" s="153">
        <f t="shared" si="76"/>
        <v>0</v>
      </c>
      <c r="BO101" s="153">
        <f t="shared" si="77"/>
        <v>0</v>
      </c>
      <c r="BP101" s="153">
        <f t="shared" si="77"/>
        <v>0</v>
      </c>
      <c r="BQ101" s="153">
        <f t="shared" si="78"/>
        <v>0</v>
      </c>
      <c r="BR101" s="153">
        <f t="shared" si="77"/>
        <v>0</v>
      </c>
      <c r="BS101" s="153">
        <f t="shared" si="79"/>
        <v>0</v>
      </c>
      <c r="BT101" s="153">
        <f t="shared" si="77"/>
        <v>0</v>
      </c>
      <c r="BU101" s="153">
        <f t="shared" si="80"/>
        <v>1</v>
      </c>
      <c r="BV101" s="225">
        <f t="shared" si="81"/>
        <v>0</v>
      </c>
      <c r="BW101" s="225">
        <f t="shared" si="82"/>
        <v>0</v>
      </c>
      <c r="BX101" s="225">
        <f t="shared" si="83"/>
        <v>0</v>
      </c>
      <c r="BY101" s="225">
        <f t="shared" si="84"/>
        <v>0</v>
      </c>
      <c r="BZ101" s="225">
        <f t="shared" si="85"/>
        <v>0</v>
      </c>
      <c r="CA101" s="225">
        <f t="shared" si="86"/>
        <v>0</v>
      </c>
      <c r="CB101" s="225">
        <f t="shared" si="87"/>
        <v>0</v>
      </c>
      <c r="CC101" s="225">
        <f t="shared" si="88"/>
        <v>0</v>
      </c>
      <c r="CD101" s="225">
        <f t="shared" si="89"/>
        <v>0</v>
      </c>
      <c r="CE101" s="225">
        <f t="shared" si="90"/>
        <v>0</v>
      </c>
      <c r="CF101" s="153">
        <f t="shared" si="91"/>
        <v>0</v>
      </c>
      <c r="CG101" s="153">
        <f t="shared" si="92"/>
        <v>0</v>
      </c>
      <c r="CH101" s="153">
        <f t="shared" si="93"/>
        <v>0</v>
      </c>
      <c r="CI101" s="153">
        <f t="shared" si="94"/>
        <v>0</v>
      </c>
      <c r="CJ101" s="153">
        <f t="shared" si="95"/>
        <v>0</v>
      </c>
      <c r="CK101" s="39"/>
      <c r="CL101" s="39"/>
      <c r="CM101" s="39"/>
      <c r="CN101" s="39"/>
      <c r="CO101" s="39"/>
      <c r="CP101" s="39"/>
      <c r="CQ101" s="39"/>
      <c r="CR101" s="39"/>
      <c r="CS101" s="39"/>
      <c r="CT101" s="39"/>
      <c r="CU101" s="39"/>
      <c r="CV101" s="39"/>
      <c r="CW101" s="39"/>
      <c r="CX101" s="39"/>
      <c r="CY101" s="39"/>
      <c r="CZ101" s="39"/>
      <c r="DA101" s="39"/>
      <c r="DB101" s="39"/>
      <c r="DC101" s="39"/>
      <c r="DD101" s="39"/>
      <c r="DE101" s="39"/>
      <c r="DF101" s="39"/>
      <c r="DG101" s="39"/>
      <c r="DH101" s="39"/>
      <c r="DI101" s="39"/>
      <c r="DJ101" s="39"/>
      <c r="DK101" s="39"/>
      <c r="DL101" s="39"/>
      <c r="DM101" s="39"/>
      <c r="DN101" s="39"/>
      <c r="DO101" s="39"/>
      <c r="DP101" s="39"/>
      <c r="DQ101" s="39"/>
      <c r="DR101" s="39"/>
      <c r="DS101" s="39"/>
      <c r="DT101" s="39"/>
      <c r="DU101" s="39"/>
      <c r="DV101" s="39"/>
      <c r="DW101" s="39"/>
      <c r="DX101" s="39"/>
      <c r="DY101" s="39"/>
      <c r="DZ101" s="39"/>
      <c r="EA101" s="39"/>
      <c r="EB101" s="39"/>
      <c r="EC101" s="39"/>
      <c r="ED101" s="39"/>
      <c r="EE101" s="39"/>
      <c r="EF101" s="39"/>
      <c r="EG101" s="39"/>
      <c r="EH101" s="39"/>
      <c r="EI101" s="39"/>
      <c r="EJ101" s="39"/>
      <c r="EK101" s="39"/>
      <c r="EL101" s="39"/>
      <c r="EM101" s="39"/>
      <c r="EN101" s="39"/>
      <c r="EO101" s="39"/>
      <c r="EP101" s="39"/>
      <c r="EQ101" s="39"/>
      <c r="ER101" s="39"/>
      <c r="ES101" s="39"/>
      <c r="ET101" s="39"/>
      <c r="EU101" s="39"/>
      <c r="EV101" s="39"/>
      <c r="EW101" s="39"/>
      <c r="EX101" s="39"/>
      <c r="EY101" s="39"/>
      <c r="EZ101" s="39"/>
      <c r="FA101" s="39"/>
      <c r="FB101" s="39"/>
      <c r="FC101" s="39"/>
      <c r="FD101" s="39"/>
      <c r="FE101" s="39"/>
      <c r="FF101" s="39"/>
      <c r="FG101" s="39"/>
      <c r="FH101" s="39"/>
      <c r="FI101" s="39"/>
      <c r="FJ101" s="39"/>
      <c r="FK101" s="39"/>
      <c r="FL101" s="39"/>
      <c r="FM101" s="39"/>
      <c r="FN101" s="39"/>
      <c r="FO101" s="39"/>
      <c r="FP101" s="39"/>
      <c r="FQ101" s="39"/>
      <c r="FR101" s="39"/>
      <c r="FS101" s="39"/>
      <c r="FT101" s="39"/>
      <c r="FU101" s="39"/>
      <c r="FV101" s="39"/>
      <c r="FW101" s="39"/>
      <c r="FX101" s="39"/>
      <c r="FY101" s="39"/>
      <c r="FZ101" s="39"/>
      <c r="GA101" s="39"/>
      <c r="GB101" s="39"/>
      <c r="GC101" s="39"/>
      <c r="GD101" s="39"/>
      <c r="GE101" s="39"/>
      <c r="GF101" s="39"/>
      <c r="GG101" s="39"/>
      <c r="GH101" s="39"/>
      <c r="GI101" s="39"/>
      <c r="GJ101" s="39"/>
      <c r="GK101" s="39"/>
      <c r="GL101" s="39"/>
      <c r="GM101" s="39"/>
      <c r="GN101" s="39"/>
      <c r="GO101" s="39"/>
      <c r="GP101" s="39"/>
      <c r="GQ101" s="39"/>
      <c r="GR101" s="39"/>
      <c r="GS101" s="39"/>
      <c r="GT101" s="39"/>
      <c r="GU101" s="39"/>
      <c r="GV101" s="39"/>
      <c r="GW101" s="39"/>
      <c r="GX101" s="39"/>
      <c r="GY101" s="39"/>
      <c r="GZ101" s="39"/>
      <c r="HA101" s="39"/>
      <c r="HB101" s="39"/>
      <c r="HC101" s="39"/>
      <c r="HD101" s="39"/>
      <c r="HE101" s="39"/>
      <c r="HF101" s="39"/>
      <c r="HG101" s="39"/>
      <c r="HH101" s="39"/>
      <c r="HI101" s="39"/>
    </row>
    <row r="102" spans="1:217" s="21" customFormat="1" ht="17.25" customHeight="1" x14ac:dyDescent="0.2">
      <c r="A102" s="26">
        <v>90</v>
      </c>
      <c r="B102" s="27"/>
      <c r="C102" s="87"/>
      <c r="D102" s="88"/>
      <c r="E102" s="88"/>
      <c r="F102" s="88"/>
      <c r="G102" s="88"/>
      <c r="H102" s="88"/>
      <c r="I102" s="88"/>
      <c r="J102" s="88"/>
      <c r="K102" s="105" t="str">
        <f t="shared" si="56"/>
        <v>様</v>
      </c>
      <c r="L102" s="88"/>
      <c r="M102" s="105" t="str">
        <f t="shared" si="57"/>
        <v/>
      </c>
      <c r="N102" s="88"/>
      <c r="O102" s="89">
        <f>①基本情報!$C$17</f>
        <v>0</v>
      </c>
      <c r="P102" s="89" t="e">
        <f>VLOOKUP(①基本情報!$C$18,①基本情報!W:X,2,0)</f>
        <v>#N/A</v>
      </c>
      <c r="Q102" s="89" t="e">
        <f>VLOOKUP(①基本情報!$C$19,①基本情報!U:V,2,0)</f>
        <v>#N/A</v>
      </c>
      <c r="R102" s="89" t="e">
        <f>VLOOKUP(①基本情報!$C$20,①基本情報!Y:Z,2,0)</f>
        <v>#N/A</v>
      </c>
      <c r="S102" s="90" t="str">
        <f>IF(COUNTA(①基本情報!$C$26:$E$26)=3,DATE(①基本情報!$C$26,①基本情報!$D$26,①基本情報!$E$26),"")</f>
        <v/>
      </c>
      <c r="T102" s="91" t="str">
        <f>IF(①基本情報!$F$26="","",①基本情報!$F$26)</f>
        <v/>
      </c>
      <c r="U102" s="90" t="str">
        <f>IF(ISERROR(DATE(①基本情報!$C$25,①基本情報!$D$25,①基本情報!$E$25)),"",DATE(①基本情報!$C$25,①基本情報!$D$25,①基本情報!$E$25))</f>
        <v/>
      </c>
      <c r="V102" s="308" t="str">
        <f>IF(①基本情報!$F$25="","",①基本情報!$F$25)</f>
        <v/>
      </c>
      <c r="W102" s="88"/>
      <c r="X102" s="88"/>
      <c r="Y102" s="88"/>
      <c r="Z102" s="88"/>
      <c r="AA102" s="88"/>
      <c r="AB102" s="88"/>
      <c r="AC102" s="105" t="str">
        <f t="shared" si="58"/>
        <v/>
      </c>
      <c r="AD102" s="108" t="str">
        <f t="shared" si="59"/>
        <v>様</v>
      </c>
      <c r="AE102" s="94" t="str">
        <f>IF(②メッセージ・差出名!$C$14="","",②メッセージ・差出名!$C$14)</f>
        <v/>
      </c>
      <c r="AF102" s="94" t="str">
        <f>IF(②メッセージ・差出名!$C$15="","",②メッセージ・差出名!$C$15)</f>
        <v/>
      </c>
      <c r="AG102" s="94" t="str">
        <f>IF(②メッセージ・差出名!$C$16="","",②メッセージ・差出名!$C$16)</f>
        <v/>
      </c>
      <c r="AH102" s="94" t="str">
        <f>IF(②メッセージ・差出名!$C$17="","",②メッセージ・差出名!$C$17)</f>
        <v/>
      </c>
      <c r="AI102" s="94" t="str">
        <f>IF(②メッセージ・差出名!$C$18="","",②メッセージ・差出名!$C$18)</f>
        <v/>
      </c>
      <c r="AJ102" s="94" t="str">
        <f>IF(②メッセージ・差出名!$C$19="","",②メッセージ・差出名!$C$19)</f>
        <v/>
      </c>
      <c r="AK102" s="94" t="str">
        <f>IF(②メッセージ・差出名!$C$20="","",②メッセージ・差出名!$C$20)</f>
        <v/>
      </c>
      <c r="AL102" s="94" t="str">
        <f>IF(②メッセージ・差出名!$C$21="","",②メッセージ・差出名!$C$21)</f>
        <v/>
      </c>
      <c r="AM102" s="94" t="str">
        <f>IF(②メッセージ・差出名!$C$22="","",②メッセージ・差出名!$C$22)</f>
        <v/>
      </c>
      <c r="AN102" s="94" t="str">
        <f>IF(②メッセージ・差出名!$C$23="","",②メッセージ・差出名!$C$23)</f>
        <v/>
      </c>
      <c r="AO102" s="302" t="str">
        <f>IF(②メッセージ・差出名!$C$27="","",②メッセージ・差出名!$C$27)</f>
        <v/>
      </c>
      <c r="AP102" s="302" t="str">
        <f>IF(②メッセージ・差出名!$C$28="","",②メッセージ・差出名!$C$28)</f>
        <v/>
      </c>
      <c r="AQ102" s="302" t="str">
        <f>IF(②メッセージ・差出名!$C$29="","",②メッセージ・差出名!$C$29)</f>
        <v/>
      </c>
      <c r="AR102" s="302" t="str">
        <f>IF(②メッセージ・差出名!$C$30="","",②メッセージ・差出名!$C$30)</f>
        <v/>
      </c>
      <c r="AS102" s="143"/>
      <c r="AT102" s="148">
        <f t="shared" si="60"/>
        <v>0</v>
      </c>
      <c r="AU102" s="148">
        <f t="shared" si="96"/>
        <v>0</v>
      </c>
      <c r="AV102" s="148">
        <f t="shared" si="97"/>
        <v>0</v>
      </c>
      <c r="AW102" s="148">
        <f t="shared" si="98"/>
        <v>0</v>
      </c>
      <c r="AX102" s="148">
        <f t="shared" si="61"/>
        <v>0</v>
      </c>
      <c r="AY102" s="148">
        <f t="shared" si="61"/>
        <v>0</v>
      </c>
      <c r="AZ102" s="148">
        <f t="shared" si="62"/>
        <v>0</v>
      </c>
      <c r="BA102" s="148">
        <f t="shared" si="63"/>
        <v>0</v>
      </c>
      <c r="BB102" s="148">
        <f t="shared" si="64"/>
        <v>1</v>
      </c>
      <c r="BC102" s="148">
        <f t="shared" si="65"/>
        <v>0</v>
      </c>
      <c r="BD102" s="148">
        <f t="shared" si="66"/>
        <v>0</v>
      </c>
      <c r="BE102" s="148">
        <f t="shared" si="67"/>
        <v>0</v>
      </c>
      <c r="BF102" s="227">
        <f t="shared" si="68"/>
        <v>1</v>
      </c>
      <c r="BG102" s="227" t="e">
        <f t="shared" si="69"/>
        <v>#N/A</v>
      </c>
      <c r="BH102" s="227" t="e">
        <f t="shared" si="70"/>
        <v>#N/A</v>
      </c>
      <c r="BI102" s="227" t="e">
        <f t="shared" si="71"/>
        <v>#N/A</v>
      </c>
      <c r="BJ102" s="227">
        <f t="shared" si="72"/>
        <v>0</v>
      </c>
      <c r="BK102" s="227">
        <f t="shared" si="73"/>
        <v>0</v>
      </c>
      <c r="BL102" s="227">
        <f t="shared" si="74"/>
        <v>0</v>
      </c>
      <c r="BM102" s="227">
        <f t="shared" si="75"/>
        <v>0</v>
      </c>
      <c r="BN102" s="153">
        <f t="shared" si="76"/>
        <v>0</v>
      </c>
      <c r="BO102" s="153">
        <f t="shared" si="77"/>
        <v>0</v>
      </c>
      <c r="BP102" s="153">
        <f t="shared" si="77"/>
        <v>0</v>
      </c>
      <c r="BQ102" s="153">
        <f t="shared" si="78"/>
        <v>0</v>
      </c>
      <c r="BR102" s="153">
        <f t="shared" si="77"/>
        <v>0</v>
      </c>
      <c r="BS102" s="153">
        <f t="shared" si="79"/>
        <v>0</v>
      </c>
      <c r="BT102" s="153">
        <f t="shared" si="77"/>
        <v>0</v>
      </c>
      <c r="BU102" s="153">
        <f t="shared" si="80"/>
        <v>1</v>
      </c>
      <c r="BV102" s="225">
        <f t="shared" si="81"/>
        <v>0</v>
      </c>
      <c r="BW102" s="225">
        <f t="shared" si="82"/>
        <v>0</v>
      </c>
      <c r="BX102" s="225">
        <f t="shared" si="83"/>
        <v>0</v>
      </c>
      <c r="BY102" s="225">
        <f t="shared" si="84"/>
        <v>0</v>
      </c>
      <c r="BZ102" s="225">
        <f t="shared" si="85"/>
        <v>0</v>
      </c>
      <c r="CA102" s="225">
        <f t="shared" si="86"/>
        <v>0</v>
      </c>
      <c r="CB102" s="225">
        <f t="shared" si="87"/>
        <v>0</v>
      </c>
      <c r="CC102" s="225">
        <f t="shared" si="88"/>
        <v>0</v>
      </c>
      <c r="CD102" s="225">
        <f t="shared" si="89"/>
        <v>0</v>
      </c>
      <c r="CE102" s="225">
        <f t="shared" si="90"/>
        <v>0</v>
      </c>
      <c r="CF102" s="153">
        <f t="shared" si="91"/>
        <v>0</v>
      </c>
      <c r="CG102" s="153">
        <f t="shared" si="92"/>
        <v>0</v>
      </c>
      <c r="CH102" s="153">
        <f t="shared" si="93"/>
        <v>0</v>
      </c>
      <c r="CI102" s="153">
        <f t="shared" si="94"/>
        <v>0</v>
      </c>
      <c r="CJ102" s="153">
        <f t="shared" si="95"/>
        <v>0</v>
      </c>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c r="FG102" s="39"/>
      <c r="FH102" s="39"/>
      <c r="FI102" s="39"/>
      <c r="FJ102" s="39"/>
      <c r="FK102" s="39"/>
      <c r="FL102" s="39"/>
      <c r="FM102" s="39"/>
      <c r="FN102" s="39"/>
      <c r="FO102" s="39"/>
      <c r="FP102" s="39"/>
      <c r="FQ102" s="39"/>
      <c r="FR102" s="39"/>
      <c r="FS102" s="39"/>
      <c r="FT102" s="39"/>
      <c r="FU102" s="39"/>
      <c r="FV102" s="39"/>
      <c r="FW102" s="39"/>
      <c r="FX102" s="39"/>
      <c r="FY102" s="39"/>
      <c r="FZ102" s="39"/>
      <c r="GA102" s="39"/>
      <c r="GB102" s="39"/>
      <c r="GC102" s="39"/>
      <c r="GD102" s="39"/>
      <c r="GE102" s="39"/>
      <c r="GF102" s="39"/>
      <c r="GG102" s="39"/>
      <c r="GH102" s="39"/>
      <c r="GI102" s="39"/>
      <c r="GJ102" s="39"/>
      <c r="GK102" s="39"/>
      <c r="GL102" s="39"/>
      <c r="GM102" s="39"/>
      <c r="GN102" s="39"/>
      <c r="GO102" s="39"/>
      <c r="GP102" s="39"/>
      <c r="GQ102" s="39"/>
      <c r="GR102" s="39"/>
      <c r="GS102" s="39"/>
      <c r="GT102" s="39"/>
      <c r="GU102" s="39"/>
      <c r="GV102" s="39"/>
      <c r="GW102" s="39"/>
      <c r="GX102" s="39"/>
      <c r="GY102" s="39"/>
      <c r="GZ102" s="39"/>
      <c r="HA102" s="39"/>
      <c r="HB102" s="39"/>
      <c r="HC102" s="39"/>
      <c r="HD102" s="39"/>
      <c r="HE102" s="39"/>
      <c r="HF102" s="39"/>
      <c r="HG102" s="39"/>
      <c r="HH102" s="39"/>
      <c r="HI102" s="39"/>
    </row>
    <row r="103" spans="1:217" ht="17.25" customHeight="1" x14ac:dyDescent="0.2">
      <c r="A103" s="26">
        <v>91</v>
      </c>
      <c r="B103" s="27"/>
      <c r="C103" s="87"/>
      <c r="D103" s="88"/>
      <c r="E103" s="88"/>
      <c r="F103" s="88"/>
      <c r="G103" s="88"/>
      <c r="H103" s="88"/>
      <c r="I103" s="88"/>
      <c r="J103" s="88"/>
      <c r="K103" s="105" t="str">
        <f t="shared" si="56"/>
        <v>様</v>
      </c>
      <c r="L103" s="88"/>
      <c r="M103" s="105" t="str">
        <f t="shared" si="57"/>
        <v/>
      </c>
      <c r="N103" s="88"/>
      <c r="O103" s="89">
        <f>①基本情報!$C$17</f>
        <v>0</v>
      </c>
      <c r="P103" s="89" t="e">
        <f>VLOOKUP(①基本情報!$C$18,①基本情報!W:X,2,0)</f>
        <v>#N/A</v>
      </c>
      <c r="Q103" s="89" t="e">
        <f>VLOOKUP(①基本情報!$C$19,①基本情報!U:V,2,0)</f>
        <v>#N/A</v>
      </c>
      <c r="R103" s="89" t="e">
        <f>VLOOKUP(①基本情報!$C$20,①基本情報!Y:Z,2,0)</f>
        <v>#N/A</v>
      </c>
      <c r="S103" s="90" t="str">
        <f>IF(COUNTA(①基本情報!$C$26:$E$26)=3,DATE(①基本情報!$C$26,①基本情報!$D$26,①基本情報!$E$26),"")</f>
        <v/>
      </c>
      <c r="T103" s="91" t="str">
        <f>IF(①基本情報!$F$26="","",①基本情報!$F$26)</f>
        <v/>
      </c>
      <c r="U103" s="90" t="str">
        <f>IF(ISERROR(DATE(①基本情報!$C$25,①基本情報!$D$25,①基本情報!$E$25)),"",DATE(①基本情報!$C$25,①基本情報!$D$25,①基本情報!$E$25))</f>
        <v/>
      </c>
      <c r="V103" s="308" t="str">
        <f>IF(①基本情報!$F$25="","",①基本情報!$F$25)</f>
        <v/>
      </c>
      <c r="W103" s="88"/>
      <c r="X103" s="88"/>
      <c r="Y103" s="88"/>
      <c r="Z103" s="88"/>
      <c r="AA103" s="88"/>
      <c r="AB103" s="88"/>
      <c r="AC103" s="105" t="str">
        <f t="shared" si="58"/>
        <v/>
      </c>
      <c r="AD103" s="108" t="str">
        <f t="shared" si="59"/>
        <v>様</v>
      </c>
      <c r="AE103" s="94" t="str">
        <f>IF(②メッセージ・差出名!$C$14="","",②メッセージ・差出名!$C$14)</f>
        <v/>
      </c>
      <c r="AF103" s="94" t="str">
        <f>IF(②メッセージ・差出名!$C$15="","",②メッセージ・差出名!$C$15)</f>
        <v/>
      </c>
      <c r="AG103" s="94" t="str">
        <f>IF(②メッセージ・差出名!$C$16="","",②メッセージ・差出名!$C$16)</f>
        <v/>
      </c>
      <c r="AH103" s="94" t="str">
        <f>IF(②メッセージ・差出名!$C$17="","",②メッセージ・差出名!$C$17)</f>
        <v/>
      </c>
      <c r="AI103" s="94" t="str">
        <f>IF(②メッセージ・差出名!$C$18="","",②メッセージ・差出名!$C$18)</f>
        <v/>
      </c>
      <c r="AJ103" s="94" t="str">
        <f>IF(②メッセージ・差出名!$C$19="","",②メッセージ・差出名!$C$19)</f>
        <v/>
      </c>
      <c r="AK103" s="94" t="str">
        <f>IF(②メッセージ・差出名!$C$20="","",②メッセージ・差出名!$C$20)</f>
        <v/>
      </c>
      <c r="AL103" s="94" t="str">
        <f>IF(②メッセージ・差出名!$C$21="","",②メッセージ・差出名!$C$21)</f>
        <v/>
      </c>
      <c r="AM103" s="94" t="str">
        <f>IF(②メッセージ・差出名!$C$22="","",②メッセージ・差出名!$C$22)</f>
        <v/>
      </c>
      <c r="AN103" s="94" t="str">
        <f>IF(②メッセージ・差出名!$C$23="","",②メッセージ・差出名!$C$23)</f>
        <v/>
      </c>
      <c r="AO103" s="302" t="str">
        <f>IF(②メッセージ・差出名!$C$27="","",②メッセージ・差出名!$C$27)</f>
        <v/>
      </c>
      <c r="AP103" s="302" t="str">
        <f>IF(②メッセージ・差出名!$C$28="","",②メッセージ・差出名!$C$28)</f>
        <v/>
      </c>
      <c r="AQ103" s="302" t="str">
        <f>IF(②メッセージ・差出名!$C$29="","",②メッセージ・差出名!$C$29)</f>
        <v/>
      </c>
      <c r="AR103" s="302" t="str">
        <f>IF(②メッセージ・差出名!$C$30="","",②メッセージ・差出名!$C$30)</f>
        <v/>
      </c>
      <c r="AS103" s="143"/>
      <c r="AT103" s="148">
        <f t="shared" si="60"/>
        <v>0</v>
      </c>
      <c r="AU103" s="148">
        <f t="shared" si="96"/>
        <v>0</v>
      </c>
      <c r="AV103" s="148">
        <f t="shared" si="97"/>
        <v>0</v>
      </c>
      <c r="AW103" s="148">
        <f t="shared" si="98"/>
        <v>0</v>
      </c>
      <c r="AX103" s="148">
        <f t="shared" si="61"/>
        <v>0</v>
      </c>
      <c r="AY103" s="148">
        <f t="shared" si="61"/>
        <v>0</v>
      </c>
      <c r="AZ103" s="148">
        <f t="shared" si="62"/>
        <v>0</v>
      </c>
      <c r="BA103" s="148">
        <f t="shared" si="63"/>
        <v>0</v>
      </c>
      <c r="BB103" s="148">
        <f t="shared" si="64"/>
        <v>1</v>
      </c>
      <c r="BC103" s="148">
        <f t="shared" si="65"/>
        <v>0</v>
      </c>
      <c r="BD103" s="148">
        <f t="shared" si="66"/>
        <v>0</v>
      </c>
      <c r="BE103" s="148">
        <f t="shared" si="67"/>
        <v>0</v>
      </c>
      <c r="BF103" s="227">
        <f t="shared" si="68"/>
        <v>1</v>
      </c>
      <c r="BG103" s="227" t="e">
        <f t="shared" si="69"/>
        <v>#N/A</v>
      </c>
      <c r="BH103" s="227" t="e">
        <f t="shared" si="70"/>
        <v>#N/A</v>
      </c>
      <c r="BI103" s="227" t="e">
        <f t="shared" si="71"/>
        <v>#N/A</v>
      </c>
      <c r="BJ103" s="227">
        <f t="shared" si="72"/>
        <v>0</v>
      </c>
      <c r="BK103" s="227">
        <f t="shared" si="73"/>
        <v>0</v>
      </c>
      <c r="BL103" s="227">
        <f t="shared" si="74"/>
        <v>0</v>
      </c>
      <c r="BM103" s="227">
        <f t="shared" si="75"/>
        <v>0</v>
      </c>
      <c r="BN103" s="153">
        <f t="shared" si="76"/>
        <v>0</v>
      </c>
      <c r="BO103" s="153">
        <f t="shared" si="77"/>
        <v>0</v>
      </c>
      <c r="BP103" s="153">
        <f t="shared" si="77"/>
        <v>0</v>
      </c>
      <c r="BQ103" s="153">
        <f t="shared" si="78"/>
        <v>0</v>
      </c>
      <c r="BR103" s="153">
        <f t="shared" si="77"/>
        <v>0</v>
      </c>
      <c r="BS103" s="153">
        <f t="shared" si="79"/>
        <v>0</v>
      </c>
      <c r="BT103" s="153">
        <f t="shared" si="77"/>
        <v>0</v>
      </c>
      <c r="BU103" s="153">
        <f t="shared" si="80"/>
        <v>1</v>
      </c>
      <c r="BV103" s="225">
        <f t="shared" si="81"/>
        <v>0</v>
      </c>
      <c r="BW103" s="225">
        <f t="shared" si="82"/>
        <v>0</v>
      </c>
      <c r="BX103" s="225">
        <f t="shared" si="83"/>
        <v>0</v>
      </c>
      <c r="BY103" s="225">
        <f t="shared" si="84"/>
        <v>0</v>
      </c>
      <c r="BZ103" s="225">
        <f t="shared" si="85"/>
        <v>0</v>
      </c>
      <c r="CA103" s="225">
        <f t="shared" si="86"/>
        <v>0</v>
      </c>
      <c r="CB103" s="225">
        <f t="shared" si="87"/>
        <v>0</v>
      </c>
      <c r="CC103" s="225">
        <f t="shared" si="88"/>
        <v>0</v>
      </c>
      <c r="CD103" s="225">
        <f t="shared" si="89"/>
        <v>0</v>
      </c>
      <c r="CE103" s="225">
        <f t="shared" si="90"/>
        <v>0</v>
      </c>
      <c r="CF103" s="153">
        <f t="shared" si="91"/>
        <v>0</v>
      </c>
      <c r="CG103" s="153">
        <f t="shared" si="92"/>
        <v>0</v>
      </c>
      <c r="CH103" s="153">
        <f t="shared" si="93"/>
        <v>0</v>
      </c>
      <c r="CI103" s="153">
        <f t="shared" si="94"/>
        <v>0</v>
      </c>
      <c r="CJ103" s="153">
        <f t="shared" si="95"/>
        <v>0</v>
      </c>
      <c r="CK103" s="39"/>
      <c r="CL103" s="39"/>
      <c r="CM103" s="39"/>
      <c r="CN103" s="39"/>
      <c r="CO103" s="39"/>
      <c r="CP103" s="39"/>
      <c r="CQ103" s="39"/>
      <c r="CR103" s="39"/>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c r="EC103" s="39"/>
      <c r="ED103" s="39"/>
      <c r="EE103" s="39"/>
      <c r="EF103" s="39"/>
      <c r="EG103" s="39"/>
      <c r="EH103" s="39"/>
      <c r="EI103" s="39"/>
      <c r="EJ103" s="39"/>
      <c r="EK103" s="39"/>
      <c r="EL103" s="39"/>
      <c r="EM103" s="39"/>
      <c r="EN103" s="39"/>
      <c r="EO103" s="39"/>
      <c r="EP103" s="39"/>
      <c r="EQ103" s="39"/>
      <c r="ER103" s="39"/>
      <c r="ES103" s="39"/>
      <c r="ET103" s="39"/>
      <c r="EU103" s="39"/>
      <c r="EV103" s="39"/>
      <c r="EW103" s="39"/>
      <c r="EX103" s="39"/>
      <c r="EY103" s="39"/>
      <c r="EZ103" s="39"/>
      <c r="FA103" s="39"/>
      <c r="FB103" s="39"/>
      <c r="FC103" s="39"/>
      <c r="FD103" s="39"/>
      <c r="FE103" s="39"/>
      <c r="FF103" s="39"/>
      <c r="FG103" s="39"/>
      <c r="FH103" s="39"/>
      <c r="FI103" s="39"/>
      <c r="FJ103" s="39"/>
      <c r="FK103" s="39"/>
      <c r="FL103" s="39"/>
      <c r="FM103" s="39"/>
      <c r="FN103" s="39"/>
      <c r="FO103" s="39"/>
      <c r="FP103" s="39"/>
      <c r="FQ103" s="39"/>
      <c r="FR103" s="39"/>
      <c r="FS103" s="39"/>
      <c r="FT103" s="39"/>
      <c r="FU103" s="39"/>
      <c r="FV103" s="39"/>
      <c r="FW103" s="39"/>
      <c r="FX103" s="39"/>
      <c r="FY103" s="39"/>
      <c r="FZ103" s="39"/>
      <c r="GA103" s="39"/>
      <c r="GB103" s="39"/>
      <c r="GC103" s="39"/>
      <c r="GD103" s="39"/>
      <c r="GE103" s="39"/>
      <c r="GF103" s="39"/>
      <c r="GG103" s="39"/>
      <c r="GH103" s="39"/>
      <c r="GI103" s="39"/>
      <c r="GJ103" s="39"/>
      <c r="GK103" s="39"/>
      <c r="GL103" s="39"/>
      <c r="GM103" s="39"/>
      <c r="GN103" s="39"/>
      <c r="GO103" s="39"/>
      <c r="GP103" s="39"/>
      <c r="GQ103" s="39"/>
      <c r="GR103" s="39"/>
      <c r="GS103" s="39"/>
      <c r="GT103" s="39"/>
      <c r="GU103" s="39"/>
      <c r="GV103" s="39"/>
      <c r="GW103" s="39"/>
      <c r="GX103" s="39"/>
      <c r="GY103" s="39"/>
      <c r="GZ103" s="39"/>
      <c r="HA103" s="39"/>
      <c r="HB103" s="39"/>
      <c r="HC103" s="39"/>
      <c r="HD103" s="39"/>
      <c r="HE103" s="39"/>
      <c r="HF103" s="39"/>
      <c r="HG103" s="39"/>
      <c r="HH103" s="39"/>
      <c r="HI103" s="39"/>
    </row>
    <row r="104" spans="1:217" ht="17.25" customHeight="1" x14ac:dyDescent="0.2">
      <c r="A104" s="26">
        <v>92</v>
      </c>
      <c r="B104" s="27"/>
      <c r="C104" s="87"/>
      <c r="D104" s="88"/>
      <c r="E104" s="88"/>
      <c r="F104" s="88"/>
      <c r="G104" s="88"/>
      <c r="H104" s="88"/>
      <c r="I104" s="88"/>
      <c r="J104" s="88"/>
      <c r="K104" s="105" t="str">
        <f t="shared" si="56"/>
        <v>様</v>
      </c>
      <c r="L104" s="88"/>
      <c r="M104" s="105" t="str">
        <f t="shared" si="57"/>
        <v/>
      </c>
      <c r="N104" s="88"/>
      <c r="O104" s="89">
        <f>①基本情報!$C$17</f>
        <v>0</v>
      </c>
      <c r="P104" s="89" t="e">
        <f>VLOOKUP(①基本情報!$C$18,①基本情報!W:X,2,0)</f>
        <v>#N/A</v>
      </c>
      <c r="Q104" s="89" t="e">
        <f>VLOOKUP(①基本情報!$C$19,①基本情報!U:V,2,0)</f>
        <v>#N/A</v>
      </c>
      <c r="R104" s="89" t="e">
        <f>VLOOKUP(①基本情報!$C$20,①基本情報!Y:Z,2,0)</f>
        <v>#N/A</v>
      </c>
      <c r="S104" s="90" t="str">
        <f>IF(COUNTA(①基本情報!$C$26:$E$26)=3,DATE(①基本情報!$C$26,①基本情報!$D$26,①基本情報!$E$26),"")</f>
        <v/>
      </c>
      <c r="T104" s="91" t="str">
        <f>IF(①基本情報!$F$26="","",①基本情報!$F$26)</f>
        <v/>
      </c>
      <c r="U104" s="90" t="str">
        <f>IF(ISERROR(DATE(①基本情報!$C$25,①基本情報!$D$25,①基本情報!$E$25)),"",DATE(①基本情報!$C$25,①基本情報!$D$25,①基本情報!$E$25))</f>
        <v/>
      </c>
      <c r="V104" s="308" t="str">
        <f>IF(①基本情報!$F$25="","",①基本情報!$F$25)</f>
        <v/>
      </c>
      <c r="W104" s="88"/>
      <c r="X104" s="88"/>
      <c r="Y104" s="88"/>
      <c r="Z104" s="88"/>
      <c r="AA104" s="88"/>
      <c r="AB104" s="88"/>
      <c r="AC104" s="105" t="str">
        <f t="shared" si="58"/>
        <v/>
      </c>
      <c r="AD104" s="108" t="str">
        <f t="shared" si="59"/>
        <v>様</v>
      </c>
      <c r="AE104" s="94" t="str">
        <f>IF(②メッセージ・差出名!$C$14="","",②メッセージ・差出名!$C$14)</f>
        <v/>
      </c>
      <c r="AF104" s="94" t="str">
        <f>IF(②メッセージ・差出名!$C$15="","",②メッセージ・差出名!$C$15)</f>
        <v/>
      </c>
      <c r="AG104" s="94" t="str">
        <f>IF(②メッセージ・差出名!$C$16="","",②メッセージ・差出名!$C$16)</f>
        <v/>
      </c>
      <c r="AH104" s="94" t="str">
        <f>IF(②メッセージ・差出名!$C$17="","",②メッセージ・差出名!$C$17)</f>
        <v/>
      </c>
      <c r="AI104" s="94" t="str">
        <f>IF(②メッセージ・差出名!$C$18="","",②メッセージ・差出名!$C$18)</f>
        <v/>
      </c>
      <c r="AJ104" s="94" t="str">
        <f>IF(②メッセージ・差出名!$C$19="","",②メッセージ・差出名!$C$19)</f>
        <v/>
      </c>
      <c r="AK104" s="94" t="str">
        <f>IF(②メッセージ・差出名!$C$20="","",②メッセージ・差出名!$C$20)</f>
        <v/>
      </c>
      <c r="AL104" s="94" t="str">
        <f>IF(②メッセージ・差出名!$C$21="","",②メッセージ・差出名!$C$21)</f>
        <v/>
      </c>
      <c r="AM104" s="94" t="str">
        <f>IF(②メッセージ・差出名!$C$22="","",②メッセージ・差出名!$C$22)</f>
        <v/>
      </c>
      <c r="AN104" s="94" t="str">
        <f>IF(②メッセージ・差出名!$C$23="","",②メッセージ・差出名!$C$23)</f>
        <v/>
      </c>
      <c r="AO104" s="302" t="str">
        <f>IF(②メッセージ・差出名!$C$27="","",②メッセージ・差出名!$C$27)</f>
        <v/>
      </c>
      <c r="AP104" s="302" t="str">
        <f>IF(②メッセージ・差出名!$C$28="","",②メッセージ・差出名!$C$28)</f>
        <v/>
      </c>
      <c r="AQ104" s="302" t="str">
        <f>IF(②メッセージ・差出名!$C$29="","",②メッセージ・差出名!$C$29)</f>
        <v/>
      </c>
      <c r="AR104" s="302" t="str">
        <f>IF(②メッセージ・差出名!$C$30="","",②メッセージ・差出名!$C$30)</f>
        <v/>
      </c>
      <c r="AS104" s="143"/>
      <c r="AT104" s="148">
        <f t="shared" si="60"/>
        <v>0</v>
      </c>
      <c r="AU104" s="148">
        <f t="shared" si="96"/>
        <v>0</v>
      </c>
      <c r="AV104" s="148">
        <f t="shared" si="97"/>
        <v>0</v>
      </c>
      <c r="AW104" s="148">
        <f t="shared" si="98"/>
        <v>0</v>
      </c>
      <c r="AX104" s="148">
        <f t="shared" si="61"/>
        <v>0</v>
      </c>
      <c r="AY104" s="148">
        <f t="shared" si="61"/>
        <v>0</v>
      </c>
      <c r="AZ104" s="148">
        <f t="shared" si="62"/>
        <v>0</v>
      </c>
      <c r="BA104" s="148">
        <f t="shared" si="63"/>
        <v>0</v>
      </c>
      <c r="BB104" s="148">
        <f t="shared" si="64"/>
        <v>1</v>
      </c>
      <c r="BC104" s="148">
        <f t="shared" si="65"/>
        <v>0</v>
      </c>
      <c r="BD104" s="148">
        <f t="shared" si="66"/>
        <v>0</v>
      </c>
      <c r="BE104" s="148">
        <f t="shared" si="67"/>
        <v>0</v>
      </c>
      <c r="BF104" s="227">
        <f t="shared" si="68"/>
        <v>1</v>
      </c>
      <c r="BG104" s="227" t="e">
        <f t="shared" si="69"/>
        <v>#N/A</v>
      </c>
      <c r="BH104" s="227" t="e">
        <f t="shared" si="70"/>
        <v>#N/A</v>
      </c>
      <c r="BI104" s="227" t="e">
        <f t="shared" si="71"/>
        <v>#N/A</v>
      </c>
      <c r="BJ104" s="227">
        <f t="shared" si="72"/>
        <v>0</v>
      </c>
      <c r="BK104" s="227">
        <f t="shared" si="73"/>
        <v>0</v>
      </c>
      <c r="BL104" s="227">
        <f t="shared" si="74"/>
        <v>0</v>
      </c>
      <c r="BM104" s="227">
        <f t="shared" si="75"/>
        <v>0</v>
      </c>
      <c r="BN104" s="153">
        <f t="shared" si="76"/>
        <v>0</v>
      </c>
      <c r="BO104" s="153">
        <f t="shared" si="77"/>
        <v>0</v>
      </c>
      <c r="BP104" s="153">
        <f t="shared" si="77"/>
        <v>0</v>
      </c>
      <c r="BQ104" s="153">
        <f t="shared" si="78"/>
        <v>0</v>
      </c>
      <c r="BR104" s="153">
        <f t="shared" si="77"/>
        <v>0</v>
      </c>
      <c r="BS104" s="153">
        <f t="shared" si="79"/>
        <v>0</v>
      </c>
      <c r="BT104" s="153">
        <f t="shared" si="77"/>
        <v>0</v>
      </c>
      <c r="BU104" s="153">
        <f t="shared" si="80"/>
        <v>1</v>
      </c>
      <c r="BV104" s="225">
        <f t="shared" si="81"/>
        <v>0</v>
      </c>
      <c r="BW104" s="225">
        <f t="shared" si="82"/>
        <v>0</v>
      </c>
      <c r="BX104" s="225">
        <f t="shared" si="83"/>
        <v>0</v>
      </c>
      <c r="BY104" s="225">
        <f t="shared" si="84"/>
        <v>0</v>
      </c>
      <c r="BZ104" s="225">
        <f t="shared" si="85"/>
        <v>0</v>
      </c>
      <c r="CA104" s="225">
        <f t="shared" si="86"/>
        <v>0</v>
      </c>
      <c r="CB104" s="225">
        <f t="shared" si="87"/>
        <v>0</v>
      </c>
      <c r="CC104" s="225">
        <f t="shared" si="88"/>
        <v>0</v>
      </c>
      <c r="CD104" s="225">
        <f t="shared" si="89"/>
        <v>0</v>
      </c>
      <c r="CE104" s="225">
        <f t="shared" si="90"/>
        <v>0</v>
      </c>
      <c r="CF104" s="153">
        <f t="shared" si="91"/>
        <v>0</v>
      </c>
      <c r="CG104" s="153">
        <f t="shared" si="92"/>
        <v>0</v>
      </c>
      <c r="CH104" s="153">
        <f t="shared" si="93"/>
        <v>0</v>
      </c>
      <c r="CI104" s="153">
        <f t="shared" si="94"/>
        <v>0</v>
      </c>
      <c r="CJ104" s="153">
        <f t="shared" si="95"/>
        <v>0</v>
      </c>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c r="GH104" s="39"/>
      <c r="GI104" s="39"/>
      <c r="GJ104" s="39"/>
      <c r="GK104" s="39"/>
      <c r="GL104" s="39"/>
      <c r="GM104" s="39"/>
      <c r="GN104" s="39"/>
      <c r="GO104" s="39"/>
      <c r="GP104" s="39"/>
      <c r="GQ104" s="39"/>
      <c r="GR104" s="39"/>
      <c r="GS104" s="39"/>
      <c r="GT104" s="39"/>
      <c r="GU104" s="39"/>
      <c r="GV104" s="39"/>
      <c r="GW104" s="39"/>
      <c r="GX104" s="39"/>
      <c r="GY104" s="39"/>
      <c r="GZ104" s="39"/>
      <c r="HA104" s="39"/>
      <c r="HB104" s="39"/>
      <c r="HC104" s="39"/>
      <c r="HD104" s="39"/>
      <c r="HE104" s="39"/>
      <c r="HF104" s="39"/>
      <c r="HG104" s="39"/>
      <c r="HH104" s="39"/>
      <c r="HI104" s="39"/>
    </row>
    <row r="105" spans="1:217" s="21" customFormat="1" ht="17.25" customHeight="1" x14ac:dyDescent="0.2">
      <c r="A105" s="26">
        <v>93</v>
      </c>
      <c r="B105" s="27"/>
      <c r="C105" s="87"/>
      <c r="D105" s="88"/>
      <c r="E105" s="88"/>
      <c r="F105" s="88"/>
      <c r="G105" s="88"/>
      <c r="H105" s="88"/>
      <c r="I105" s="88"/>
      <c r="J105" s="88"/>
      <c r="K105" s="105" t="str">
        <f t="shared" si="56"/>
        <v>様</v>
      </c>
      <c r="L105" s="88"/>
      <c r="M105" s="105" t="str">
        <f t="shared" si="57"/>
        <v/>
      </c>
      <c r="N105" s="88"/>
      <c r="O105" s="89">
        <f>①基本情報!$C$17</f>
        <v>0</v>
      </c>
      <c r="P105" s="89" t="e">
        <f>VLOOKUP(①基本情報!$C$18,①基本情報!W:X,2,0)</f>
        <v>#N/A</v>
      </c>
      <c r="Q105" s="89" t="e">
        <f>VLOOKUP(①基本情報!$C$19,①基本情報!U:V,2,0)</f>
        <v>#N/A</v>
      </c>
      <c r="R105" s="89" t="e">
        <f>VLOOKUP(①基本情報!$C$20,①基本情報!Y:Z,2,0)</f>
        <v>#N/A</v>
      </c>
      <c r="S105" s="90" t="str">
        <f>IF(COUNTA(①基本情報!$C$26:$E$26)=3,DATE(①基本情報!$C$26,①基本情報!$D$26,①基本情報!$E$26),"")</f>
        <v/>
      </c>
      <c r="T105" s="91" t="str">
        <f>IF(①基本情報!$F$26="","",①基本情報!$F$26)</f>
        <v/>
      </c>
      <c r="U105" s="90" t="str">
        <f>IF(ISERROR(DATE(①基本情報!$C$25,①基本情報!$D$25,①基本情報!$E$25)),"",DATE(①基本情報!$C$25,①基本情報!$D$25,①基本情報!$E$25))</f>
        <v/>
      </c>
      <c r="V105" s="308" t="str">
        <f>IF(①基本情報!$F$25="","",①基本情報!$F$25)</f>
        <v/>
      </c>
      <c r="W105" s="88"/>
      <c r="X105" s="88"/>
      <c r="Y105" s="88"/>
      <c r="Z105" s="88"/>
      <c r="AA105" s="88"/>
      <c r="AB105" s="88"/>
      <c r="AC105" s="105" t="str">
        <f t="shared" si="58"/>
        <v/>
      </c>
      <c r="AD105" s="108" t="str">
        <f t="shared" si="59"/>
        <v>様</v>
      </c>
      <c r="AE105" s="94" t="str">
        <f>IF(②メッセージ・差出名!$C$14="","",②メッセージ・差出名!$C$14)</f>
        <v/>
      </c>
      <c r="AF105" s="94" t="str">
        <f>IF(②メッセージ・差出名!$C$15="","",②メッセージ・差出名!$C$15)</f>
        <v/>
      </c>
      <c r="AG105" s="94" t="str">
        <f>IF(②メッセージ・差出名!$C$16="","",②メッセージ・差出名!$C$16)</f>
        <v/>
      </c>
      <c r="AH105" s="94" t="str">
        <f>IF(②メッセージ・差出名!$C$17="","",②メッセージ・差出名!$C$17)</f>
        <v/>
      </c>
      <c r="AI105" s="94" t="str">
        <f>IF(②メッセージ・差出名!$C$18="","",②メッセージ・差出名!$C$18)</f>
        <v/>
      </c>
      <c r="AJ105" s="94" t="str">
        <f>IF(②メッセージ・差出名!$C$19="","",②メッセージ・差出名!$C$19)</f>
        <v/>
      </c>
      <c r="AK105" s="94" t="str">
        <f>IF(②メッセージ・差出名!$C$20="","",②メッセージ・差出名!$C$20)</f>
        <v/>
      </c>
      <c r="AL105" s="94" t="str">
        <f>IF(②メッセージ・差出名!$C$21="","",②メッセージ・差出名!$C$21)</f>
        <v/>
      </c>
      <c r="AM105" s="94" t="str">
        <f>IF(②メッセージ・差出名!$C$22="","",②メッセージ・差出名!$C$22)</f>
        <v/>
      </c>
      <c r="AN105" s="94" t="str">
        <f>IF(②メッセージ・差出名!$C$23="","",②メッセージ・差出名!$C$23)</f>
        <v/>
      </c>
      <c r="AO105" s="302" t="str">
        <f>IF(②メッセージ・差出名!$C$27="","",②メッセージ・差出名!$C$27)</f>
        <v/>
      </c>
      <c r="AP105" s="302" t="str">
        <f>IF(②メッセージ・差出名!$C$28="","",②メッセージ・差出名!$C$28)</f>
        <v/>
      </c>
      <c r="AQ105" s="302" t="str">
        <f>IF(②メッセージ・差出名!$C$29="","",②メッセージ・差出名!$C$29)</f>
        <v/>
      </c>
      <c r="AR105" s="302" t="str">
        <f>IF(②メッセージ・差出名!$C$30="","",②メッセージ・差出名!$C$30)</f>
        <v/>
      </c>
      <c r="AS105" s="143"/>
      <c r="AT105" s="148">
        <f t="shared" si="60"/>
        <v>0</v>
      </c>
      <c r="AU105" s="148">
        <f t="shared" si="96"/>
        <v>0</v>
      </c>
      <c r="AV105" s="148">
        <f t="shared" si="97"/>
        <v>0</v>
      </c>
      <c r="AW105" s="148">
        <f t="shared" si="98"/>
        <v>0</v>
      </c>
      <c r="AX105" s="148">
        <f t="shared" si="61"/>
        <v>0</v>
      </c>
      <c r="AY105" s="148">
        <f t="shared" si="61"/>
        <v>0</v>
      </c>
      <c r="AZ105" s="148">
        <f t="shared" si="62"/>
        <v>0</v>
      </c>
      <c r="BA105" s="148">
        <f t="shared" si="63"/>
        <v>0</v>
      </c>
      <c r="BB105" s="148">
        <f t="shared" si="64"/>
        <v>1</v>
      </c>
      <c r="BC105" s="148">
        <f t="shared" si="65"/>
        <v>0</v>
      </c>
      <c r="BD105" s="148">
        <f t="shared" si="66"/>
        <v>0</v>
      </c>
      <c r="BE105" s="148">
        <f t="shared" si="67"/>
        <v>0</v>
      </c>
      <c r="BF105" s="227">
        <f t="shared" si="68"/>
        <v>1</v>
      </c>
      <c r="BG105" s="227" t="e">
        <f t="shared" si="69"/>
        <v>#N/A</v>
      </c>
      <c r="BH105" s="227" t="e">
        <f t="shared" si="70"/>
        <v>#N/A</v>
      </c>
      <c r="BI105" s="227" t="e">
        <f t="shared" si="71"/>
        <v>#N/A</v>
      </c>
      <c r="BJ105" s="227">
        <f t="shared" si="72"/>
        <v>0</v>
      </c>
      <c r="BK105" s="227">
        <f t="shared" si="73"/>
        <v>0</v>
      </c>
      <c r="BL105" s="227">
        <f t="shared" si="74"/>
        <v>0</v>
      </c>
      <c r="BM105" s="227">
        <f t="shared" si="75"/>
        <v>0</v>
      </c>
      <c r="BN105" s="153">
        <f t="shared" si="76"/>
        <v>0</v>
      </c>
      <c r="BO105" s="153">
        <f t="shared" si="77"/>
        <v>0</v>
      </c>
      <c r="BP105" s="153">
        <f t="shared" si="77"/>
        <v>0</v>
      </c>
      <c r="BQ105" s="153">
        <f t="shared" si="78"/>
        <v>0</v>
      </c>
      <c r="BR105" s="153">
        <f t="shared" si="77"/>
        <v>0</v>
      </c>
      <c r="BS105" s="153">
        <f t="shared" si="79"/>
        <v>0</v>
      </c>
      <c r="BT105" s="153">
        <f t="shared" si="77"/>
        <v>0</v>
      </c>
      <c r="BU105" s="153">
        <f t="shared" si="80"/>
        <v>1</v>
      </c>
      <c r="BV105" s="225">
        <f t="shared" si="81"/>
        <v>0</v>
      </c>
      <c r="BW105" s="225">
        <f t="shared" si="82"/>
        <v>0</v>
      </c>
      <c r="BX105" s="225">
        <f t="shared" si="83"/>
        <v>0</v>
      </c>
      <c r="BY105" s="225">
        <f t="shared" si="84"/>
        <v>0</v>
      </c>
      <c r="BZ105" s="225">
        <f t="shared" si="85"/>
        <v>0</v>
      </c>
      <c r="CA105" s="225">
        <f t="shared" si="86"/>
        <v>0</v>
      </c>
      <c r="CB105" s="225">
        <f t="shared" si="87"/>
        <v>0</v>
      </c>
      <c r="CC105" s="225">
        <f t="shared" si="88"/>
        <v>0</v>
      </c>
      <c r="CD105" s="225">
        <f t="shared" si="89"/>
        <v>0</v>
      </c>
      <c r="CE105" s="225">
        <f t="shared" si="90"/>
        <v>0</v>
      </c>
      <c r="CF105" s="153">
        <f t="shared" si="91"/>
        <v>0</v>
      </c>
      <c r="CG105" s="153">
        <f t="shared" si="92"/>
        <v>0</v>
      </c>
      <c r="CH105" s="153">
        <f t="shared" si="93"/>
        <v>0</v>
      </c>
      <c r="CI105" s="153">
        <f t="shared" si="94"/>
        <v>0</v>
      </c>
      <c r="CJ105" s="153">
        <f t="shared" si="95"/>
        <v>0</v>
      </c>
      <c r="CK105" s="39"/>
      <c r="CL105" s="39"/>
      <c r="CM105" s="39"/>
      <c r="CN105" s="39"/>
      <c r="CO105" s="39"/>
      <c r="CP105" s="39"/>
      <c r="CQ105" s="39"/>
      <c r="CR105" s="39"/>
      <c r="CS105" s="39"/>
      <c r="CT105" s="39"/>
      <c r="CU105" s="39"/>
      <c r="CV105" s="39"/>
      <c r="CW105" s="39"/>
      <c r="CX105" s="39"/>
      <c r="CY105" s="39"/>
      <c r="CZ105" s="39"/>
      <c r="DA105" s="39"/>
      <c r="DB105" s="39"/>
      <c r="DC105" s="39"/>
      <c r="DD105" s="39"/>
      <c r="DE105" s="39"/>
      <c r="DF105" s="39"/>
      <c r="DG105" s="39"/>
      <c r="DH105" s="39"/>
      <c r="DI105" s="39"/>
      <c r="DJ105" s="39"/>
      <c r="DK105" s="39"/>
      <c r="DL105" s="39"/>
      <c r="DM105" s="39"/>
      <c r="DN105" s="39"/>
      <c r="DO105" s="39"/>
      <c r="DP105" s="39"/>
      <c r="DQ105" s="39"/>
      <c r="DR105" s="39"/>
      <c r="DS105" s="39"/>
      <c r="DT105" s="39"/>
      <c r="DU105" s="39"/>
      <c r="DV105" s="39"/>
      <c r="DW105" s="39"/>
      <c r="DX105" s="39"/>
      <c r="DY105" s="39"/>
      <c r="DZ105" s="39"/>
      <c r="EA105" s="39"/>
      <c r="EB105" s="39"/>
      <c r="EC105" s="39"/>
      <c r="ED105" s="39"/>
      <c r="EE105" s="39"/>
      <c r="EF105" s="39"/>
      <c r="EG105" s="39"/>
      <c r="EH105" s="39"/>
      <c r="EI105" s="39"/>
      <c r="EJ105" s="39"/>
      <c r="EK105" s="39"/>
      <c r="EL105" s="39"/>
      <c r="EM105" s="39"/>
      <c r="EN105" s="39"/>
      <c r="EO105" s="39"/>
      <c r="EP105" s="39"/>
      <c r="EQ105" s="39"/>
      <c r="ER105" s="39"/>
      <c r="ES105" s="39"/>
      <c r="ET105" s="39"/>
      <c r="EU105" s="39"/>
      <c r="EV105" s="39"/>
      <c r="EW105" s="39"/>
      <c r="EX105" s="39"/>
      <c r="EY105" s="39"/>
      <c r="EZ105" s="39"/>
      <c r="FA105" s="39"/>
      <c r="FB105" s="39"/>
      <c r="FC105" s="39"/>
      <c r="FD105" s="39"/>
      <c r="FE105" s="39"/>
      <c r="FF105" s="39"/>
      <c r="FG105" s="39"/>
      <c r="FH105" s="39"/>
      <c r="FI105" s="39"/>
      <c r="FJ105" s="39"/>
      <c r="FK105" s="39"/>
      <c r="FL105" s="39"/>
      <c r="FM105" s="39"/>
      <c r="FN105" s="39"/>
      <c r="FO105" s="39"/>
      <c r="FP105" s="39"/>
      <c r="FQ105" s="39"/>
      <c r="FR105" s="39"/>
      <c r="FS105" s="39"/>
      <c r="FT105" s="39"/>
      <c r="FU105" s="39"/>
      <c r="FV105" s="39"/>
      <c r="FW105" s="39"/>
      <c r="FX105" s="39"/>
      <c r="FY105" s="39"/>
      <c r="FZ105" s="39"/>
      <c r="GA105" s="39"/>
      <c r="GB105" s="39"/>
      <c r="GC105" s="39"/>
      <c r="GD105" s="39"/>
      <c r="GE105" s="39"/>
      <c r="GF105" s="39"/>
      <c r="GG105" s="39"/>
      <c r="GH105" s="39"/>
      <c r="GI105" s="39"/>
      <c r="GJ105" s="39"/>
      <c r="GK105" s="39"/>
      <c r="GL105" s="39"/>
      <c r="GM105" s="39"/>
      <c r="GN105" s="39"/>
      <c r="GO105" s="39"/>
      <c r="GP105" s="39"/>
      <c r="GQ105" s="39"/>
      <c r="GR105" s="39"/>
      <c r="GS105" s="39"/>
      <c r="GT105" s="39"/>
      <c r="GU105" s="39"/>
      <c r="GV105" s="39"/>
      <c r="GW105" s="39"/>
      <c r="GX105" s="39"/>
      <c r="GY105" s="39"/>
      <c r="GZ105" s="39"/>
      <c r="HA105" s="39"/>
      <c r="HB105" s="39"/>
      <c r="HC105" s="39"/>
      <c r="HD105" s="39"/>
      <c r="HE105" s="39"/>
      <c r="HF105" s="39"/>
      <c r="HG105" s="39"/>
      <c r="HH105" s="39"/>
      <c r="HI105" s="39"/>
    </row>
    <row r="106" spans="1:217" ht="17.25" customHeight="1" x14ac:dyDescent="0.2">
      <c r="A106" s="26">
        <v>94</v>
      </c>
      <c r="B106" s="27"/>
      <c r="C106" s="87"/>
      <c r="D106" s="88"/>
      <c r="E106" s="88"/>
      <c r="F106" s="88"/>
      <c r="G106" s="88"/>
      <c r="H106" s="88"/>
      <c r="I106" s="88"/>
      <c r="J106" s="88"/>
      <c r="K106" s="105" t="str">
        <f t="shared" si="56"/>
        <v>様</v>
      </c>
      <c r="L106" s="88"/>
      <c r="M106" s="105" t="str">
        <f t="shared" si="57"/>
        <v/>
      </c>
      <c r="N106" s="88"/>
      <c r="O106" s="89">
        <f>①基本情報!$C$17</f>
        <v>0</v>
      </c>
      <c r="P106" s="89" t="e">
        <f>VLOOKUP(①基本情報!$C$18,①基本情報!W:X,2,0)</f>
        <v>#N/A</v>
      </c>
      <c r="Q106" s="89" t="e">
        <f>VLOOKUP(①基本情報!$C$19,①基本情報!U:V,2,0)</f>
        <v>#N/A</v>
      </c>
      <c r="R106" s="89" t="e">
        <f>VLOOKUP(①基本情報!$C$20,①基本情報!Y:Z,2,0)</f>
        <v>#N/A</v>
      </c>
      <c r="S106" s="90" t="str">
        <f>IF(COUNTA(①基本情報!$C$26:$E$26)=3,DATE(①基本情報!$C$26,①基本情報!$D$26,①基本情報!$E$26),"")</f>
        <v/>
      </c>
      <c r="T106" s="91" t="str">
        <f>IF(①基本情報!$F$26="","",①基本情報!$F$26)</f>
        <v/>
      </c>
      <c r="U106" s="90" t="str">
        <f>IF(ISERROR(DATE(①基本情報!$C$25,①基本情報!$D$25,①基本情報!$E$25)),"",DATE(①基本情報!$C$25,①基本情報!$D$25,①基本情報!$E$25))</f>
        <v/>
      </c>
      <c r="V106" s="308" t="str">
        <f>IF(①基本情報!$F$25="","",①基本情報!$F$25)</f>
        <v/>
      </c>
      <c r="W106" s="88"/>
      <c r="X106" s="88"/>
      <c r="Y106" s="88"/>
      <c r="Z106" s="88"/>
      <c r="AA106" s="88"/>
      <c r="AB106" s="88"/>
      <c r="AC106" s="105" t="str">
        <f t="shared" si="58"/>
        <v/>
      </c>
      <c r="AD106" s="108" t="str">
        <f t="shared" si="59"/>
        <v>様</v>
      </c>
      <c r="AE106" s="94" t="str">
        <f>IF(②メッセージ・差出名!$C$14="","",②メッセージ・差出名!$C$14)</f>
        <v/>
      </c>
      <c r="AF106" s="94" t="str">
        <f>IF(②メッセージ・差出名!$C$15="","",②メッセージ・差出名!$C$15)</f>
        <v/>
      </c>
      <c r="AG106" s="94" t="str">
        <f>IF(②メッセージ・差出名!$C$16="","",②メッセージ・差出名!$C$16)</f>
        <v/>
      </c>
      <c r="AH106" s="94" t="str">
        <f>IF(②メッセージ・差出名!$C$17="","",②メッセージ・差出名!$C$17)</f>
        <v/>
      </c>
      <c r="AI106" s="94" t="str">
        <f>IF(②メッセージ・差出名!$C$18="","",②メッセージ・差出名!$C$18)</f>
        <v/>
      </c>
      <c r="AJ106" s="94" t="str">
        <f>IF(②メッセージ・差出名!$C$19="","",②メッセージ・差出名!$C$19)</f>
        <v/>
      </c>
      <c r="AK106" s="94" t="str">
        <f>IF(②メッセージ・差出名!$C$20="","",②メッセージ・差出名!$C$20)</f>
        <v/>
      </c>
      <c r="AL106" s="94" t="str">
        <f>IF(②メッセージ・差出名!$C$21="","",②メッセージ・差出名!$C$21)</f>
        <v/>
      </c>
      <c r="AM106" s="94" t="str">
        <f>IF(②メッセージ・差出名!$C$22="","",②メッセージ・差出名!$C$22)</f>
        <v/>
      </c>
      <c r="AN106" s="94" t="str">
        <f>IF(②メッセージ・差出名!$C$23="","",②メッセージ・差出名!$C$23)</f>
        <v/>
      </c>
      <c r="AO106" s="302" t="str">
        <f>IF(②メッセージ・差出名!$C$27="","",②メッセージ・差出名!$C$27)</f>
        <v/>
      </c>
      <c r="AP106" s="302" t="str">
        <f>IF(②メッセージ・差出名!$C$28="","",②メッセージ・差出名!$C$28)</f>
        <v/>
      </c>
      <c r="AQ106" s="302" t="str">
        <f>IF(②メッセージ・差出名!$C$29="","",②メッセージ・差出名!$C$29)</f>
        <v/>
      </c>
      <c r="AR106" s="302" t="str">
        <f>IF(②メッセージ・差出名!$C$30="","",②メッセージ・差出名!$C$30)</f>
        <v/>
      </c>
      <c r="AS106" s="143"/>
      <c r="AT106" s="148">
        <f t="shared" si="60"/>
        <v>0</v>
      </c>
      <c r="AU106" s="148">
        <f t="shared" si="96"/>
        <v>0</v>
      </c>
      <c r="AV106" s="148">
        <f t="shared" si="97"/>
        <v>0</v>
      </c>
      <c r="AW106" s="148">
        <f t="shared" si="98"/>
        <v>0</v>
      </c>
      <c r="AX106" s="148">
        <f t="shared" si="61"/>
        <v>0</v>
      </c>
      <c r="AY106" s="148">
        <f t="shared" si="61"/>
        <v>0</v>
      </c>
      <c r="AZ106" s="148">
        <f t="shared" si="62"/>
        <v>0</v>
      </c>
      <c r="BA106" s="148">
        <f t="shared" si="63"/>
        <v>0</v>
      </c>
      <c r="BB106" s="148">
        <f t="shared" si="64"/>
        <v>1</v>
      </c>
      <c r="BC106" s="148">
        <f t="shared" si="65"/>
        <v>0</v>
      </c>
      <c r="BD106" s="148">
        <f t="shared" si="66"/>
        <v>0</v>
      </c>
      <c r="BE106" s="148">
        <f t="shared" si="67"/>
        <v>0</v>
      </c>
      <c r="BF106" s="227">
        <f t="shared" si="68"/>
        <v>1</v>
      </c>
      <c r="BG106" s="227" t="e">
        <f t="shared" si="69"/>
        <v>#N/A</v>
      </c>
      <c r="BH106" s="227" t="e">
        <f t="shared" si="70"/>
        <v>#N/A</v>
      </c>
      <c r="BI106" s="227" t="e">
        <f t="shared" si="71"/>
        <v>#N/A</v>
      </c>
      <c r="BJ106" s="227">
        <f t="shared" si="72"/>
        <v>0</v>
      </c>
      <c r="BK106" s="227">
        <f t="shared" si="73"/>
        <v>0</v>
      </c>
      <c r="BL106" s="227">
        <f t="shared" si="74"/>
        <v>0</v>
      </c>
      <c r="BM106" s="227">
        <f t="shared" si="75"/>
        <v>0</v>
      </c>
      <c r="BN106" s="153">
        <f t="shared" si="76"/>
        <v>0</v>
      </c>
      <c r="BO106" s="153">
        <f t="shared" si="77"/>
        <v>0</v>
      </c>
      <c r="BP106" s="153">
        <f t="shared" si="77"/>
        <v>0</v>
      </c>
      <c r="BQ106" s="153">
        <f t="shared" si="78"/>
        <v>0</v>
      </c>
      <c r="BR106" s="153">
        <f t="shared" si="77"/>
        <v>0</v>
      </c>
      <c r="BS106" s="153">
        <f t="shared" si="79"/>
        <v>0</v>
      </c>
      <c r="BT106" s="153">
        <f t="shared" si="77"/>
        <v>0</v>
      </c>
      <c r="BU106" s="153">
        <f t="shared" si="80"/>
        <v>1</v>
      </c>
      <c r="BV106" s="225">
        <f t="shared" si="81"/>
        <v>0</v>
      </c>
      <c r="BW106" s="225">
        <f t="shared" si="82"/>
        <v>0</v>
      </c>
      <c r="BX106" s="225">
        <f t="shared" si="83"/>
        <v>0</v>
      </c>
      <c r="BY106" s="225">
        <f t="shared" si="84"/>
        <v>0</v>
      </c>
      <c r="BZ106" s="225">
        <f t="shared" si="85"/>
        <v>0</v>
      </c>
      <c r="CA106" s="225">
        <f t="shared" si="86"/>
        <v>0</v>
      </c>
      <c r="CB106" s="225">
        <f t="shared" si="87"/>
        <v>0</v>
      </c>
      <c r="CC106" s="225">
        <f t="shared" si="88"/>
        <v>0</v>
      </c>
      <c r="CD106" s="225">
        <f t="shared" si="89"/>
        <v>0</v>
      </c>
      <c r="CE106" s="225">
        <f t="shared" si="90"/>
        <v>0</v>
      </c>
      <c r="CF106" s="153">
        <f t="shared" si="91"/>
        <v>0</v>
      </c>
      <c r="CG106" s="153">
        <f t="shared" si="92"/>
        <v>0</v>
      </c>
      <c r="CH106" s="153">
        <f t="shared" si="93"/>
        <v>0</v>
      </c>
      <c r="CI106" s="153">
        <f t="shared" si="94"/>
        <v>0</v>
      </c>
      <c r="CJ106" s="153">
        <f t="shared" si="95"/>
        <v>0</v>
      </c>
      <c r="CK106" s="39"/>
      <c r="CL106" s="39"/>
      <c r="CM106" s="39"/>
      <c r="CN106" s="39"/>
      <c r="CO106" s="39"/>
      <c r="CP106" s="39"/>
      <c r="CQ106" s="39"/>
      <c r="CR106" s="39"/>
      <c r="CS106" s="39"/>
      <c r="CT106" s="39"/>
      <c r="CU106" s="39"/>
      <c r="CV106" s="39"/>
      <c r="CW106" s="39"/>
      <c r="CX106" s="39"/>
      <c r="CY106" s="39"/>
      <c r="CZ106" s="39"/>
      <c r="DA106" s="39"/>
      <c r="DB106" s="39"/>
      <c r="DC106" s="39"/>
      <c r="DD106" s="39"/>
      <c r="DE106" s="39"/>
      <c r="DF106" s="39"/>
      <c r="DG106" s="39"/>
      <c r="DH106" s="39"/>
      <c r="DI106" s="39"/>
      <c r="DJ106" s="39"/>
      <c r="DK106" s="39"/>
      <c r="DL106" s="39"/>
      <c r="DM106" s="39"/>
      <c r="DN106" s="39"/>
      <c r="DO106" s="39"/>
      <c r="DP106" s="39"/>
      <c r="DQ106" s="39"/>
      <c r="DR106" s="39"/>
      <c r="DS106" s="39"/>
      <c r="DT106" s="39"/>
      <c r="DU106" s="39"/>
      <c r="DV106" s="39"/>
      <c r="DW106" s="39"/>
      <c r="DX106" s="39"/>
      <c r="DY106" s="39"/>
      <c r="DZ106" s="39"/>
      <c r="EA106" s="39"/>
      <c r="EB106" s="39"/>
      <c r="EC106" s="39"/>
      <c r="ED106" s="39"/>
      <c r="EE106" s="39"/>
      <c r="EF106" s="39"/>
      <c r="EG106" s="39"/>
      <c r="EH106" s="39"/>
      <c r="EI106" s="39"/>
      <c r="EJ106" s="39"/>
      <c r="EK106" s="39"/>
      <c r="EL106" s="39"/>
      <c r="EM106" s="39"/>
      <c r="EN106" s="39"/>
      <c r="EO106" s="39"/>
      <c r="EP106" s="39"/>
      <c r="EQ106" s="39"/>
      <c r="ER106" s="39"/>
      <c r="ES106" s="39"/>
      <c r="ET106" s="39"/>
      <c r="EU106" s="39"/>
      <c r="EV106" s="39"/>
      <c r="EW106" s="39"/>
      <c r="EX106" s="39"/>
      <c r="EY106" s="39"/>
      <c r="EZ106" s="39"/>
      <c r="FA106" s="39"/>
      <c r="FB106" s="39"/>
      <c r="FC106" s="39"/>
      <c r="FD106" s="39"/>
      <c r="FE106" s="39"/>
      <c r="FF106" s="39"/>
      <c r="FG106" s="39"/>
      <c r="FH106" s="39"/>
      <c r="FI106" s="39"/>
      <c r="FJ106" s="39"/>
      <c r="FK106" s="39"/>
      <c r="FL106" s="39"/>
      <c r="FM106" s="39"/>
      <c r="FN106" s="39"/>
      <c r="FO106" s="39"/>
      <c r="FP106" s="39"/>
      <c r="FQ106" s="39"/>
      <c r="FR106" s="39"/>
      <c r="FS106" s="39"/>
      <c r="FT106" s="39"/>
      <c r="FU106" s="39"/>
      <c r="FV106" s="39"/>
      <c r="FW106" s="39"/>
      <c r="FX106" s="39"/>
      <c r="FY106" s="39"/>
      <c r="FZ106" s="39"/>
      <c r="GA106" s="39"/>
      <c r="GB106" s="39"/>
      <c r="GC106" s="39"/>
      <c r="GD106" s="39"/>
      <c r="GE106" s="39"/>
      <c r="GF106" s="39"/>
      <c r="GG106" s="39"/>
      <c r="GH106" s="39"/>
      <c r="GI106" s="39"/>
      <c r="GJ106" s="39"/>
      <c r="GK106" s="39"/>
      <c r="GL106" s="39"/>
      <c r="GM106" s="39"/>
      <c r="GN106" s="39"/>
      <c r="GO106" s="39"/>
      <c r="GP106" s="39"/>
      <c r="GQ106" s="39"/>
      <c r="GR106" s="39"/>
      <c r="GS106" s="39"/>
      <c r="GT106" s="39"/>
      <c r="GU106" s="39"/>
      <c r="GV106" s="39"/>
      <c r="GW106" s="39"/>
      <c r="GX106" s="39"/>
      <c r="GY106" s="39"/>
      <c r="GZ106" s="39"/>
      <c r="HA106" s="39"/>
      <c r="HB106" s="39"/>
      <c r="HC106" s="39"/>
      <c r="HD106" s="39"/>
      <c r="HE106" s="39"/>
      <c r="HF106" s="39"/>
      <c r="HG106" s="39"/>
      <c r="HH106" s="39"/>
      <c r="HI106" s="39"/>
    </row>
    <row r="107" spans="1:217" ht="17.25" customHeight="1" x14ac:dyDescent="0.2">
      <c r="A107" s="26">
        <v>95</v>
      </c>
      <c r="B107" s="27"/>
      <c r="C107" s="87"/>
      <c r="D107" s="88"/>
      <c r="E107" s="88"/>
      <c r="F107" s="88"/>
      <c r="G107" s="88"/>
      <c r="H107" s="88"/>
      <c r="I107" s="88"/>
      <c r="J107" s="88"/>
      <c r="K107" s="105" t="str">
        <f t="shared" si="56"/>
        <v>様</v>
      </c>
      <c r="L107" s="88"/>
      <c r="M107" s="105" t="str">
        <f t="shared" si="57"/>
        <v/>
      </c>
      <c r="N107" s="88"/>
      <c r="O107" s="89">
        <f>①基本情報!$C$17</f>
        <v>0</v>
      </c>
      <c r="P107" s="89" t="e">
        <f>VLOOKUP(①基本情報!$C$18,①基本情報!W:X,2,0)</f>
        <v>#N/A</v>
      </c>
      <c r="Q107" s="89" t="e">
        <f>VLOOKUP(①基本情報!$C$19,①基本情報!U:V,2,0)</f>
        <v>#N/A</v>
      </c>
      <c r="R107" s="89" t="e">
        <f>VLOOKUP(①基本情報!$C$20,①基本情報!Y:Z,2,0)</f>
        <v>#N/A</v>
      </c>
      <c r="S107" s="90" t="str">
        <f>IF(COUNTA(①基本情報!$C$26:$E$26)=3,DATE(①基本情報!$C$26,①基本情報!$D$26,①基本情報!$E$26),"")</f>
        <v/>
      </c>
      <c r="T107" s="91" t="str">
        <f>IF(①基本情報!$F$26="","",①基本情報!$F$26)</f>
        <v/>
      </c>
      <c r="U107" s="90" t="str">
        <f>IF(ISERROR(DATE(①基本情報!$C$25,①基本情報!$D$25,①基本情報!$E$25)),"",DATE(①基本情報!$C$25,①基本情報!$D$25,①基本情報!$E$25))</f>
        <v/>
      </c>
      <c r="V107" s="308" t="str">
        <f>IF(①基本情報!$F$25="","",①基本情報!$F$25)</f>
        <v/>
      </c>
      <c r="W107" s="88"/>
      <c r="X107" s="88"/>
      <c r="Y107" s="88"/>
      <c r="Z107" s="88"/>
      <c r="AA107" s="88"/>
      <c r="AB107" s="88"/>
      <c r="AC107" s="105" t="str">
        <f t="shared" si="58"/>
        <v/>
      </c>
      <c r="AD107" s="108" t="str">
        <f t="shared" si="59"/>
        <v>様</v>
      </c>
      <c r="AE107" s="94" t="str">
        <f>IF(②メッセージ・差出名!$C$14="","",②メッセージ・差出名!$C$14)</f>
        <v/>
      </c>
      <c r="AF107" s="94" t="str">
        <f>IF(②メッセージ・差出名!$C$15="","",②メッセージ・差出名!$C$15)</f>
        <v/>
      </c>
      <c r="AG107" s="94" t="str">
        <f>IF(②メッセージ・差出名!$C$16="","",②メッセージ・差出名!$C$16)</f>
        <v/>
      </c>
      <c r="AH107" s="94" t="str">
        <f>IF(②メッセージ・差出名!$C$17="","",②メッセージ・差出名!$C$17)</f>
        <v/>
      </c>
      <c r="AI107" s="94" t="str">
        <f>IF(②メッセージ・差出名!$C$18="","",②メッセージ・差出名!$C$18)</f>
        <v/>
      </c>
      <c r="AJ107" s="94" t="str">
        <f>IF(②メッセージ・差出名!$C$19="","",②メッセージ・差出名!$C$19)</f>
        <v/>
      </c>
      <c r="AK107" s="94" t="str">
        <f>IF(②メッセージ・差出名!$C$20="","",②メッセージ・差出名!$C$20)</f>
        <v/>
      </c>
      <c r="AL107" s="94" t="str">
        <f>IF(②メッセージ・差出名!$C$21="","",②メッセージ・差出名!$C$21)</f>
        <v/>
      </c>
      <c r="AM107" s="94" t="str">
        <f>IF(②メッセージ・差出名!$C$22="","",②メッセージ・差出名!$C$22)</f>
        <v/>
      </c>
      <c r="AN107" s="94" t="str">
        <f>IF(②メッセージ・差出名!$C$23="","",②メッセージ・差出名!$C$23)</f>
        <v/>
      </c>
      <c r="AO107" s="302" t="str">
        <f>IF(②メッセージ・差出名!$C$27="","",②メッセージ・差出名!$C$27)</f>
        <v/>
      </c>
      <c r="AP107" s="302" t="str">
        <f>IF(②メッセージ・差出名!$C$28="","",②メッセージ・差出名!$C$28)</f>
        <v/>
      </c>
      <c r="AQ107" s="302" t="str">
        <f>IF(②メッセージ・差出名!$C$29="","",②メッセージ・差出名!$C$29)</f>
        <v/>
      </c>
      <c r="AR107" s="302" t="str">
        <f>IF(②メッセージ・差出名!$C$30="","",②メッセージ・差出名!$C$30)</f>
        <v/>
      </c>
      <c r="AS107" s="143"/>
      <c r="AT107" s="148">
        <f t="shared" si="60"/>
        <v>0</v>
      </c>
      <c r="AU107" s="148">
        <f t="shared" si="96"/>
        <v>0</v>
      </c>
      <c r="AV107" s="148">
        <f t="shared" si="97"/>
        <v>0</v>
      </c>
      <c r="AW107" s="148">
        <f t="shared" si="98"/>
        <v>0</v>
      </c>
      <c r="AX107" s="148">
        <f t="shared" si="61"/>
        <v>0</v>
      </c>
      <c r="AY107" s="148">
        <f t="shared" si="61"/>
        <v>0</v>
      </c>
      <c r="AZ107" s="148">
        <f t="shared" si="62"/>
        <v>0</v>
      </c>
      <c r="BA107" s="148">
        <f t="shared" si="63"/>
        <v>0</v>
      </c>
      <c r="BB107" s="148">
        <f t="shared" si="64"/>
        <v>1</v>
      </c>
      <c r="BC107" s="148">
        <f t="shared" si="65"/>
        <v>0</v>
      </c>
      <c r="BD107" s="148">
        <f t="shared" si="66"/>
        <v>0</v>
      </c>
      <c r="BE107" s="148">
        <f t="shared" si="67"/>
        <v>0</v>
      </c>
      <c r="BF107" s="227">
        <f t="shared" si="68"/>
        <v>1</v>
      </c>
      <c r="BG107" s="227" t="e">
        <f t="shared" si="69"/>
        <v>#N/A</v>
      </c>
      <c r="BH107" s="227" t="e">
        <f t="shared" si="70"/>
        <v>#N/A</v>
      </c>
      <c r="BI107" s="227" t="e">
        <f t="shared" si="71"/>
        <v>#N/A</v>
      </c>
      <c r="BJ107" s="227">
        <f t="shared" si="72"/>
        <v>0</v>
      </c>
      <c r="BK107" s="227">
        <f t="shared" si="73"/>
        <v>0</v>
      </c>
      <c r="BL107" s="227">
        <f t="shared" si="74"/>
        <v>0</v>
      </c>
      <c r="BM107" s="227">
        <f t="shared" si="75"/>
        <v>0</v>
      </c>
      <c r="BN107" s="153">
        <f t="shared" si="76"/>
        <v>0</v>
      </c>
      <c r="BO107" s="153">
        <f t="shared" si="77"/>
        <v>0</v>
      </c>
      <c r="BP107" s="153">
        <f t="shared" si="77"/>
        <v>0</v>
      </c>
      <c r="BQ107" s="153">
        <f t="shared" si="78"/>
        <v>0</v>
      </c>
      <c r="BR107" s="153">
        <f t="shared" si="77"/>
        <v>0</v>
      </c>
      <c r="BS107" s="153">
        <f t="shared" si="79"/>
        <v>0</v>
      </c>
      <c r="BT107" s="153">
        <f t="shared" si="77"/>
        <v>0</v>
      </c>
      <c r="BU107" s="153">
        <f t="shared" si="80"/>
        <v>1</v>
      </c>
      <c r="BV107" s="225">
        <f t="shared" si="81"/>
        <v>0</v>
      </c>
      <c r="BW107" s="225">
        <f t="shared" si="82"/>
        <v>0</v>
      </c>
      <c r="BX107" s="225">
        <f t="shared" si="83"/>
        <v>0</v>
      </c>
      <c r="BY107" s="225">
        <f t="shared" si="84"/>
        <v>0</v>
      </c>
      <c r="BZ107" s="225">
        <f t="shared" si="85"/>
        <v>0</v>
      </c>
      <c r="CA107" s="225">
        <f t="shared" si="86"/>
        <v>0</v>
      </c>
      <c r="CB107" s="225">
        <f t="shared" si="87"/>
        <v>0</v>
      </c>
      <c r="CC107" s="225">
        <f t="shared" si="88"/>
        <v>0</v>
      </c>
      <c r="CD107" s="225">
        <f t="shared" si="89"/>
        <v>0</v>
      </c>
      <c r="CE107" s="225">
        <f t="shared" si="90"/>
        <v>0</v>
      </c>
      <c r="CF107" s="153">
        <f t="shared" si="91"/>
        <v>0</v>
      </c>
      <c r="CG107" s="153">
        <f t="shared" si="92"/>
        <v>0</v>
      </c>
      <c r="CH107" s="153">
        <f t="shared" si="93"/>
        <v>0</v>
      </c>
      <c r="CI107" s="153">
        <f t="shared" si="94"/>
        <v>0</v>
      </c>
      <c r="CJ107" s="153">
        <f t="shared" si="95"/>
        <v>0</v>
      </c>
      <c r="CK107" s="39"/>
      <c r="CL107" s="39"/>
      <c r="CM107" s="39"/>
      <c r="CN107" s="39"/>
      <c r="CO107" s="39"/>
      <c r="CP107" s="39"/>
      <c r="CQ107" s="39"/>
      <c r="CR107" s="39"/>
      <c r="CS107" s="39"/>
      <c r="CT107" s="39"/>
      <c r="CU107" s="39"/>
      <c r="CV107" s="39"/>
      <c r="CW107" s="39"/>
      <c r="CX107" s="39"/>
      <c r="CY107" s="39"/>
      <c r="CZ107" s="39"/>
      <c r="DA107" s="39"/>
      <c r="DB107" s="39"/>
      <c r="DC107" s="39"/>
      <c r="DD107" s="39"/>
      <c r="DE107" s="39"/>
      <c r="DF107" s="39"/>
      <c r="DG107" s="39"/>
      <c r="DH107" s="39"/>
      <c r="DI107" s="39"/>
      <c r="DJ107" s="39"/>
      <c r="DK107" s="39"/>
      <c r="DL107" s="39"/>
      <c r="DM107" s="39"/>
      <c r="DN107" s="39"/>
      <c r="DO107" s="39"/>
      <c r="DP107" s="39"/>
      <c r="DQ107" s="39"/>
      <c r="DR107" s="39"/>
      <c r="DS107" s="39"/>
      <c r="DT107" s="39"/>
      <c r="DU107" s="39"/>
      <c r="DV107" s="39"/>
      <c r="DW107" s="39"/>
      <c r="DX107" s="39"/>
      <c r="DY107" s="39"/>
      <c r="DZ107" s="39"/>
      <c r="EA107" s="39"/>
      <c r="EB107" s="39"/>
      <c r="EC107" s="39"/>
      <c r="ED107" s="39"/>
      <c r="EE107" s="39"/>
      <c r="EF107" s="39"/>
      <c r="EG107" s="39"/>
      <c r="EH107" s="39"/>
      <c r="EI107" s="39"/>
      <c r="EJ107" s="39"/>
      <c r="EK107" s="39"/>
      <c r="EL107" s="39"/>
      <c r="EM107" s="39"/>
      <c r="EN107" s="39"/>
      <c r="EO107" s="39"/>
      <c r="EP107" s="39"/>
      <c r="EQ107" s="39"/>
      <c r="ER107" s="39"/>
      <c r="ES107" s="39"/>
      <c r="ET107" s="39"/>
      <c r="EU107" s="39"/>
      <c r="EV107" s="39"/>
      <c r="EW107" s="39"/>
      <c r="EX107" s="39"/>
      <c r="EY107" s="39"/>
      <c r="EZ107" s="39"/>
      <c r="FA107" s="39"/>
      <c r="FB107" s="39"/>
      <c r="FC107" s="39"/>
      <c r="FD107" s="39"/>
      <c r="FE107" s="39"/>
      <c r="FF107" s="39"/>
      <c r="FG107" s="39"/>
      <c r="FH107" s="39"/>
      <c r="FI107" s="39"/>
      <c r="FJ107" s="39"/>
      <c r="FK107" s="39"/>
      <c r="FL107" s="39"/>
      <c r="FM107" s="39"/>
      <c r="FN107" s="39"/>
      <c r="FO107" s="39"/>
      <c r="FP107" s="39"/>
      <c r="FQ107" s="39"/>
      <c r="FR107" s="39"/>
      <c r="FS107" s="39"/>
      <c r="FT107" s="39"/>
      <c r="FU107" s="39"/>
      <c r="FV107" s="39"/>
      <c r="FW107" s="39"/>
      <c r="FX107" s="39"/>
      <c r="FY107" s="39"/>
      <c r="FZ107" s="39"/>
      <c r="GA107" s="39"/>
      <c r="GB107" s="39"/>
      <c r="GC107" s="39"/>
      <c r="GD107" s="39"/>
      <c r="GE107" s="39"/>
      <c r="GF107" s="39"/>
      <c r="GG107" s="39"/>
      <c r="GH107" s="39"/>
      <c r="GI107" s="39"/>
      <c r="GJ107" s="39"/>
      <c r="GK107" s="39"/>
      <c r="GL107" s="39"/>
      <c r="GM107" s="39"/>
      <c r="GN107" s="39"/>
      <c r="GO107" s="39"/>
      <c r="GP107" s="39"/>
      <c r="GQ107" s="39"/>
      <c r="GR107" s="39"/>
      <c r="GS107" s="39"/>
      <c r="GT107" s="39"/>
      <c r="GU107" s="39"/>
      <c r="GV107" s="39"/>
      <c r="GW107" s="39"/>
      <c r="GX107" s="39"/>
      <c r="GY107" s="39"/>
      <c r="GZ107" s="39"/>
      <c r="HA107" s="39"/>
      <c r="HB107" s="39"/>
      <c r="HC107" s="39"/>
      <c r="HD107" s="39"/>
      <c r="HE107" s="39"/>
      <c r="HF107" s="39"/>
      <c r="HG107" s="39"/>
      <c r="HH107" s="39"/>
      <c r="HI107" s="39"/>
    </row>
    <row r="108" spans="1:217" ht="17.25" customHeight="1" x14ac:dyDescent="0.2">
      <c r="A108" s="26">
        <v>96</v>
      </c>
      <c r="B108" s="27"/>
      <c r="C108" s="87"/>
      <c r="D108" s="88"/>
      <c r="E108" s="88"/>
      <c r="F108" s="88"/>
      <c r="G108" s="88"/>
      <c r="H108" s="88"/>
      <c r="I108" s="88"/>
      <c r="J108" s="88"/>
      <c r="K108" s="105" t="str">
        <f t="shared" si="56"/>
        <v>様</v>
      </c>
      <c r="L108" s="88"/>
      <c r="M108" s="105" t="str">
        <f t="shared" si="57"/>
        <v/>
      </c>
      <c r="N108" s="88"/>
      <c r="O108" s="89">
        <f>①基本情報!$C$17</f>
        <v>0</v>
      </c>
      <c r="P108" s="89" t="e">
        <f>VLOOKUP(①基本情報!$C$18,①基本情報!W:X,2,0)</f>
        <v>#N/A</v>
      </c>
      <c r="Q108" s="89" t="e">
        <f>VLOOKUP(①基本情報!$C$19,①基本情報!U:V,2,0)</f>
        <v>#N/A</v>
      </c>
      <c r="R108" s="89" t="e">
        <f>VLOOKUP(①基本情報!$C$20,①基本情報!Y:Z,2,0)</f>
        <v>#N/A</v>
      </c>
      <c r="S108" s="90" t="str">
        <f>IF(COUNTA(①基本情報!$C$26:$E$26)=3,DATE(①基本情報!$C$26,①基本情報!$D$26,①基本情報!$E$26),"")</f>
        <v/>
      </c>
      <c r="T108" s="91" t="str">
        <f>IF(①基本情報!$F$26="","",①基本情報!$F$26)</f>
        <v/>
      </c>
      <c r="U108" s="90" t="str">
        <f>IF(ISERROR(DATE(①基本情報!$C$25,①基本情報!$D$25,①基本情報!$E$25)),"",DATE(①基本情報!$C$25,①基本情報!$D$25,①基本情報!$E$25))</f>
        <v/>
      </c>
      <c r="V108" s="308" t="str">
        <f>IF(①基本情報!$F$25="","",①基本情報!$F$25)</f>
        <v/>
      </c>
      <c r="W108" s="88"/>
      <c r="X108" s="88"/>
      <c r="Y108" s="88"/>
      <c r="Z108" s="88"/>
      <c r="AA108" s="88"/>
      <c r="AB108" s="88"/>
      <c r="AC108" s="105" t="str">
        <f t="shared" si="58"/>
        <v/>
      </c>
      <c r="AD108" s="108" t="str">
        <f t="shared" si="59"/>
        <v>様</v>
      </c>
      <c r="AE108" s="94" t="str">
        <f>IF(②メッセージ・差出名!$C$14="","",②メッセージ・差出名!$C$14)</f>
        <v/>
      </c>
      <c r="AF108" s="94" t="str">
        <f>IF(②メッセージ・差出名!$C$15="","",②メッセージ・差出名!$C$15)</f>
        <v/>
      </c>
      <c r="AG108" s="94" t="str">
        <f>IF(②メッセージ・差出名!$C$16="","",②メッセージ・差出名!$C$16)</f>
        <v/>
      </c>
      <c r="AH108" s="94" t="str">
        <f>IF(②メッセージ・差出名!$C$17="","",②メッセージ・差出名!$C$17)</f>
        <v/>
      </c>
      <c r="AI108" s="94" t="str">
        <f>IF(②メッセージ・差出名!$C$18="","",②メッセージ・差出名!$C$18)</f>
        <v/>
      </c>
      <c r="AJ108" s="94" t="str">
        <f>IF(②メッセージ・差出名!$C$19="","",②メッセージ・差出名!$C$19)</f>
        <v/>
      </c>
      <c r="AK108" s="94" t="str">
        <f>IF(②メッセージ・差出名!$C$20="","",②メッセージ・差出名!$C$20)</f>
        <v/>
      </c>
      <c r="AL108" s="94" t="str">
        <f>IF(②メッセージ・差出名!$C$21="","",②メッセージ・差出名!$C$21)</f>
        <v/>
      </c>
      <c r="AM108" s="94" t="str">
        <f>IF(②メッセージ・差出名!$C$22="","",②メッセージ・差出名!$C$22)</f>
        <v/>
      </c>
      <c r="AN108" s="94" t="str">
        <f>IF(②メッセージ・差出名!$C$23="","",②メッセージ・差出名!$C$23)</f>
        <v/>
      </c>
      <c r="AO108" s="302" t="str">
        <f>IF(②メッセージ・差出名!$C$27="","",②メッセージ・差出名!$C$27)</f>
        <v/>
      </c>
      <c r="AP108" s="302" t="str">
        <f>IF(②メッセージ・差出名!$C$28="","",②メッセージ・差出名!$C$28)</f>
        <v/>
      </c>
      <c r="AQ108" s="302" t="str">
        <f>IF(②メッセージ・差出名!$C$29="","",②メッセージ・差出名!$C$29)</f>
        <v/>
      </c>
      <c r="AR108" s="302" t="str">
        <f>IF(②メッセージ・差出名!$C$30="","",②メッセージ・差出名!$C$30)</f>
        <v/>
      </c>
      <c r="AS108" s="143"/>
      <c r="AT108" s="148">
        <f t="shared" si="60"/>
        <v>0</v>
      </c>
      <c r="AU108" s="148">
        <f t="shared" si="96"/>
        <v>0</v>
      </c>
      <c r="AV108" s="148">
        <f t="shared" si="97"/>
        <v>0</v>
      </c>
      <c r="AW108" s="148">
        <f t="shared" si="98"/>
        <v>0</v>
      </c>
      <c r="AX108" s="148">
        <f t="shared" si="61"/>
        <v>0</v>
      </c>
      <c r="AY108" s="148">
        <f t="shared" si="61"/>
        <v>0</v>
      </c>
      <c r="AZ108" s="148">
        <f t="shared" si="62"/>
        <v>0</v>
      </c>
      <c r="BA108" s="148">
        <f t="shared" si="63"/>
        <v>0</v>
      </c>
      <c r="BB108" s="148">
        <f t="shared" si="64"/>
        <v>1</v>
      </c>
      <c r="BC108" s="148">
        <f t="shared" si="65"/>
        <v>0</v>
      </c>
      <c r="BD108" s="148">
        <f t="shared" si="66"/>
        <v>0</v>
      </c>
      <c r="BE108" s="148">
        <f t="shared" si="67"/>
        <v>0</v>
      </c>
      <c r="BF108" s="227">
        <f t="shared" si="68"/>
        <v>1</v>
      </c>
      <c r="BG108" s="227" t="e">
        <f t="shared" si="69"/>
        <v>#N/A</v>
      </c>
      <c r="BH108" s="227" t="e">
        <f t="shared" si="70"/>
        <v>#N/A</v>
      </c>
      <c r="BI108" s="227" t="e">
        <f t="shared" si="71"/>
        <v>#N/A</v>
      </c>
      <c r="BJ108" s="227">
        <f t="shared" si="72"/>
        <v>0</v>
      </c>
      <c r="BK108" s="227">
        <f t="shared" si="73"/>
        <v>0</v>
      </c>
      <c r="BL108" s="227">
        <f t="shared" si="74"/>
        <v>0</v>
      </c>
      <c r="BM108" s="227">
        <f t="shared" si="75"/>
        <v>0</v>
      </c>
      <c r="BN108" s="153">
        <f t="shared" si="76"/>
        <v>0</v>
      </c>
      <c r="BO108" s="153">
        <f t="shared" si="77"/>
        <v>0</v>
      </c>
      <c r="BP108" s="153">
        <f t="shared" si="77"/>
        <v>0</v>
      </c>
      <c r="BQ108" s="153">
        <f t="shared" si="78"/>
        <v>0</v>
      </c>
      <c r="BR108" s="153">
        <f t="shared" si="77"/>
        <v>0</v>
      </c>
      <c r="BS108" s="153">
        <f t="shared" si="79"/>
        <v>0</v>
      </c>
      <c r="BT108" s="153">
        <f t="shared" si="77"/>
        <v>0</v>
      </c>
      <c r="BU108" s="153">
        <f t="shared" si="80"/>
        <v>1</v>
      </c>
      <c r="BV108" s="225">
        <f t="shared" si="81"/>
        <v>0</v>
      </c>
      <c r="BW108" s="225">
        <f t="shared" si="82"/>
        <v>0</v>
      </c>
      <c r="BX108" s="225">
        <f t="shared" si="83"/>
        <v>0</v>
      </c>
      <c r="BY108" s="225">
        <f t="shared" si="84"/>
        <v>0</v>
      </c>
      <c r="BZ108" s="225">
        <f t="shared" si="85"/>
        <v>0</v>
      </c>
      <c r="CA108" s="225">
        <f t="shared" si="86"/>
        <v>0</v>
      </c>
      <c r="CB108" s="225">
        <f t="shared" si="87"/>
        <v>0</v>
      </c>
      <c r="CC108" s="225">
        <f t="shared" si="88"/>
        <v>0</v>
      </c>
      <c r="CD108" s="225">
        <f t="shared" si="89"/>
        <v>0</v>
      </c>
      <c r="CE108" s="225">
        <f t="shared" si="90"/>
        <v>0</v>
      </c>
      <c r="CF108" s="153">
        <f t="shared" si="91"/>
        <v>0</v>
      </c>
      <c r="CG108" s="153">
        <f t="shared" si="92"/>
        <v>0</v>
      </c>
      <c r="CH108" s="153">
        <f t="shared" si="93"/>
        <v>0</v>
      </c>
      <c r="CI108" s="153">
        <f t="shared" si="94"/>
        <v>0</v>
      </c>
      <c r="CJ108" s="153">
        <f t="shared" si="95"/>
        <v>0</v>
      </c>
      <c r="CK108" s="39"/>
      <c r="CL108" s="39"/>
      <c r="CM108" s="39"/>
      <c r="CN108" s="39"/>
      <c r="CO108" s="39"/>
      <c r="CP108" s="39"/>
      <c r="CQ108" s="39"/>
      <c r="CR108" s="39"/>
      <c r="CS108" s="39"/>
      <c r="CT108" s="39"/>
      <c r="CU108" s="39"/>
      <c r="CV108" s="39"/>
      <c r="CW108" s="39"/>
      <c r="CX108" s="39"/>
      <c r="CY108" s="39"/>
      <c r="CZ108" s="39"/>
      <c r="DA108" s="39"/>
      <c r="DB108" s="39"/>
      <c r="DC108" s="39"/>
      <c r="DD108" s="39"/>
      <c r="DE108" s="39"/>
      <c r="DF108" s="39"/>
      <c r="DG108" s="39"/>
      <c r="DH108" s="39"/>
      <c r="DI108" s="39"/>
      <c r="DJ108" s="39"/>
      <c r="DK108" s="39"/>
      <c r="DL108" s="39"/>
      <c r="DM108" s="39"/>
      <c r="DN108" s="39"/>
      <c r="DO108" s="39"/>
      <c r="DP108" s="39"/>
      <c r="DQ108" s="39"/>
      <c r="DR108" s="39"/>
      <c r="DS108" s="39"/>
      <c r="DT108" s="39"/>
      <c r="DU108" s="39"/>
      <c r="DV108" s="39"/>
      <c r="DW108" s="39"/>
      <c r="DX108" s="39"/>
      <c r="DY108" s="39"/>
      <c r="DZ108" s="39"/>
      <c r="EA108" s="39"/>
      <c r="EB108" s="39"/>
      <c r="EC108" s="39"/>
      <c r="ED108" s="39"/>
      <c r="EE108" s="39"/>
      <c r="EF108" s="39"/>
      <c r="EG108" s="39"/>
      <c r="EH108" s="39"/>
      <c r="EI108" s="39"/>
      <c r="EJ108" s="39"/>
      <c r="EK108" s="39"/>
      <c r="EL108" s="39"/>
      <c r="EM108" s="39"/>
      <c r="EN108" s="39"/>
      <c r="EO108" s="39"/>
      <c r="EP108" s="39"/>
      <c r="EQ108" s="39"/>
      <c r="ER108" s="39"/>
      <c r="ES108" s="39"/>
      <c r="ET108" s="39"/>
      <c r="EU108" s="39"/>
      <c r="EV108" s="39"/>
      <c r="EW108" s="39"/>
      <c r="EX108" s="39"/>
      <c r="EY108" s="39"/>
      <c r="EZ108" s="39"/>
      <c r="FA108" s="39"/>
      <c r="FB108" s="39"/>
      <c r="FC108" s="39"/>
      <c r="FD108" s="39"/>
      <c r="FE108" s="39"/>
      <c r="FF108" s="39"/>
      <c r="FG108" s="39"/>
      <c r="FH108" s="39"/>
      <c r="FI108" s="39"/>
      <c r="FJ108" s="39"/>
      <c r="FK108" s="39"/>
      <c r="FL108" s="39"/>
      <c r="FM108" s="39"/>
      <c r="FN108" s="39"/>
      <c r="FO108" s="39"/>
      <c r="FP108" s="39"/>
      <c r="FQ108" s="39"/>
      <c r="FR108" s="39"/>
      <c r="FS108" s="39"/>
      <c r="FT108" s="39"/>
      <c r="FU108" s="39"/>
      <c r="FV108" s="39"/>
      <c r="FW108" s="39"/>
      <c r="FX108" s="39"/>
      <c r="FY108" s="39"/>
      <c r="FZ108" s="39"/>
      <c r="GA108" s="39"/>
      <c r="GB108" s="39"/>
      <c r="GC108" s="39"/>
      <c r="GD108" s="39"/>
      <c r="GE108" s="39"/>
      <c r="GF108" s="39"/>
      <c r="GG108" s="39"/>
      <c r="GH108" s="39"/>
      <c r="GI108" s="39"/>
      <c r="GJ108" s="39"/>
      <c r="GK108" s="39"/>
      <c r="GL108" s="39"/>
      <c r="GM108" s="39"/>
      <c r="GN108" s="39"/>
      <c r="GO108" s="39"/>
      <c r="GP108" s="39"/>
      <c r="GQ108" s="39"/>
      <c r="GR108" s="39"/>
      <c r="GS108" s="39"/>
      <c r="GT108" s="39"/>
      <c r="GU108" s="39"/>
      <c r="GV108" s="39"/>
      <c r="GW108" s="39"/>
      <c r="GX108" s="39"/>
      <c r="GY108" s="39"/>
      <c r="GZ108" s="39"/>
      <c r="HA108" s="39"/>
      <c r="HB108" s="39"/>
      <c r="HC108" s="39"/>
      <c r="HD108" s="39"/>
      <c r="HE108" s="39"/>
      <c r="HF108" s="39"/>
      <c r="HG108" s="39"/>
      <c r="HH108" s="39"/>
      <c r="HI108" s="39"/>
    </row>
    <row r="109" spans="1:217" ht="17.25" customHeight="1" x14ac:dyDescent="0.2">
      <c r="A109" s="26">
        <v>97</v>
      </c>
      <c r="B109" s="27"/>
      <c r="C109" s="87"/>
      <c r="D109" s="88"/>
      <c r="E109" s="88"/>
      <c r="F109" s="88"/>
      <c r="G109" s="88"/>
      <c r="H109" s="88"/>
      <c r="I109" s="88"/>
      <c r="J109" s="88"/>
      <c r="K109" s="105" t="str">
        <f t="shared" si="56"/>
        <v>様</v>
      </c>
      <c r="L109" s="88"/>
      <c r="M109" s="105" t="str">
        <f t="shared" si="57"/>
        <v/>
      </c>
      <c r="N109" s="88"/>
      <c r="O109" s="89">
        <f>①基本情報!$C$17</f>
        <v>0</v>
      </c>
      <c r="P109" s="89" t="e">
        <f>VLOOKUP(①基本情報!$C$18,①基本情報!W:X,2,0)</f>
        <v>#N/A</v>
      </c>
      <c r="Q109" s="89" t="e">
        <f>VLOOKUP(①基本情報!$C$19,①基本情報!U:V,2,0)</f>
        <v>#N/A</v>
      </c>
      <c r="R109" s="89" t="e">
        <f>VLOOKUP(①基本情報!$C$20,①基本情報!Y:Z,2,0)</f>
        <v>#N/A</v>
      </c>
      <c r="S109" s="90" t="str">
        <f>IF(COUNTA(①基本情報!$C$26:$E$26)=3,DATE(①基本情報!$C$26,①基本情報!$D$26,①基本情報!$E$26),"")</f>
        <v/>
      </c>
      <c r="T109" s="91" t="str">
        <f>IF(①基本情報!$F$26="","",①基本情報!$F$26)</f>
        <v/>
      </c>
      <c r="U109" s="90" t="str">
        <f>IF(ISERROR(DATE(①基本情報!$C$25,①基本情報!$D$25,①基本情報!$E$25)),"",DATE(①基本情報!$C$25,①基本情報!$D$25,①基本情報!$E$25))</f>
        <v/>
      </c>
      <c r="V109" s="308" t="str">
        <f>IF(①基本情報!$F$25="","",①基本情報!$F$25)</f>
        <v/>
      </c>
      <c r="W109" s="88"/>
      <c r="X109" s="88"/>
      <c r="Y109" s="88"/>
      <c r="Z109" s="88"/>
      <c r="AA109" s="88"/>
      <c r="AB109" s="88"/>
      <c r="AC109" s="105" t="str">
        <f t="shared" si="58"/>
        <v/>
      </c>
      <c r="AD109" s="108" t="str">
        <f t="shared" si="59"/>
        <v>様</v>
      </c>
      <c r="AE109" s="94" t="str">
        <f>IF(②メッセージ・差出名!$C$14="","",②メッセージ・差出名!$C$14)</f>
        <v/>
      </c>
      <c r="AF109" s="94" t="str">
        <f>IF(②メッセージ・差出名!$C$15="","",②メッセージ・差出名!$C$15)</f>
        <v/>
      </c>
      <c r="AG109" s="94" t="str">
        <f>IF(②メッセージ・差出名!$C$16="","",②メッセージ・差出名!$C$16)</f>
        <v/>
      </c>
      <c r="AH109" s="94" t="str">
        <f>IF(②メッセージ・差出名!$C$17="","",②メッセージ・差出名!$C$17)</f>
        <v/>
      </c>
      <c r="AI109" s="94" t="str">
        <f>IF(②メッセージ・差出名!$C$18="","",②メッセージ・差出名!$C$18)</f>
        <v/>
      </c>
      <c r="AJ109" s="94" t="str">
        <f>IF(②メッセージ・差出名!$C$19="","",②メッセージ・差出名!$C$19)</f>
        <v/>
      </c>
      <c r="AK109" s="94" t="str">
        <f>IF(②メッセージ・差出名!$C$20="","",②メッセージ・差出名!$C$20)</f>
        <v/>
      </c>
      <c r="AL109" s="94" t="str">
        <f>IF(②メッセージ・差出名!$C$21="","",②メッセージ・差出名!$C$21)</f>
        <v/>
      </c>
      <c r="AM109" s="94" t="str">
        <f>IF(②メッセージ・差出名!$C$22="","",②メッセージ・差出名!$C$22)</f>
        <v/>
      </c>
      <c r="AN109" s="94" t="str">
        <f>IF(②メッセージ・差出名!$C$23="","",②メッセージ・差出名!$C$23)</f>
        <v/>
      </c>
      <c r="AO109" s="302" t="str">
        <f>IF(②メッセージ・差出名!$C$27="","",②メッセージ・差出名!$C$27)</f>
        <v/>
      </c>
      <c r="AP109" s="302" t="str">
        <f>IF(②メッセージ・差出名!$C$28="","",②メッセージ・差出名!$C$28)</f>
        <v/>
      </c>
      <c r="AQ109" s="302" t="str">
        <f>IF(②メッセージ・差出名!$C$29="","",②メッセージ・差出名!$C$29)</f>
        <v/>
      </c>
      <c r="AR109" s="302" t="str">
        <f>IF(②メッセージ・差出名!$C$30="","",②メッセージ・差出名!$C$30)</f>
        <v/>
      </c>
      <c r="AS109" s="143"/>
      <c r="AT109" s="148">
        <f t="shared" si="60"/>
        <v>0</v>
      </c>
      <c r="AU109" s="148">
        <f t="shared" si="96"/>
        <v>0</v>
      </c>
      <c r="AV109" s="148">
        <f t="shared" si="97"/>
        <v>0</v>
      </c>
      <c r="AW109" s="148">
        <f t="shared" si="98"/>
        <v>0</v>
      </c>
      <c r="AX109" s="148">
        <f t="shared" si="61"/>
        <v>0</v>
      </c>
      <c r="AY109" s="148">
        <f t="shared" si="61"/>
        <v>0</v>
      </c>
      <c r="AZ109" s="148">
        <f t="shared" si="62"/>
        <v>0</v>
      </c>
      <c r="BA109" s="148">
        <f t="shared" si="63"/>
        <v>0</v>
      </c>
      <c r="BB109" s="148">
        <f t="shared" si="64"/>
        <v>1</v>
      </c>
      <c r="BC109" s="148">
        <f t="shared" si="65"/>
        <v>0</v>
      </c>
      <c r="BD109" s="148">
        <f t="shared" si="66"/>
        <v>0</v>
      </c>
      <c r="BE109" s="148">
        <f t="shared" si="67"/>
        <v>0</v>
      </c>
      <c r="BF109" s="227">
        <f t="shared" si="68"/>
        <v>1</v>
      </c>
      <c r="BG109" s="227" t="e">
        <f t="shared" si="69"/>
        <v>#N/A</v>
      </c>
      <c r="BH109" s="227" t="e">
        <f t="shared" si="70"/>
        <v>#N/A</v>
      </c>
      <c r="BI109" s="227" t="e">
        <f t="shared" si="71"/>
        <v>#N/A</v>
      </c>
      <c r="BJ109" s="227">
        <f t="shared" si="72"/>
        <v>0</v>
      </c>
      <c r="BK109" s="227">
        <f t="shared" si="73"/>
        <v>0</v>
      </c>
      <c r="BL109" s="227">
        <f t="shared" si="74"/>
        <v>0</v>
      </c>
      <c r="BM109" s="227">
        <f t="shared" si="75"/>
        <v>0</v>
      </c>
      <c r="BN109" s="153">
        <f t="shared" si="76"/>
        <v>0</v>
      </c>
      <c r="BO109" s="153">
        <f t="shared" si="77"/>
        <v>0</v>
      </c>
      <c r="BP109" s="153">
        <f t="shared" si="77"/>
        <v>0</v>
      </c>
      <c r="BQ109" s="153">
        <f t="shared" si="78"/>
        <v>0</v>
      </c>
      <c r="BR109" s="153">
        <f t="shared" si="77"/>
        <v>0</v>
      </c>
      <c r="BS109" s="153">
        <f t="shared" si="79"/>
        <v>0</v>
      </c>
      <c r="BT109" s="153">
        <f t="shared" si="77"/>
        <v>0</v>
      </c>
      <c r="BU109" s="153">
        <f t="shared" si="80"/>
        <v>1</v>
      </c>
      <c r="BV109" s="225">
        <f t="shared" si="81"/>
        <v>0</v>
      </c>
      <c r="BW109" s="225">
        <f t="shared" si="82"/>
        <v>0</v>
      </c>
      <c r="BX109" s="225">
        <f t="shared" si="83"/>
        <v>0</v>
      </c>
      <c r="BY109" s="225">
        <f t="shared" si="84"/>
        <v>0</v>
      </c>
      <c r="BZ109" s="225">
        <f t="shared" si="85"/>
        <v>0</v>
      </c>
      <c r="CA109" s="225">
        <f t="shared" si="86"/>
        <v>0</v>
      </c>
      <c r="CB109" s="225">
        <f t="shared" si="87"/>
        <v>0</v>
      </c>
      <c r="CC109" s="225">
        <f t="shared" si="88"/>
        <v>0</v>
      </c>
      <c r="CD109" s="225">
        <f t="shared" si="89"/>
        <v>0</v>
      </c>
      <c r="CE109" s="225">
        <f t="shared" si="90"/>
        <v>0</v>
      </c>
      <c r="CF109" s="153">
        <f t="shared" si="91"/>
        <v>0</v>
      </c>
      <c r="CG109" s="153">
        <f t="shared" si="92"/>
        <v>0</v>
      </c>
      <c r="CH109" s="153">
        <f t="shared" si="93"/>
        <v>0</v>
      </c>
      <c r="CI109" s="153">
        <f t="shared" si="94"/>
        <v>0</v>
      </c>
      <c r="CJ109" s="153">
        <f t="shared" si="95"/>
        <v>0</v>
      </c>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c r="FG109" s="39"/>
      <c r="FH109" s="39"/>
      <c r="FI109" s="39"/>
      <c r="FJ109" s="39"/>
      <c r="FK109" s="39"/>
      <c r="FL109" s="39"/>
      <c r="FM109" s="39"/>
      <c r="FN109" s="39"/>
      <c r="FO109" s="39"/>
      <c r="FP109" s="39"/>
      <c r="FQ109" s="39"/>
      <c r="FR109" s="39"/>
      <c r="FS109" s="39"/>
      <c r="FT109" s="39"/>
      <c r="FU109" s="39"/>
      <c r="FV109" s="39"/>
      <c r="FW109" s="39"/>
      <c r="FX109" s="39"/>
      <c r="FY109" s="39"/>
      <c r="FZ109" s="39"/>
      <c r="GA109" s="39"/>
      <c r="GB109" s="39"/>
      <c r="GC109" s="39"/>
      <c r="GD109" s="39"/>
      <c r="GE109" s="39"/>
      <c r="GF109" s="39"/>
      <c r="GG109" s="39"/>
      <c r="GH109" s="39"/>
      <c r="GI109" s="39"/>
      <c r="GJ109" s="39"/>
      <c r="GK109" s="39"/>
      <c r="GL109" s="39"/>
      <c r="GM109" s="39"/>
      <c r="GN109" s="39"/>
      <c r="GO109" s="39"/>
      <c r="GP109" s="39"/>
      <c r="GQ109" s="39"/>
      <c r="GR109" s="39"/>
      <c r="GS109" s="39"/>
      <c r="GT109" s="39"/>
      <c r="GU109" s="39"/>
      <c r="GV109" s="39"/>
      <c r="GW109" s="39"/>
      <c r="GX109" s="39"/>
      <c r="GY109" s="39"/>
      <c r="GZ109" s="39"/>
      <c r="HA109" s="39"/>
      <c r="HB109" s="39"/>
      <c r="HC109" s="39"/>
      <c r="HD109" s="39"/>
      <c r="HE109" s="39"/>
      <c r="HF109" s="39"/>
      <c r="HG109" s="39"/>
      <c r="HH109" s="39"/>
      <c r="HI109" s="39"/>
    </row>
    <row r="110" spans="1:217" ht="17.25" customHeight="1" x14ac:dyDescent="0.2">
      <c r="A110" s="26">
        <v>98</v>
      </c>
      <c r="B110" s="27"/>
      <c r="C110" s="87"/>
      <c r="D110" s="88"/>
      <c r="E110" s="88"/>
      <c r="F110" s="88"/>
      <c r="G110" s="88"/>
      <c r="H110" s="88"/>
      <c r="I110" s="88"/>
      <c r="J110" s="88"/>
      <c r="K110" s="105" t="str">
        <f t="shared" si="56"/>
        <v>様</v>
      </c>
      <c r="L110" s="88"/>
      <c r="M110" s="105" t="str">
        <f t="shared" si="57"/>
        <v/>
      </c>
      <c r="N110" s="88"/>
      <c r="O110" s="89">
        <f>①基本情報!$C$17</f>
        <v>0</v>
      </c>
      <c r="P110" s="89" t="e">
        <f>VLOOKUP(①基本情報!$C$18,①基本情報!W:X,2,0)</f>
        <v>#N/A</v>
      </c>
      <c r="Q110" s="89" t="e">
        <f>VLOOKUP(①基本情報!$C$19,①基本情報!U:V,2,0)</f>
        <v>#N/A</v>
      </c>
      <c r="R110" s="89" t="e">
        <f>VLOOKUP(①基本情報!$C$20,①基本情報!Y:Z,2,0)</f>
        <v>#N/A</v>
      </c>
      <c r="S110" s="90" t="str">
        <f>IF(COUNTA(①基本情報!$C$26:$E$26)=3,DATE(①基本情報!$C$26,①基本情報!$D$26,①基本情報!$E$26),"")</f>
        <v/>
      </c>
      <c r="T110" s="91" t="str">
        <f>IF(①基本情報!$F$26="","",①基本情報!$F$26)</f>
        <v/>
      </c>
      <c r="U110" s="90" t="str">
        <f>IF(ISERROR(DATE(①基本情報!$C$25,①基本情報!$D$25,①基本情報!$E$25)),"",DATE(①基本情報!$C$25,①基本情報!$D$25,①基本情報!$E$25))</f>
        <v/>
      </c>
      <c r="V110" s="308" t="str">
        <f>IF(①基本情報!$F$25="","",①基本情報!$F$25)</f>
        <v/>
      </c>
      <c r="W110" s="88"/>
      <c r="X110" s="88"/>
      <c r="Y110" s="88"/>
      <c r="Z110" s="88"/>
      <c r="AA110" s="88"/>
      <c r="AB110" s="88"/>
      <c r="AC110" s="105" t="str">
        <f t="shared" si="58"/>
        <v/>
      </c>
      <c r="AD110" s="108" t="str">
        <f t="shared" si="59"/>
        <v>様</v>
      </c>
      <c r="AE110" s="94" t="str">
        <f>IF(②メッセージ・差出名!$C$14="","",②メッセージ・差出名!$C$14)</f>
        <v/>
      </c>
      <c r="AF110" s="94" t="str">
        <f>IF(②メッセージ・差出名!$C$15="","",②メッセージ・差出名!$C$15)</f>
        <v/>
      </c>
      <c r="AG110" s="94" t="str">
        <f>IF(②メッセージ・差出名!$C$16="","",②メッセージ・差出名!$C$16)</f>
        <v/>
      </c>
      <c r="AH110" s="94" t="str">
        <f>IF(②メッセージ・差出名!$C$17="","",②メッセージ・差出名!$C$17)</f>
        <v/>
      </c>
      <c r="AI110" s="94" t="str">
        <f>IF(②メッセージ・差出名!$C$18="","",②メッセージ・差出名!$C$18)</f>
        <v/>
      </c>
      <c r="AJ110" s="94" t="str">
        <f>IF(②メッセージ・差出名!$C$19="","",②メッセージ・差出名!$C$19)</f>
        <v/>
      </c>
      <c r="AK110" s="94" t="str">
        <f>IF(②メッセージ・差出名!$C$20="","",②メッセージ・差出名!$C$20)</f>
        <v/>
      </c>
      <c r="AL110" s="94" t="str">
        <f>IF(②メッセージ・差出名!$C$21="","",②メッセージ・差出名!$C$21)</f>
        <v/>
      </c>
      <c r="AM110" s="94" t="str">
        <f>IF(②メッセージ・差出名!$C$22="","",②メッセージ・差出名!$C$22)</f>
        <v/>
      </c>
      <c r="AN110" s="94" t="str">
        <f>IF(②メッセージ・差出名!$C$23="","",②メッセージ・差出名!$C$23)</f>
        <v/>
      </c>
      <c r="AO110" s="302" t="str">
        <f>IF(②メッセージ・差出名!$C$27="","",②メッセージ・差出名!$C$27)</f>
        <v/>
      </c>
      <c r="AP110" s="302" t="str">
        <f>IF(②メッセージ・差出名!$C$28="","",②メッセージ・差出名!$C$28)</f>
        <v/>
      </c>
      <c r="AQ110" s="302" t="str">
        <f>IF(②メッセージ・差出名!$C$29="","",②メッセージ・差出名!$C$29)</f>
        <v/>
      </c>
      <c r="AR110" s="302" t="str">
        <f>IF(②メッセージ・差出名!$C$30="","",②メッセージ・差出名!$C$30)</f>
        <v/>
      </c>
      <c r="AS110" s="143"/>
      <c r="AT110" s="148">
        <f t="shared" si="60"/>
        <v>0</v>
      </c>
      <c r="AU110" s="148">
        <f t="shared" si="96"/>
        <v>0</v>
      </c>
      <c r="AV110" s="148">
        <f t="shared" si="97"/>
        <v>0</v>
      </c>
      <c r="AW110" s="148">
        <f t="shared" si="98"/>
        <v>0</v>
      </c>
      <c r="AX110" s="148">
        <f t="shared" si="61"/>
        <v>0</v>
      </c>
      <c r="AY110" s="148">
        <f t="shared" si="61"/>
        <v>0</v>
      </c>
      <c r="AZ110" s="148">
        <f t="shared" si="62"/>
        <v>0</v>
      </c>
      <c r="BA110" s="148">
        <f t="shared" si="63"/>
        <v>0</v>
      </c>
      <c r="BB110" s="148">
        <f t="shared" si="64"/>
        <v>1</v>
      </c>
      <c r="BC110" s="148">
        <f t="shared" si="65"/>
        <v>0</v>
      </c>
      <c r="BD110" s="148">
        <f t="shared" si="66"/>
        <v>0</v>
      </c>
      <c r="BE110" s="148">
        <f t="shared" si="67"/>
        <v>0</v>
      </c>
      <c r="BF110" s="227">
        <f t="shared" si="68"/>
        <v>1</v>
      </c>
      <c r="BG110" s="227" t="e">
        <f t="shared" si="69"/>
        <v>#N/A</v>
      </c>
      <c r="BH110" s="227" t="e">
        <f t="shared" si="70"/>
        <v>#N/A</v>
      </c>
      <c r="BI110" s="227" t="e">
        <f t="shared" si="71"/>
        <v>#N/A</v>
      </c>
      <c r="BJ110" s="227">
        <f t="shared" si="72"/>
        <v>0</v>
      </c>
      <c r="BK110" s="227">
        <f t="shared" si="73"/>
        <v>0</v>
      </c>
      <c r="BL110" s="227">
        <f t="shared" si="74"/>
        <v>0</v>
      </c>
      <c r="BM110" s="227">
        <f t="shared" si="75"/>
        <v>0</v>
      </c>
      <c r="BN110" s="153">
        <f t="shared" si="76"/>
        <v>0</v>
      </c>
      <c r="BO110" s="153">
        <f t="shared" si="77"/>
        <v>0</v>
      </c>
      <c r="BP110" s="153">
        <f t="shared" si="77"/>
        <v>0</v>
      </c>
      <c r="BQ110" s="153">
        <f t="shared" si="78"/>
        <v>0</v>
      </c>
      <c r="BR110" s="153">
        <f t="shared" si="77"/>
        <v>0</v>
      </c>
      <c r="BS110" s="153">
        <f t="shared" si="79"/>
        <v>0</v>
      </c>
      <c r="BT110" s="153">
        <f t="shared" si="77"/>
        <v>0</v>
      </c>
      <c r="BU110" s="153">
        <f t="shared" si="80"/>
        <v>1</v>
      </c>
      <c r="BV110" s="225">
        <f t="shared" si="81"/>
        <v>0</v>
      </c>
      <c r="BW110" s="225">
        <f t="shared" si="82"/>
        <v>0</v>
      </c>
      <c r="BX110" s="225">
        <f t="shared" si="83"/>
        <v>0</v>
      </c>
      <c r="BY110" s="225">
        <f t="shared" si="84"/>
        <v>0</v>
      </c>
      <c r="BZ110" s="225">
        <f t="shared" si="85"/>
        <v>0</v>
      </c>
      <c r="CA110" s="225">
        <f t="shared" si="86"/>
        <v>0</v>
      </c>
      <c r="CB110" s="225">
        <f t="shared" si="87"/>
        <v>0</v>
      </c>
      <c r="CC110" s="225">
        <f t="shared" si="88"/>
        <v>0</v>
      </c>
      <c r="CD110" s="225">
        <f t="shared" si="89"/>
        <v>0</v>
      </c>
      <c r="CE110" s="225">
        <f t="shared" si="90"/>
        <v>0</v>
      </c>
      <c r="CF110" s="153">
        <f t="shared" si="91"/>
        <v>0</v>
      </c>
      <c r="CG110" s="153">
        <f t="shared" si="92"/>
        <v>0</v>
      </c>
      <c r="CH110" s="153">
        <f t="shared" si="93"/>
        <v>0</v>
      </c>
      <c r="CI110" s="153">
        <f t="shared" si="94"/>
        <v>0</v>
      </c>
      <c r="CJ110" s="153">
        <f t="shared" si="95"/>
        <v>0</v>
      </c>
      <c r="CK110" s="39"/>
      <c r="CL110" s="39"/>
      <c r="CM110" s="39"/>
      <c r="CN110" s="39"/>
      <c r="CO110" s="39"/>
      <c r="CP110" s="39"/>
      <c r="CQ110" s="39"/>
      <c r="CR110" s="39"/>
      <c r="CS110" s="39"/>
      <c r="CT110" s="39"/>
      <c r="CU110" s="39"/>
      <c r="CV110" s="39"/>
      <c r="CW110" s="39"/>
      <c r="CX110" s="39"/>
      <c r="CY110" s="39"/>
      <c r="CZ110" s="39"/>
      <c r="DA110" s="39"/>
      <c r="DB110" s="39"/>
      <c r="DC110" s="39"/>
      <c r="DD110" s="39"/>
      <c r="DE110" s="39"/>
      <c r="DF110" s="39"/>
      <c r="DG110" s="39"/>
      <c r="DH110" s="39"/>
      <c r="DI110" s="39"/>
      <c r="DJ110" s="39"/>
      <c r="DK110" s="39"/>
      <c r="DL110" s="39"/>
      <c r="DM110" s="39"/>
      <c r="DN110" s="39"/>
      <c r="DO110" s="39"/>
      <c r="DP110" s="39"/>
      <c r="DQ110" s="39"/>
      <c r="DR110" s="39"/>
      <c r="DS110" s="39"/>
      <c r="DT110" s="39"/>
      <c r="DU110" s="39"/>
      <c r="DV110" s="39"/>
      <c r="DW110" s="39"/>
      <c r="DX110" s="39"/>
      <c r="DY110" s="39"/>
      <c r="DZ110" s="39"/>
      <c r="EA110" s="39"/>
      <c r="EB110" s="39"/>
      <c r="EC110" s="39"/>
      <c r="ED110" s="39"/>
      <c r="EE110" s="39"/>
      <c r="EF110" s="39"/>
      <c r="EG110" s="39"/>
      <c r="EH110" s="39"/>
      <c r="EI110" s="39"/>
      <c r="EJ110" s="39"/>
      <c r="EK110" s="39"/>
      <c r="EL110" s="39"/>
      <c r="EM110" s="39"/>
      <c r="EN110" s="39"/>
      <c r="EO110" s="39"/>
      <c r="EP110" s="39"/>
      <c r="EQ110" s="39"/>
      <c r="ER110" s="39"/>
      <c r="ES110" s="39"/>
      <c r="ET110" s="39"/>
      <c r="EU110" s="39"/>
      <c r="EV110" s="39"/>
      <c r="EW110" s="39"/>
      <c r="EX110" s="39"/>
      <c r="EY110" s="39"/>
      <c r="EZ110" s="39"/>
      <c r="FA110" s="39"/>
      <c r="FB110" s="39"/>
      <c r="FC110" s="39"/>
      <c r="FD110" s="39"/>
      <c r="FE110" s="39"/>
      <c r="FF110" s="39"/>
      <c r="FG110" s="39"/>
      <c r="FH110" s="39"/>
      <c r="FI110" s="39"/>
      <c r="FJ110" s="39"/>
      <c r="FK110" s="39"/>
      <c r="FL110" s="39"/>
      <c r="FM110" s="39"/>
      <c r="FN110" s="39"/>
      <c r="FO110" s="39"/>
      <c r="FP110" s="39"/>
      <c r="FQ110" s="39"/>
      <c r="FR110" s="39"/>
      <c r="FS110" s="39"/>
      <c r="FT110" s="39"/>
      <c r="FU110" s="39"/>
      <c r="FV110" s="39"/>
      <c r="FW110" s="39"/>
      <c r="FX110" s="39"/>
      <c r="FY110" s="39"/>
      <c r="FZ110" s="39"/>
      <c r="GA110" s="39"/>
      <c r="GB110" s="39"/>
      <c r="GC110" s="39"/>
      <c r="GD110" s="39"/>
      <c r="GE110" s="39"/>
      <c r="GF110" s="39"/>
      <c r="GG110" s="39"/>
      <c r="GH110" s="39"/>
      <c r="GI110" s="39"/>
      <c r="GJ110" s="39"/>
      <c r="GK110" s="39"/>
      <c r="GL110" s="39"/>
      <c r="GM110" s="39"/>
      <c r="GN110" s="39"/>
      <c r="GO110" s="39"/>
      <c r="GP110" s="39"/>
      <c r="GQ110" s="39"/>
      <c r="GR110" s="39"/>
      <c r="GS110" s="39"/>
      <c r="GT110" s="39"/>
      <c r="GU110" s="39"/>
      <c r="GV110" s="39"/>
      <c r="GW110" s="39"/>
      <c r="GX110" s="39"/>
      <c r="GY110" s="39"/>
      <c r="GZ110" s="39"/>
      <c r="HA110" s="39"/>
      <c r="HB110" s="39"/>
      <c r="HC110" s="39"/>
      <c r="HD110" s="39"/>
      <c r="HE110" s="39"/>
      <c r="HF110" s="39"/>
      <c r="HG110" s="39"/>
      <c r="HH110" s="39"/>
      <c r="HI110" s="39"/>
    </row>
    <row r="111" spans="1:217" customFormat="1" ht="17.25" customHeight="1" x14ac:dyDescent="0.2">
      <c r="A111" s="26">
        <v>99</v>
      </c>
      <c r="B111" s="27"/>
      <c r="C111" s="87"/>
      <c r="D111" s="88"/>
      <c r="E111" s="88"/>
      <c r="F111" s="88"/>
      <c r="G111" s="88"/>
      <c r="H111" s="88"/>
      <c r="I111" s="88"/>
      <c r="J111" s="88"/>
      <c r="K111" s="105" t="str">
        <f t="shared" si="56"/>
        <v>様</v>
      </c>
      <c r="L111" s="88"/>
      <c r="M111" s="105" t="str">
        <f t="shared" si="57"/>
        <v/>
      </c>
      <c r="N111" s="88"/>
      <c r="O111" s="89">
        <f>①基本情報!$C$17</f>
        <v>0</v>
      </c>
      <c r="P111" s="89" t="e">
        <f>VLOOKUP(①基本情報!$C$18,①基本情報!W:X,2,0)</f>
        <v>#N/A</v>
      </c>
      <c r="Q111" s="89" t="e">
        <f>VLOOKUP(①基本情報!$C$19,①基本情報!U:V,2,0)</f>
        <v>#N/A</v>
      </c>
      <c r="R111" s="89" t="e">
        <f>VLOOKUP(①基本情報!$C$20,①基本情報!Y:Z,2,0)</f>
        <v>#N/A</v>
      </c>
      <c r="S111" s="90" t="str">
        <f>IF(COUNTA(①基本情報!$C$26:$E$26)=3,DATE(①基本情報!$C$26,①基本情報!$D$26,①基本情報!$E$26),"")</f>
        <v/>
      </c>
      <c r="T111" s="91" t="str">
        <f>IF(①基本情報!$F$26="","",①基本情報!$F$26)</f>
        <v/>
      </c>
      <c r="U111" s="90" t="str">
        <f>IF(ISERROR(DATE(①基本情報!$C$25,①基本情報!$D$25,①基本情報!$E$25)),"",DATE(①基本情報!$C$25,①基本情報!$D$25,①基本情報!$E$25))</f>
        <v/>
      </c>
      <c r="V111" s="308" t="str">
        <f>IF(①基本情報!$F$25="","",①基本情報!$F$25)</f>
        <v/>
      </c>
      <c r="W111" s="88"/>
      <c r="X111" s="88"/>
      <c r="Y111" s="92"/>
      <c r="Z111" s="92"/>
      <c r="AA111" s="92"/>
      <c r="AB111" s="92"/>
      <c r="AC111" s="105" t="str">
        <f t="shared" si="58"/>
        <v/>
      </c>
      <c r="AD111" s="108" t="str">
        <f t="shared" si="59"/>
        <v>様</v>
      </c>
      <c r="AE111" s="94" t="str">
        <f>IF(②メッセージ・差出名!$C$14="","",②メッセージ・差出名!$C$14)</f>
        <v/>
      </c>
      <c r="AF111" s="94" t="str">
        <f>IF(②メッセージ・差出名!$C$15="","",②メッセージ・差出名!$C$15)</f>
        <v/>
      </c>
      <c r="AG111" s="94" t="str">
        <f>IF(②メッセージ・差出名!$C$16="","",②メッセージ・差出名!$C$16)</f>
        <v/>
      </c>
      <c r="AH111" s="94" t="str">
        <f>IF(②メッセージ・差出名!$C$17="","",②メッセージ・差出名!$C$17)</f>
        <v/>
      </c>
      <c r="AI111" s="94" t="str">
        <f>IF(②メッセージ・差出名!$C$18="","",②メッセージ・差出名!$C$18)</f>
        <v/>
      </c>
      <c r="AJ111" s="94" t="str">
        <f>IF(②メッセージ・差出名!$C$19="","",②メッセージ・差出名!$C$19)</f>
        <v/>
      </c>
      <c r="AK111" s="94" t="str">
        <f>IF(②メッセージ・差出名!$C$20="","",②メッセージ・差出名!$C$20)</f>
        <v/>
      </c>
      <c r="AL111" s="94" t="str">
        <f>IF(②メッセージ・差出名!$C$21="","",②メッセージ・差出名!$C$21)</f>
        <v/>
      </c>
      <c r="AM111" s="94" t="str">
        <f>IF(②メッセージ・差出名!$C$22="","",②メッセージ・差出名!$C$22)</f>
        <v/>
      </c>
      <c r="AN111" s="94" t="str">
        <f>IF(②メッセージ・差出名!$C$23="","",②メッセージ・差出名!$C$23)</f>
        <v/>
      </c>
      <c r="AO111" s="302" t="str">
        <f>IF(②メッセージ・差出名!$C$27="","",②メッセージ・差出名!$C$27)</f>
        <v/>
      </c>
      <c r="AP111" s="302" t="str">
        <f>IF(②メッセージ・差出名!$C$28="","",②メッセージ・差出名!$C$28)</f>
        <v/>
      </c>
      <c r="AQ111" s="302" t="str">
        <f>IF(②メッセージ・差出名!$C$29="","",②メッセージ・差出名!$C$29)</f>
        <v/>
      </c>
      <c r="AR111" s="302" t="str">
        <f>IF(②メッセージ・差出名!$C$30="","",②メッセージ・差出名!$C$30)</f>
        <v/>
      </c>
      <c r="AS111" s="143"/>
      <c r="AT111" s="148">
        <f t="shared" si="60"/>
        <v>0</v>
      </c>
      <c r="AU111" s="148">
        <f t="shared" si="96"/>
        <v>0</v>
      </c>
      <c r="AV111" s="148">
        <f t="shared" si="97"/>
        <v>0</v>
      </c>
      <c r="AW111" s="148">
        <f t="shared" si="98"/>
        <v>0</v>
      </c>
      <c r="AX111" s="148">
        <f t="shared" si="61"/>
        <v>0</v>
      </c>
      <c r="AY111" s="148">
        <f t="shared" si="61"/>
        <v>0</v>
      </c>
      <c r="AZ111" s="148">
        <f t="shared" si="62"/>
        <v>0</v>
      </c>
      <c r="BA111" s="148">
        <f t="shared" si="63"/>
        <v>0</v>
      </c>
      <c r="BB111" s="148">
        <f t="shared" si="64"/>
        <v>1</v>
      </c>
      <c r="BC111" s="148">
        <f t="shared" si="65"/>
        <v>0</v>
      </c>
      <c r="BD111" s="148">
        <f t="shared" si="66"/>
        <v>0</v>
      </c>
      <c r="BE111" s="148">
        <f t="shared" si="67"/>
        <v>0</v>
      </c>
      <c r="BF111" s="227">
        <f t="shared" si="68"/>
        <v>1</v>
      </c>
      <c r="BG111" s="227" t="e">
        <f t="shared" si="69"/>
        <v>#N/A</v>
      </c>
      <c r="BH111" s="227" t="e">
        <f t="shared" si="70"/>
        <v>#N/A</v>
      </c>
      <c r="BI111" s="227" t="e">
        <f t="shared" si="71"/>
        <v>#N/A</v>
      </c>
      <c r="BJ111" s="227">
        <f t="shared" si="72"/>
        <v>0</v>
      </c>
      <c r="BK111" s="227">
        <f t="shared" si="73"/>
        <v>0</v>
      </c>
      <c r="BL111" s="227">
        <f t="shared" si="74"/>
        <v>0</v>
      </c>
      <c r="BM111" s="227">
        <f t="shared" si="75"/>
        <v>0</v>
      </c>
      <c r="BN111" s="153">
        <f t="shared" si="76"/>
        <v>0</v>
      </c>
      <c r="BO111" s="153">
        <f t="shared" si="77"/>
        <v>0</v>
      </c>
      <c r="BP111" s="153">
        <f t="shared" si="77"/>
        <v>0</v>
      </c>
      <c r="BQ111" s="153">
        <f t="shared" si="78"/>
        <v>0</v>
      </c>
      <c r="BR111" s="153">
        <f t="shared" si="77"/>
        <v>0</v>
      </c>
      <c r="BS111" s="153">
        <f t="shared" si="79"/>
        <v>0</v>
      </c>
      <c r="BT111" s="153">
        <f t="shared" si="77"/>
        <v>0</v>
      </c>
      <c r="BU111" s="153">
        <f t="shared" si="80"/>
        <v>1</v>
      </c>
      <c r="BV111" s="225">
        <f t="shared" si="81"/>
        <v>0</v>
      </c>
      <c r="BW111" s="225">
        <f t="shared" si="82"/>
        <v>0</v>
      </c>
      <c r="BX111" s="225">
        <f t="shared" si="83"/>
        <v>0</v>
      </c>
      <c r="BY111" s="225">
        <f t="shared" si="84"/>
        <v>0</v>
      </c>
      <c r="BZ111" s="225">
        <f t="shared" si="85"/>
        <v>0</v>
      </c>
      <c r="CA111" s="225">
        <f t="shared" si="86"/>
        <v>0</v>
      </c>
      <c r="CB111" s="225">
        <f t="shared" si="87"/>
        <v>0</v>
      </c>
      <c r="CC111" s="225">
        <f t="shared" si="88"/>
        <v>0</v>
      </c>
      <c r="CD111" s="225">
        <f t="shared" si="89"/>
        <v>0</v>
      </c>
      <c r="CE111" s="225">
        <f t="shared" si="90"/>
        <v>0</v>
      </c>
      <c r="CF111" s="153">
        <f t="shared" si="91"/>
        <v>0</v>
      </c>
      <c r="CG111" s="153">
        <f t="shared" si="92"/>
        <v>0</v>
      </c>
      <c r="CH111" s="153">
        <f t="shared" si="93"/>
        <v>0</v>
      </c>
      <c r="CI111" s="153">
        <f t="shared" si="94"/>
        <v>0</v>
      </c>
      <c r="CJ111" s="153">
        <f t="shared" si="95"/>
        <v>0</v>
      </c>
      <c r="CK111" s="39"/>
      <c r="CL111" s="39"/>
      <c r="CM111" s="39"/>
      <c r="CN111" s="39"/>
      <c r="CO111" s="39"/>
      <c r="CP111" s="39"/>
      <c r="CQ111" s="39"/>
      <c r="CR111" s="39"/>
      <c r="CS111" s="39"/>
      <c r="CT111" s="39"/>
      <c r="CU111" s="39"/>
      <c r="CV111" s="39"/>
      <c r="CW111" s="39"/>
      <c r="CX111" s="39"/>
      <c r="CY111" s="39"/>
      <c r="CZ111" s="39"/>
      <c r="DA111" s="39"/>
      <c r="DB111" s="39"/>
      <c r="DC111" s="39"/>
      <c r="DD111" s="39"/>
      <c r="DE111" s="39"/>
      <c r="DF111" s="39"/>
      <c r="DG111" s="39"/>
      <c r="DH111" s="39"/>
      <c r="DI111" s="39"/>
      <c r="DJ111" s="39"/>
      <c r="DK111" s="39"/>
      <c r="DL111" s="39"/>
      <c r="DM111" s="39"/>
      <c r="DN111" s="39"/>
      <c r="DO111" s="39"/>
      <c r="DP111" s="39"/>
      <c r="DQ111" s="39"/>
      <c r="DR111" s="39"/>
      <c r="DS111" s="39"/>
      <c r="DT111" s="39"/>
      <c r="DU111" s="39"/>
      <c r="DV111" s="39"/>
      <c r="DW111" s="39"/>
      <c r="DX111" s="39"/>
      <c r="DY111" s="39"/>
      <c r="DZ111" s="39"/>
      <c r="EA111" s="39"/>
      <c r="EB111" s="39"/>
      <c r="EC111" s="39"/>
      <c r="ED111" s="39"/>
      <c r="EE111" s="39"/>
      <c r="EF111" s="39"/>
      <c r="EG111" s="39"/>
      <c r="EH111" s="39"/>
      <c r="EI111" s="39"/>
      <c r="EJ111" s="39"/>
      <c r="EK111" s="39"/>
      <c r="EL111" s="39"/>
      <c r="EM111" s="39"/>
      <c r="EN111" s="39"/>
      <c r="EO111" s="39"/>
      <c r="EP111" s="39"/>
      <c r="EQ111" s="39"/>
      <c r="ER111" s="39"/>
      <c r="ES111" s="39"/>
      <c r="ET111" s="39"/>
      <c r="EU111" s="39"/>
      <c r="EV111" s="39"/>
      <c r="EW111" s="39"/>
      <c r="EX111" s="39"/>
      <c r="EY111" s="39"/>
      <c r="EZ111" s="39"/>
      <c r="FA111" s="39"/>
      <c r="FB111" s="39"/>
      <c r="FC111" s="39"/>
      <c r="FD111" s="39"/>
      <c r="FE111" s="39"/>
      <c r="FF111" s="39"/>
      <c r="FG111" s="39"/>
      <c r="FH111" s="39"/>
      <c r="FI111" s="39"/>
      <c r="FJ111" s="39"/>
      <c r="FK111" s="39"/>
      <c r="FL111" s="39"/>
      <c r="FM111" s="39"/>
      <c r="FN111" s="39"/>
      <c r="FO111" s="39"/>
      <c r="FP111" s="39"/>
      <c r="FQ111" s="39"/>
      <c r="FR111" s="39"/>
      <c r="FS111" s="39"/>
      <c r="FT111" s="39"/>
      <c r="FU111" s="39"/>
      <c r="FV111" s="39"/>
      <c r="FW111" s="39"/>
      <c r="FX111" s="39"/>
      <c r="FY111" s="39"/>
      <c r="FZ111" s="39"/>
      <c r="GA111" s="39"/>
      <c r="GB111" s="39"/>
      <c r="GC111" s="39"/>
      <c r="GD111" s="39"/>
      <c r="GE111" s="39"/>
      <c r="GF111" s="39"/>
      <c r="GG111" s="39"/>
      <c r="GH111" s="39"/>
      <c r="GI111" s="39"/>
      <c r="GJ111" s="39"/>
      <c r="GK111" s="39"/>
      <c r="GL111" s="39"/>
      <c r="GM111" s="39"/>
      <c r="GN111" s="39"/>
      <c r="GO111" s="39"/>
      <c r="GP111" s="39"/>
      <c r="GQ111" s="39"/>
      <c r="GR111" s="39"/>
      <c r="GS111" s="39"/>
      <c r="GT111" s="39"/>
      <c r="GU111" s="39"/>
      <c r="GV111" s="39"/>
      <c r="GW111" s="39"/>
      <c r="GX111" s="39"/>
      <c r="GY111" s="39"/>
      <c r="GZ111" s="39"/>
      <c r="HA111" s="39"/>
      <c r="HB111" s="39"/>
      <c r="HC111" s="39"/>
      <c r="HD111" s="39"/>
      <c r="HE111" s="39"/>
      <c r="HF111" s="39"/>
      <c r="HG111" s="39"/>
      <c r="HH111" s="39"/>
      <c r="HI111" s="39"/>
    </row>
    <row r="112" spans="1:217" customFormat="1" ht="17.25" customHeight="1" x14ac:dyDescent="0.2">
      <c r="A112" s="26">
        <v>100</v>
      </c>
      <c r="B112" s="27"/>
      <c r="C112" s="87"/>
      <c r="D112" s="88"/>
      <c r="E112" s="88"/>
      <c r="F112" s="88"/>
      <c r="G112" s="88"/>
      <c r="H112" s="88"/>
      <c r="I112" s="126"/>
      <c r="J112" s="88"/>
      <c r="K112" s="105" t="str">
        <f t="shared" si="56"/>
        <v>様</v>
      </c>
      <c r="L112" s="88"/>
      <c r="M112" s="105" t="str">
        <f t="shared" si="57"/>
        <v/>
      </c>
      <c r="N112" s="88"/>
      <c r="O112" s="89">
        <f>①基本情報!$C$17</f>
        <v>0</v>
      </c>
      <c r="P112" s="89" t="e">
        <f>VLOOKUP(①基本情報!$C$18,①基本情報!W:X,2,0)</f>
        <v>#N/A</v>
      </c>
      <c r="Q112" s="89" t="e">
        <f>VLOOKUP(①基本情報!$C$19,①基本情報!U:V,2,0)</f>
        <v>#N/A</v>
      </c>
      <c r="R112" s="89" t="e">
        <f>VLOOKUP(①基本情報!$C$20,①基本情報!Y:Z,2,0)</f>
        <v>#N/A</v>
      </c>
      <c r="S112" s="90" t="str">
        <f>IF(COUNTA(①基本情報!$C$26:$E$26)=3,DATE(①基本情報!$C$26,①基本情報!$D$26,①基本情報!$E$26),"")</f>
        <v/>
      </c>
      <c r="T112" s="91" t="str">
        <f>IF(①基本情報!$F$26="","",①基本情報!$F$26)</f>
        <v/>
      </c>
      <c r="U112" s="90" t="str">
        <f>IF(ISERROR(DATE(①基本情報!$C$25,①基本情報!$D$25,①基本情報!$E$25)),"",DATE(①基本情報!$C$25,①基本情報!$D$25,①基本情報!$E$25))</f>
        <v/>
      </c>
      <c r="V112" s="308" t="str">
        <f>IF(①基本情報!$F$25="","",①基本情報!$F$25)</f>
        <v/>
      </c>
      <c r="W112" s="88"/>
      <c r="X112" s="88"/>
      <c r="Y112" s="98"/>
      <c r="Z112" s="98"/>
      <c r="AA112" s="98"/>
      <c r="AB112" s="98"/>
      <c r="AC112" s="105" t="str">
        <f t="shared" si="58"/>
        <v/>
      </c>
      <c r="AD112" s="108" t="str">
        <f t="shared" si="59"/>
        <v>様</v>
      </c>
      <c r="AE112" s="94" t="str">
        <f>IF(②メッセージ・差出名!$C$14="","",②メッセージ・差出名!$C$14)</f>
        <v/>
      </c>
      <c r="AF112" s="94" t="str">
        <f>IF(②メッセージ・差出名!$C$15="","",②メッセージ・差出名!$C$15)</f>
        <v/>
      </c>
      <c r="AG112" s="94" t="str">
        <f>IF(②メッセージ・差出名!$C$16="","",②メッセージ・差出名!$C$16)</f>
        <v/>
      </c>
      <c r="AH112" s="94" t="str">
        <f>IF(②メッセージ・差出名!$C$17="","",②メッセージ・差出名!$C$17)</f>
        <v/>
      </c>
      <c r="AI112" s="94" t="str">
        <f>IF(②メッセージ・差出名!$C$18="","",②メッセージ・差出名!$C$18)</f>
        <v/>
      </c>
      <c r="AJ112" s="94" t="str">
        <f>IF(②メッセージ・差出名!$C$19="","",②メッセージ・差出名!$C$19)</f>
        <v/>
      </c>
      <c r="AK112" s="94" t="str">
        <f>IF(②メッセージ・差出名!$C$20="","",②メッセージ・差出名!$C$20)</f>
        <v/>
      </c>
      <c r="AL112" s="94" t="str">
        <f>IF(②メッセージ・差出名!$C$21="","",②メッセージ・差出名!$C$21)</f>
        <v/>
      </c>
      <c r="AM112" s="94" t="str">
        <f>IF(②メッセージ・差出名!$C$22="","",②メッセージ・差出名!$C$22)</f>
        <v/>
      </c>
      <c r="AN112" s="94" t="str">
        <f>IF(②メッセージ・差出名!$C$23="","",②メッセージ・差出名!$C$23)</f>
        <v/>
      </c>
      <c r="AO112" s="302" t="str">
        <f>IF(②メッセージ・差出名!$C$27="","",②メッセージ・差出名!$C$27)</f>
        <v/>
      </c>
      <c r="AP112" s="302" t="str">
        <f>IF(②メッセージ・差出名!$C$28="","",②メッセージ・差出名!$C$28)</f>
        <v/>
      </c>
      <c r="AQ112" s="302" t="str">
        <f>IF(②メッセージ・差出名!$C$29="","",②メッセージ・差出名!$C$29)</f>
        <v/>
      </c>
      <c r="AR112" s="302" t="str">
        <f>IF(②メッセージ・差出名!$C$30="","",②メッセージ・差出名!$C$30)</f>
        <v/>
      </c>
      <c r="AS112" s="143"/>
      <c r="AT112" s="148">
        <f t="shared" si="60"/>
        <v>0</v>
      </c>
      <c r="AU112" s="148">
        <f t="shared" si="96"/>
        <v>0</v>
      </c>
      <c r="AV112" s="148">
        <f t="shared" si="97"/>
        <v>0</v>
      </c>
      <c r="AW112" s="148">
        <f t="shared" si="98"/>
        <v>0</v>
      </c>
      <c r="AX112" s="148">
        <f t="shared" si="61"/>
        <v>0</v>
      </c>
      <c r="AY112" s="148">
        <f t="shared" si="61"/>
        <v>0</v>
      </c>
      <c r="AZ112" s="148">
        <f t="shared" si="62"/>
        <v>0</v>
      </c>
      <c r="BA112" s="148">
        <f t="shared" si="63"/>
        <v>0</v>
      </c>
      <c r="BB112" s="148">
        <f t="shared" si="64"/>
        <v>1</v>
      </c>
      <c r="BC112" s="148">
        <f t="shared" si="65"/>
        <v>0</v>
      </c>
      <c r="BD112" s="148">
        <f t="shared" si="66"/>
        <v>0</v>
      </c>
      <c r="BE112" s="148">
        <f t="shared" si="67"/>
        <v>0</v>
      </c>
      <c r="BF112" s="227">
        <f t="shared" si="68"/>
        <v>1</v>
      </c>
      <c r="BG112" s="227" t="e">
        <f t="shared" si="69"/>
        <v>#N/A</v>
      </c>
      <c r="BH112" s="227" t="e">
        <f t="shared" si="70"/>
        <v>#N/A</v>
      </c>
      <c r="BI112" s="227" t="e">
        <f t="shared" si="71"/>
        <v>#N/A</v>
      </c>
      <c r="BJ112" s="227">
        <f t="shared" si="72"/>
        <v>0</v>
      </c>
      <c r="BK112" s="227">
        <f t="shared" si="73"/>
        <v>0</v>
      </c>
      <c r="BL112" s="227">
        <f t="shared" si="74"/>
        <v>0</v>
      </c>
      <c r="BM112" s="227">
        <f t="shared" si="75"/>
        <v>0</v>
      </c>
      <c r="BN112" s="153">
        <f t="shared" si="76"/>
        <v>0</v>
      </c>
      <c r="BO112" s="153">
        <f t="shared" si="77"/>
        <v>0</v>
      </c>
      <c r="BP112" s="153">
        <f t="shared" si="77"/>
        <v>0</v>
      </c>
      <c r="BQ112" s="153">
        <f t="shared" si="78"/>
        <v>0</v>
      </c>
      <c r="BR112" s="153">
        <f t="shared" si="77"/>
        <v>0</v>
      </c>
      <c r="BS112" s="153">
        <f t="shared" si="79"/>
        <v>0</v>
      </c>
      <c r="BT112" s="153">
        <f t="shared" si="77"/>
        <v>0</v>
      </c>
      <c r="BU112" s="153">
        <f t="shared" si="80"/>
        <v>1</v>
      </c>
      <c r="BV112" s="225">
        <f t="shared" si="81"/>
        <v>0</v>
      </c>
      <c r="BW112" s="225">
        <f t="shared" si="82"/>
        <v>0</v>
      </c>
      <c r="BX112" s="225">
        <f t="shared" si="83"/>
        <v>0</v>
      </c>
      <c r="BY112" s="225">
        <f t="shared" si="84"/>
        <v>0</v>
      </c>
      <c r="BZ112" s="225">
        <f t="shared" si="85"/>
        <v>0</v>
      </c>
      <c r="CA112" s="225">
        <f t="shared" si="86"/>
        <v>0</v>
      </c>
      <c r="CB112" s="225">
        <f t="shared" si="87"/>
        <v>0</v>
      </c>
      <c r="CC112" s="225">
        <f t="shared" si="88"/>
        <v>0</v>
      </c>
      <c r="CD112" s="225">
        <f t="shared" si="89"/>
        <v>0</v>
      </c>
      <c r="CE112" s="225">
        <f t="shared" si="90"/>
        <v>0</v>
      </c>
      <c r="CF112" s="153">
        <f t="shared" si="91"/>
        <v>0</v>
      </c>
      <c r="CG112" s="153">
        <f t="shared" si="92"/>
        <v>0</v>
      </c>
      <c r="CH112" s="153">
        <f t="shared" si="93"/>
        <v>0</v>
      </c>
      <c r="CI112" s="153">
        <f t="shared" si="94"/>
        <v>0</v>
      </c>
      <c r="CJ112" s="153">
        <f t="shared" si="95"/>
        <v>0</v>
      </c>
      <c r="CK112" s="39"/>
      <c r="CL112" s="39"/>
      <c r="CM112" s="39"/>
      <c r="CN112" s="39"/>
      <c r="CO112" s="39"/>
      <c r="CP112" s="39"/>
      <c r="CQ112" s="39"/>
      <c r="CR112" s="39"/>
      <c r="CS112" s="39"/>
      <c r="CT112" s="39"/>
      <c r="CU112" s="39"/>
      <c r="CV112" s="39"/>
      <c r="CW112" s="39"/>
      <c r="CX112" s="39"/>
      <c r="CY112" s="39"/>
      <c r="CZ112" s="39"/>
      <c r="DA112" s="39"/>
      <c r="DB112" s="39"/>
      <c r="DC112" s="39"/>
      <c r="DD112" s="39"/>
      <c r="DE112" s="39"/>
      <c r="DF112" s="39"/>
      <c r="DG112" s="39"/>
      <c r="DH112" s="39"/>
      <c r="DI112" s="39"/>
      <c r="DJ112" s="39"/>
      <c r="DK112" s="39"/>
      <c r="DL112" s="39"/>
      <c r="DM112" s="39"/>
      <c r="DN112" s="39"/>
      <c r="DO112" s="39"/>
      <c r="DP112" s="39"/>
      <c r="DQ112" s="39"/>
      <c r="DR112" s="39"/>
      <c r="DS112" s="39"/>
      <c r="DT112" s="39"/>
      <c r="DU112" s="39"/>
      <c r="DV112" s="39"/>
      <c r="DW112" s="39"/>
      <c r="DX112" s="39"/>
      <c r="DY112" s="39"/>
      <c r="DZ112" s="39"/>
      <c r="EA112" s="39"/>
      <c r="EB112" s="39"/>
      <c r="EC112" s="39"/>
      <c r="ED112" s="39"/>
      <c r="EE112" s="39"/>
      <c r="EF112" s="39"/>
      <c r="EG112" s="39"/>
      <c r="EH112" s="39"/>
      <c r="EI112" s="39"/>
      <c r="EJ112" s="39"/>
      <c r="EK112" s="39"/>
      <c r="EL112" s="39"/>
      <c r="EM112" s="39"/>
      <c r="EN112" s="39"/>
      <c r="EO112" s="39"/>
      <c r="EP112" s="39"/>
      <c r="EQ112" s="39"/>
      <c r="ER112" s="39"/>
      <c r="ES112" s="39"/>
      <c r="ET112" s="39"/>
      <c r="EU112" s="39"/>
      <c r="EV112" s="39"/>
      <c r="EW112" s="39"/>
      <c r="EX112" s="39"/>
      <c r="EY112" s="39"/>
      <c r="EZ112" s="39"/>
      <c r="FA112" s="39"/>
      <c r="FB112" s="39"/>
      <c r="FC112" s="39"/>
      <c r="FD112" s="39"/>
      <c r="FE112" s="39"/>
      <c r="FF112" s="39"/>
      <c r="FG112" s="39"/>
      <c r="FH112" s="39"/>
      <c r="FI112" s="39"/>
      <c r="FJ112" s="39"/>
      <c r="FK112" s="39"/>
      <c r="FL112" s="39"/>
      <c r="FM112" s="39"/>
      <c r="FN112" s="39"/>
      <c r="FO112" s="39"/>
      <c r="FP112" s="39"/>
      <c r="FQ112" s="39"/>
      <c r="FR112" s="39"/>
      <c r="FS112" s="39"/>
      <c r="FT112" s="39"/>
      <c r="FU112" s="39"/>
      <c r="FV112" s="39"/>
      <c r="FW112" s="39"/>
      <c r="FX112" s="39"/>
      <c r="FY112" s="39"/>
      <c r="FZ112" s="39"/>
      <c r="GA112" s="39"/>
      <c r="GB112" s="39"/>
      <c r="GC112" s="39"/>
      <c r="GD112" s="39"/>
      <c r="GE112" s="39"/>
      <c r="GF112" s="39"/>
      <c r="GG112" s="39"/>
      <c r="GH112" s="39"/>
      <c r="GI112" s="39"/>
      <c r="GJ112" s="39"/>
      <c r="GK112" s="39"/>
      <c r="GL112" s="39"/>
      <c r="GM112" s="39"/>
      <c r="GN112" s="39"/>
      <c r="GO112" s="39"/>
      <c r="GP112" s="39"/>
      <c r="GQ112" s="39"/>
      <c r="GR112" s="39"/>
      <c r="GS112" s="39"/>
      <c r="GT112" s="39"/>
      <c r="GU112" s="39"/>
      <c r="GV112" s="39"/>
      <c r="GW112" s="39"/>
      <c r="GX112" s="39"/>
      <c r="GY112" s="39"/>
      <c r="GZ112" s="39"/>
      <c r="HA112" s="39"/>
      <c r="HB112" s="39"/>
      <c r="HC112" s="39"/>
      <c r="HD112" s="39"/>
      <c r="HE112" s="39"/>
      <c r="HF112" s="39"/>
      <c r="HG112" s="39"/>
      <c r="HH112" s="39"/>
      <c r="HI112" s="39"/>
    </row>
    <row r="113" spans="1:217" customFormat="1" ht="17.25" customHeight="1" x14ac:dyDescent="0.2">
      <c r="A113" s="26">
        <v>101</v>
      </c>
      <c r="B113" s="27"/>
      <c r="C113" s="87"/>
      <c r="D113" s="88"/>
      <c r="E113" s="88"/>
      <c r="F113" s="88"/>
      <c r="G113" s="88"/>
      <c r="H113" s="88"/>
      <c r="I113" s="88"/>
      <c r="J113" s="88"/>
      <c r="K113" s="105" t="str">
        <f t="shared" si="56"/>
        <v>様</v>
      </c>
      <c r="L113" s="88"/>
      <c r="M113" s="105" t="str">
        <f t="shared" si="57"/>
        <v/>
      </c>
      <c r="N113" s="88"/>
      <c r="O113" s="89">
        <f>①基本情報!$C$17</f>
        <v>0</v>
      </c>
      <c r="P113" s="89" t="e">
        <f>VLOOKUP(①基本情報!$C$18,①基本情報!W:X,2,0)</f>
        <v>#N/A</v>
      </c>
      <c r="Q113" s="89" t="e">
        <f>VLOOKUP(①基本情報!$C$19,①基本情報!U:V,2,0)</f>
        <v>#N/A</v>
      </c>
      <c r="R113" s="89" t="e">
        <f>VLOOKUP(①基本情報!$C$20,①基本情報!Y:Z,2,0)</f>
        <v>#N/A</v>
      </c>
      <c r="S113" s="90" t="str">
        <f>IF(COUNTA(①基本情報!$C$26:$E$26)=3,DATE(①基本情報!$C$26,①基本情報!$D$26,①基本情報!$E$26),"")</f>
        <v/>
      </c>
      <c r="T113" s="91" t="str">
        <f>IF(①基本情報!$F$26="","",①基本情報!$F$26)</f>
        <v/>
      </c>
      <c r="U113" s="90" t="str">
        <f>IF(ISERROR(DATE(①基本情報!$C$25,①基本情報!$D$25,①基本情報!$E$25)),"",DATE(①基本情報!$C$25,①基本情報!$D$25,①基本情報!$E$25))</f>
        <v/>
      </c>
      <c r="V113" s="308" t="str">
        <f>IF(①基本情報!$F$25="","",①基本情報!$F$25)</f>
        <v/>
      </c>
      <c r="W113" s="88"/>
      <c r="X113" s="88"/>
      <c r="Y113" s="88"/>
      <c r="Z113" s="88"/>
      <c r="AA113" s="88"/>
      <c r="AB113" s="88"/>
      <c r="AC113" s="105" t="str">
        <f t="shared" si="58"/>
        <v/>
      </c>
      <c r="AD113" s="108" t="str">
        <f t="shared" si="59"/>
        <v>様</v>
      </c>
      <c r="AE113" s="94" t="str">
        <f>IF(②メッセージ・差出名!$C$14="","",②メッセージ・差出名!$C$14)</f>
        <v/>
      </c>
      <c r="AF113" s="94" t="str">
        <f>IF(②メッセージ・差出名!$C$15="","",②メッセージ・差出名!$C$15)</f>
        <v/>
      </c>
      <c r="AG113" s="94" t="str">
        <f>IF(②メッセージ・差出名!$C$16="","",②メッセージ・差出名!$C$16)</f>
        <v/>
      </c>
      <c r="AH113" s="94" t="str">
        <f>IF(②メッセージ・差出名!$C$17="","",②メッセージ・差出名!$C$17)</f>
        <v/>
      </c>
      <c r="AI113" s="94" t="str">
        <f>IF(②メッセージ・差出名!$C$18="","",②メッセージ・差出名!$C$18)</f>
        <v/>
      </c>
      <c r="AJ113" s="94" t="str">
        <f>IF(②メッセージ・差出名!$C$19="","",②メッセージ・差出名!$C$19)</f>
        <v/>
      </c>
      <c r="AK113" s="94" t="str">
        <f>IF(②メッセージ・差出名!$C$20="","",②メッセージ・差出名!$C$20)</f>
        <v/>
      </c>
      <c r="AL113" s="94" t="str">
        <f>IF(②メッセージ・差出名!$C$21="","",②メッセージ・差出名!$C$21)</f>
        <v/>
      </c>
      <c r="AM113" s="94" t="str">
        <f>IF(②メッセージ・差出名!$C$22="","",②メッセージ・差出名!$C$22)</f>
        <v/>
      </c>
      <c r="AN113" s="94" t="str">
        <f>IF(②メッセージ・差出名!$C$23="","",②メッセージ・差出名!$C$23)</f>
        <v/>
      </c>
      <c r="AO113" s="302" t="str">
        <f>IF(②メッセージ・差出名!$C$27="","",②メッセージ・差出名!$C$27)</f>
        <v/>
      </c>
      <c r="AP113" s="302" t="str">
        <f>IF(②メッセージ・差出名!$C$28="","",②メッセージ・差出名!$C$28)</f>
        <v/>
      </c>
      <c r="AQ113" s="302" t="str">
        <f>IF(②メッセージ・差出名!$C$29="","",②メッセージ・差出名!$C$29)</f>
        <v/>
      </c>
      <c r="AR113" s="302" t="str">
        <f>IF(②メッセージ・差出名!$C$30="","",②メッセージ・差出名!$C$30)</f>
        <v/>
      </c>
      <c r="AS113" s="143"/>
      <c r="AT113" s="148">
        <f t="shared" si="60"/>
        <v>0</v>
      </c>
      <c r="AU113" s="148">
        <f t="shared" si="96"/>
        <v>0</v>
      </c>
      <c r="AV113" s="148">
        <f t="shared" si="97"/>
        <v>0</v>
      </c>
      <c r="AW113" s="148">
        <f t="shared" si="98"/>
        <v>0</v>
      </c>
      <c r="AX113" s="148">
        <f t="shared" si="61"/>
        <v>0</v>
      </c>
      <c r="AY113" s="148">
        <f t="shared" si="61"/>
        <v>0</v>
      </c>
      <c r="AZ113" s="148">
        <f t="shared" si="62"/>
        <v>0</v>
      </c>
      <c r="BA113" s="148">
        <f t="shared" si="63"/>
        <v>0</v>
      </c>
      <c r="BB113" s="148">
        <f t="shared" si="64"/>
        <v>1</v>
      </c>
      <c r="BC113" s="148">
        <f t="shared" si="65"/>
        <v>0</v>
      </c>
      <c r="BD113" s="148">
        <f t="shared" si="66"/>
        <v>0</v>
      </c>
      <c r="BE113" s="148">
        <f t="shared" si="67"/>
        <v>0</v>
      </c>
      <c r="BF113" s="227">
        <f t="shared" si="68"/>
        <v>1</v>
      </c>
      <c r="BG113" s="227" t="e">
        <f t="shared" si="69"/>
        <v>#N/A</v>
      </c>
      <c r="BH113" s="227" t="e">
        <f t="shared" si="70"/>
        <v>#N/A</v>
      </c>
      <c r="BI113" s="227" t="e">
        <f t="shared" si="71"/>
        <v>#N/A</v>
      </c>
      <c r="BJ113" s="227">
        <f t="shared" si="72"/>
        <v>0</v>
      </c>
      <c r="BK113" s="227">
        <f t="shared" si="73"/>
        <v>0</v>
      </c>
      <c r="BL113" s="227">
        <f t="shared" si="74"/>
        <v>0</v>
      </c>
      <c r="BM113" s="227">
        <f t="shared" si="75"/>
        <v>0</v>
      </c>
      <c r="BN113" s="153">
        <f t="shared" si="76"/>
        <v>0</v>
      </c>
      <c r="BO113" s="153">
        <f t="shared" si="77"/>
        <v>0</v>
      </c>
      <c r="BP113" s="153">
        <f t="shared" si="77"/>
        <v>0</v>
      </c>
      <c r="BQ113" s="153">
        <f t="shared" si="78"/>
        <v>0</v>
      </c>
      <c r="BR113" s="153">
        <f t="shared" si="77"/>
        <v>0</v>
      </c>
      <c r="BS113" s="153">
        <f t="shared" si="79"/>
        <v>0</v>
      </c>
      <c r="BT113" s="153">
        <f t="shared" si="77"/>
        <v>0</v>
      </c>
      <c r="BU113" s="153">
        <f t="shared" si="80"/>
        <v>1</v>
      </c>
      <c r="BV113" s="225">
        <f t="shared" si="81"/>
        <v>0</v>
      </c>
      <c r="BW113" s="225">
        <f t="shared" si="82"/>
        <v>0</v>
      </c>
      <c r="BX113" s="225">
        <f t="shared" si="83"/>
        <v>0</v>
      </c>
      <c r="BY113" s="225">
        <f t="shared" si="84"/>
        <v>0</v>
      </c>
      <c r="BZ113" s="225">
        <f t="shared" si="85"/>
        <v>0</v>
      </c>
      <c r="CA113" s="225">
        <f t="shared" si="86"/>
        <v>0</v>
      </c>
      <c r="CB113" s="225">
        <f t="shared" si="87"/>
        <v>0</v>
      </c>
      <c r="CC113" s="225">
        <f t="shared" si="88"/>
        <v>0</v>
      </c>
      <c r="CD113" s="225">
        <f t="shared" si="89"/>
        <v>0</v>
      </c>
      <c r="CE113" s="225">
        <f t="shared" si="90"/>
        <v>0</v>
      </c>
      <c r="CF113" s="153">
        <f t="shared" si="91"/>
        <v>0</v>
      </c>
      <c r="CG113" s="153">
        <f t="shared" si="92"/>
        <v>0</v>
      </c>
      <c r="CH113" s="153">
        <f t="shared" si="93"/>
        <v>0</v>
      </c>
      <c r="CI113" s="153">
        <f t="shared" si="94"/>
        <v>0</v>
      </c>
      <c r="CJ113" s="153">
        <f t="shared" si="95"/>
        <v>0</v>
      </c>
      <c r="CK113" s="39"/>
      <c r="CL113" s="39"/>
      <c r="CM113" s="39"/>
      <c r="CN113" s="39"/>
      <c r="CO113" s="39"/>
      <c r="CP113" s="39"/>
      <c r="CQ113" s="39"/>
      <c r="CR113" s="39"/>
      <c r="CS113" s="39"/>
      <c r="CT113" s="39"/>
      <c r="CU113" s="39"/>
      <c r="CV113" s="39"/>
      <c r="CW113" s="39"/>
      <c r="CX113" s="39"/>
      <c r="CY113" s="39"/>
      <c r="CZ113" s="39"/>
      <c r="DA113" s="39"/>
      <c r="DB113" s="39"/>
      <c r="DC113" s="39"/>
      <c r="DD113" s="39"/>
      <c r="DE113" s="39"/>
      <c r="DF113" s="39"/>
      <c r="DG113" s="39"/>
      <c r="DH113" s="39"/>
      <c r="DI113" s="39"/>
      <c r="DJ113" s="39"/>
      <c r="DK113" s="39"/>
      <c r="DL113" s="39"/>
      <c r="DM113" s="39"/>
      <c r="DN113" s="39"/>
      <c r="DO113" s="39"/>
      <c r="DP113" s="39"/>
      <c r="DQ113" s="39"/>
      <c r="DR113" s="39"/>
      <c r="DS113" s="39"/>
      <c r="DT113" s="39"/>
      <c r="DU113" s="39"/>
      <c r="DV113" s="39"/>
      <c r="DW113" s="39"/>
      <c r="DX113" s="39"/>
      <c r="DY113" s="39"/>
      <c r="DZ113" s="39"/>
      <c r="EA113" s="39"/>
      <c r="EB113" s="39"/>
      <c r="EC113" s="39"/>
      <c r="ED113" s="39"/>
      <c r="EE113" s="39"/>
      <c r="EF113" s="39"/>
      <c r="EG113" s="39"/>
      <c r="EH113" s="39"/>
      <c r="EI113" s="39"/>
      <c r="EJ113" s="39"/>
      <c r="EK113" s="39"/>
      <c r="EL113" s="39"/>
      <c r="EM113" s="39"/>
      <c r="EN113" s="39"/>
      <c r="EO113" s="39"/>
      <c r="EP113" s="39"/>
      <c r="EQ113" s="39"/>
      <c r="ER113" s="39"/>
      <c r="ES113" s="39"/>
      <c r="ET113" s="39"/>
      <c r="EU113" s="39"/>
      <c r="EV113" s="39"/>
      <c r="EW113" s="39"/>
      <c r="EX113" s="39"/>
      <c r="EY113" s="39"/>
      <c r="EZ113" s="39"/>
      <c r="FA113" s="39"/>
      <c r="FB113" s="39"/>
      <c r="FC113" s="39"/>
      <c r="FD113" s="39"/>
      <c r="FE113" s="39"/>
      <c r="FF113" s="39"/>
      <c r="FG113" s="39"/>
      <c r="FH113" s="39"/>
      <c r="FI113" s="39"/>
      <c r="FJ113" s="39"/>
      <c r="FK113" s="39"/>
      <c r="FL113" s="39"/>
      <c r="FM113" s="39"/>
      <c r="FN113" s="39"/>
      <c r="FO113" s="39"/>
      <c r="FP113" s="39"/>
      <c r="FQ113" s="39"/>
      <c r="FR113" s="39"/>
      <c r="FS113" s="39"/>
      <c r="FT113" s="39"/>
      <c r="FU113" s="39"/>
      <c r="FV113" s="39"/>
      <c r="FW113" s="39"/>
      <c r="FX113" s="39"/>
      <c r="FY113" s="39"/>
      <c r="FZ113" s="39"/>
      <c r="GA113" s="39"/>
      <c r="GB113" s="39"/>
      <c r="GC113" s="39"/>
      <c r="GD113" s="39"/>
      <c r="GE113" s="39"/>
      <c r="GF113" s="39"/>
      <c r="GG113" s="39"/>
      <c r="GH113" s="39"/>
      <c r="GI113" s="39"/>
      <c r="GJ113" s="39"/>
      <c r="GK113" s="39"/>
      <c r="GL113" s="39"/>
      <c r="GM113" s="39"/>
      <c r="GN113" s="39"/>
      <c r="GO113" s="39"/>
      <c r="GP113" s="39"/>
      <c r="GQ113" s="39"/>
      <c r="GR113" s="39"/>
      <c r="GS113" s="39"/>
      <c r="GT113" s="39"/>
      <c r="GU113" s="39"/>
      <c r="GV113" s="39"/>
      <c r="GW113" s="39"/>
      <c r="GX113" s="39"/>
      <c r="GY113" s="39"/>
      <c r="GZ113" s="39"/>
      <c r="HA113" s="39"/>
      <c r="HB113" s="39"/>
      <c r="HC113" s="39"/>
      <c r="HD113" s="39"/>
      <c r="HE113" s="39"/>
      <c r="HF113" s="39"/>
      <c r="HG113" s="39"/>
      <c r="HH113" s="39"/>
      <c r="HI113" s="39"/>
    </row>
    <row r="114" spans="1:217" customFormat="1" ht="17.25" customHeight="1" x14ac:dyDescent="0.2">
      <c r="A114" s="26">
        <v>102</v>
      </c>
      <c r="B114" s="27"/>
      <c r="C114" s="87"/>
      <c r="D114" s="88"/>
      <c r="E114" s="88"/>
      <c r="F114" s="88"/>
      <c r="G114" s="88"/>
      <c r="H114" s="88"/>
      <c r="I114" s="88"/>
      <c r="J114" s="88"/>
      <c r="K114" s="105" t="str">
        <f t="shared" si="56"/>
        <v>様</v>
      </c>
      <c r="L114" s="88"/>
      <c r="M114" s="105" t="str">
        <f t="shared" si="57"/>
        <v/>
      </c>
      <c r="N114" s="88"/>
      <c r="O114" s="89">
        <f>①基本情報!$C$17</f>
        <v>0</v>
      </c>
      <c r="P114" s="89" t="e">
        <f>VLOOKUP(①基本情報!$C$18,①基本情報!W:X,2,0)</f>
        <v>#N/A</v>
      </c>
      <c r="Q114" s="89" t="e">
        <f>VLOOKUP(①基本情報!$C$19,①基本情報!U:V,2,0)</f>
        <v>#N/A</v>
      </c>
      <c r="R114" s="89" t="e">
        <f>VLOOKUP(①基本情報!$C$20,①基本情報!Y:Z,2,0)</f>
        <v>#N/A</v>
      </c>
      <c r="S114" s="90" t="str">
        <f>IF(COUNTA(①基本情報!$C$26:$E$26)=3,DATE(①基本情報!$C$26,①基本情報!$D$26,①基本情報!$E$26),"")</f>
        <v/>
      </c>
      <c r="T114" s="91" t="str">
        <f>IF(①基本情報!$F$26="","",①基本情報!$F$26)</f>
        <v/>
      </c>
      <c r="U114" s="90" t="str">
        <f>IF(ISERROR(DATE(①基本情報!$C$25,①基本情報!$D$25,①基本情報!$E$25)),"",DATE(①基本情報!$C$25,①基本情報!$D$25,①基本情報!$E$25))</f>
        <v/>
      </c>
      <c r="V114" s="308" t="str">
        <f>IF(①基本情報!$F$25="","",①基本情報!$F$25)</f>
        <v/>
      </c>
      <c r="W114" s="88"/>
      <c r="X114" s="88"/>
      <c r="Y114" s="88"/>
      <c r="Z114" s="88"/>
      <c r="AA114" s="88"/>
      <c r="AB114" s="88"/>
      <c r="AC114" s="105" t="str">
        <f t="shared" si="58"/>
        <v/>
      </c>
      <c r="AD114" s="108" t="str">
        <f t="shared" si="59"/>
        <v>様</v>
      </c>
      <c r="AE114" s="94" t="str">
        <f>IF(②メッセージ・差出名!$C$14="","",②メッセージ・差出名!$C$14)</f>
        <v/>
      </c>
      <c r="AF114" s="94" t="str">
        <f>IF(②メッセージ・差出名!$C$15="","",②メッセージ・差出名!$C$15)</f>
        <v/>
      </c>
      <c r="AG114" s="94" t="str">
        <f>IF(②メッセージ・差出名!$C$16="","",②メッセージ・差出名!$C$16)</f>
        <v/>
      </c>
      <c r="AH114" s="94" t="str">
        <f>IF(②メッセージ・差出名!$C$17="","",②メッセージ・差出名!$C$17)</f>
        <v/>
      </c>
      <c r="AI114" s="94" t="str">
        <f>IF(②メッセージ・差出名!$C$18="","",②メッセージ・差出名!$C$18)</f>
        <v/>
      </c>
      <c r="AJ114" s="94" t="str">
        <f>IF(②メッセージ・差出名!$C$19="","",②メッセージ・差出名!$C$19)</f>
        <v/>
      </c>
      <c r="AK114" s="94" t="str">
        <f>IF(②メッセージ・差出名!$C$20="","",②メッセージ・差出名!$C$20)</f>
        <v/>
      </c>
      <c r="AL114" s="94" t="str">
        <f>IF(②メッセージ・差出名!$C$21="","",②メッセージ・差出名!$C$21)</f>
        <v/>
      </c>
      <c r="AM114" s="94" t="str">
        <f>IF(②メッセージ・差出名!$C$22="","",②メッセージ・差出名!$C$22)</f>
        <v/>
      </c>
      <c r="AN114" s="94" t="str">
        <f>IF(②メッセージ・差出名!$C$23="","",②メッセージ・差出名!$C$23)</f>
        <v/>
      </c>
      <c r="AO114" s="302" t="str">
        <f>IF(②メッセージ・差出名!$C$27="","",②メッセージ・差出名!$C$27)</f>
        <v/>
      </c>
      <c r="AP114" s="302" t="str">
        <f>IF(②メッセージ・差出名!$C$28="","",②メッセージ・差出名!$C$28)</f>
        <v/>
      </c>
      <c r="AQ114" s="302" t="str">
        <f>IF(②メッセージ・差出名!$C$29="","",②メッセージ・差出名!$C$29)</f>
        <v/>
      </c>
      <c r="AR114" s="302" t="str">
        <f>IF(②メッセージ・差出名!$C$30="","",②メッセージ・差出名!$C$30)</f>
        <v/>
      </c>
      <c r="AS114" s="143"/>
      <c r="AT114" s="148">
        <f t="shared" si="60"/>
        <v>0</v>
      </c>
      <c r="AU114" s="148">
        <f t="shared" si="96"/>
        <v>0</v>
      </c>
      <c r="AV114" s="148">
        <f t="shared" si="97"/>
        <v>0</v>
      </c>
      <c r="AW114" s="148">
        <f t="shared" si="98"/>
        <v>0</v>
      </c>
      <c r="AX114" s="148">
        <f t="shared" si="61"/>
        <v>0</v>
      </c>
      <c r="AY114" s="148">
        <f t="shared" si="61"/>
        <v>0</v>
      </c>
      <c r="AZ114" s="148">
        <f t="shared" si="62"/>
        <v>0</v>
      </c>
      <c r="BA114" s="148">
        <f t="shared" si="63"/>
        <v>0</v>
      </c>
      <c r="BB114" s="148">
        <f t="shared" si="64"/>
        <v>1</v>
      </c>
      <c r="BC114" s="148">
        <f t="shared" si="65"/>
        <v>0</v>
      </c>
      <c r="BD114" s="148">
        <f t="shared" si="66"/>
        <v>0</v>
      </c>
      <c r="BE114" s="148">
        <f t="shared" si="67"/>
        <v>0</v>
      </c>
      <c r="BF114" s="227">
        <f t="shared" si="68"/>
        <v>1</v>
      </c>
      <c r="BG114" s="227" t="e">
        <f t="shared" si="69"/>
        <v>#N/A</v>
      </c>
      <c r="BH114" s="227" t="e">
        <f t="shared" si="70"/>
        <v>#N/A</v>
      </c>
      <c r="BI114" s="227" t="e">
        <f t="shared" si="71"/>
        <v>#N/A</v>
      </c>
      <c r="BJ114" s="227">
        <f t="shared" si="72"/>
        <v>0</v>
      </c>
      <c r="BK114" s="227">
        <f t="shared" si="73"/>
        <v>0</v>
      </c>
      <c r="BL114" s="227">
        <f t="shared" si="74"/>
        <v>0</v>
      </c>
      <c r="BM114" s="227">
        <f t="shared" si="75"/>
        <v>0</v>
      </c>
      <c r="BN114" s="153">
        <f t="shared" si="76"/>
        <v>0</v>
      </c>
      <c r="BO114" s="153">
        <f t="shared" si="77"/>
        <v>0</v>
      </c>
      <c r="BP114" s="153">
        <f t="shared" si="77"/>
        <v>0</v>
      </c>
      <c r="BQ114" s="153">
        <f t="shared" si="78"/>
        <v>0</v>
      </c>
      <c r="BR114" s="153">
        <f t="shared" si="77"/>
        <v>0</v>
      </c>
      <c r="BS114" s="153">
        <f t="shared" si="79"/>
        <v>0</v>
      </c>
      <c r="BT114" s="153">
        <f t="shared" si="77"/>
        <v>0</v>
      </c>
      <c r="BU114" s="153">
        <f t="shared" si="80"/>
        <v>1</v>
      </c>
      <c r="BV114" s="225">
        <f t="shared" si="81"/>
        <v>0</v>
      </c>
      <c r="BW114" s="225">
        <f t="shared" si="82"/>
        <v>0</v>
      </c>
      <c r="BX114" s="225">
        <f t="shared" si="83"/>
        <v>0</v>
      </c>
      <c r="BY114" s="225">
        <f t="shared" si="84"/>
        <v>0</v>
      </c>
      <c r="BZ114" s="225">
        <f t="shared" si="85"/>
        <v>0</v>
      </c>
      <c r="CA114" s="225">
        <f t="shared" si="86"/>
        <v>0</v>
      </c>
      <c r="CB114" s="225">
        <f t="shared" si="87"/>
        <v>0</v>
      </c>
      <c r="CC114" s="225">
        <f t="shared" si="88"/>
        <v>0</v>
      </c>
      <c r="CD114" s="225">
        <f t="shared" si="89"/>
        <v>0</v>
      </c>
      <c r="CE114" s="225">
        <f t="shared" si="90"/>
        <v>0</v>
      </c>
      <c r="CF114" s="153">
        <f t="shared" si="91"/>
        <v>0</v>
      </c>
      <c r="CG114" s="153">
        <f t="shared" si="92"/>
        <v>0</v>
      </c>
      <c r="CH114" s="153">
        <f t="shared" si="93"/>
        <v>0</v>
      </c>
      <c r="CI114" s="153">
        <f t="shared" si="94"/>
        <v>0</v>
      </c>
      <c r="CJ114" s="153">
        <f t="shared" si="95"/>
        <v>0</v>
      </c>
      <c r="CK114" s="39"/>
      <c r="CL114" s="39"/>
      <c r="CM114" s="39"/>
      <c r="CN114" s="39"/>
      <c r="CO114" s="39"/>
      <c r="CP114" s="39"/>
      <c r="CQ114" s="39"/>
      <c r="CR114" s="39"/>
      <c r="CS114" s="39"/>
      <c r="CT114" s="39"/>
      <c r="CU114" s="39"/>
      <c r="CV114" s="39"/>
      <c r="CW114" s="39"/>
      <c r="CX114" s="39"/>
      <c r="CY114" s="39"/>
      <c r="CZ114" s="39"/>
      <c r="DA114" s="39"/>
      <c r="DB114" s="39"/>
      <c r="DC114" s="39"/>
      <c r="DD114" s="39"/>
      <c r="DE114" s="39"/>
      <c r="DF114" s="39"/>
      <c r="DG114" s="39"/>
      <c r="DH114" s="39"/>
      <c r="DI114" s="39"/>
      <c r="DJ114" s="39"/>
      <c r="DK114" s="39"/>
      <c r="DL114" s="39"/>
      <c r="DM114" s="39"/>
      <c r="DN114" s="39"/>
      <c r="DO114" s="39"/>
      <c r="DP114" s="39"/>
      <c r="DQ114" s="39"/>
      <c r="DR114" s="39"/>
      <c r="DS114" s="39"/>
      <c r="DT114" s="39"/>
      <c r="DU114" s="39"/>
      <c r="DV114" s="39"/>
      <c r="DW114" s="39"/>
      <c r="DX114" s="39"/>
      <c r="DY114" s="39"/>
      <c r="DZ114" s="39"/>
      <c r="EA114" s="39"/>
      <c r="EB114" s="39"/>
      <c r="EC114" s="39"/>
      <c r="ED114" s="39"/>
      <c r="EE114" s="39"/>
      <c r="EF114" s="39"/>
      <c r="EG114" s="39"/>
      <c r="EH114" s="39"/>
      <c r="EI114" s="39"/>
      <c r="EJ114" s="39"/>
      <c r="EK114" s="39"/>
      <c r="EL114" s="39"/>
      <c r="EM114" s="39"/>
      <c r="EN114" s="39"/>
      <c r="EO114" s="39"/>
      <c r="EP114" s="39"/>
      <c r="EQ114" s="39"/>
      <c r="ER114" s="39"/>
      <c r="ES114" s="39"/>
      <c r="ET114" s="39"/>
      <c r="EU114" s="39"/>
      <c r="EV114" s="39"/>
      <c r="EW114" s="39"/>
      <c r="EX114" s="39"/>
      <c r="EY114" s="39"/>
      <c r="EZ114" s="39"/>
      <c r="FA114" s="39"/>
      <c r="FB114" s="39"/>
      <c r="FC114" s="39"/>
      <c r="FD114" s="39"/>
      <c r="FE114" s="39"/>
      <c r="FF114" s="39"/>
      <c r="FG114" s="39"/>
      <c r="FH114" s="39"/>
      <c r="FI114" s="39"/>
      <c r="FJ114" s="39"/>
      <c r="FK114" s="39"/>
      <c r="FL114" s="39"/>
      <c r="FM114" s="39"/>
      <c r="FN114" s="39"/>
      <c r="FO114" s="39"/>
      <c r="FP114" s="39"/>
      <c r="FQ114" s="39"/>
      <c r="FR114" s="39"/>
      <c r="FS114" s="39"/>
      <c r="FT114" s="39"/>
      <c r="FU114" s="39"/>
      <c r="FV114" s="39"/>
      <c r="FW114" s="39"/>
      <c r="FX114" s="39"/>
      <c r="FY114" s="39"/>
      <c r="FZ114" s="39"/>
      <c r="GA114" s="39"/>
      <c r="GB114" s="39"/>
      <c r="GC114" s="39"/>
      <c r="GD114" s="39"/>
      <c r="GE114" s="39"/>
      <c r="GF114" s="39"/>
      <c r="GG114" s="39"/>
      <c r="GH114" s="39"/>
      <c r="GI114" s="39"/>
      <c r="GJ114" s="39"/>
      <c r="GK114" s="39"/>
      <c r="GL114" s="39"/>
      <c r="GM114" s="39"/>
      <c r="GN114" s="39"/>
      <c r="GO114" s="39"/>
      <c r="GP114" s="39"/>
      <c r="GQ114" s="39"/>
      <c r="GR114" s="39"/>
      <c r="GS114" s="39"/>
      <c r="GT114" s="39"/>
      <c r="GU114" s="39"/>
      <c r="GV114" s="39"/>
      <c r="GW114" s="39"/>
      <c r="GX114" s="39"/>
      <c r="GY114" s="39"/>
      <c r="GZ114" s="39"/>
      <c r="HA114" s="39"/>
      <c r="HB114" s="39"/>
      <c r="HC114" s="39"/>
      <c r="HD114" s="39"/>
      <c r="HE114" s="39"/>
      <c r="HF114" s="39"/>
      <c r="HG114" s="39"/>
      <c r="HH114" s="39"/>
      <c r="HI114" s="39"/>
    </row>
    <row r="115" spans="1:217" s="14" customFormat="1" ht="17.25" customHeight="1" x14ac:dyDescent="0.2">
      <c r="A115" s="26">
        <v>103</v>
      </c>
      <c r="B115" s="27"/>
      <c r="C115" s="87"/>
      <c r="D115" s="88"/>
      <c r="E115" s="88"/>
      <c r="F115" s="88"/>
      <c r="G115" s="88"/>
      <c r="H115" s="88"/>
      <c r="I115" s="88"/>
      <c r="J115" s="88"/>
      <c r="K115" s="105" t="str">
        <f t="shared" si="56"/>
        <v>様</v>
      </c>
      <c r="L115" s="88"/>
      <c r="M115" s="105" t="str">
        <f t="shared" si="57"/>
        <v/>
      </c>
      <c r="N115" s="88"/>
      <c r="O115" s="89">
        <f>①基本情報!$C$17</f>
        <v>0</v>
      </c>
      <c r="P115" s="89" t="e">
        <f>VLOOKUP(①基本情報!$C$18,①基本情報!W:X,2,0)</f>
        <v>#N/A</v>
      </c>
      <c r="Q115" s="89" t="e">
        <f>VLOOKUP(①基本情報!$C$19,①基本情報!U:V,2,0)</f>
        <v>#N/A</v>
      </c>
      <c r="R115" s="89" t="e">
        <f>VLOOKUP(①基本情報!$C$20,①基本情報!Y:Z,2,0)</f>
        <v>#N/A</v>
      </c>
      <c r="S115" s="90" t="str">
        <f>IF(COUNTA(①基本情報!$C$26:$E$26)=3,DATE(①基本情報!$C$26,①基本情報!$D$26,①基本情報!$E$26),"")</f>
        <v/>
      </c>
      <c r="T115" s="91" t="str">
        <f>IF(①基本情報!$F$26="","",①基本情報!$F$26)</f>
        <v/>
      </c>
      <c r="U115" s="90" t="str">
        <f>IF(ISERROR(DATE(①基本情報!$C$25,①基本情報!$D$25,①基本情報!$E$25)),"",DATE(①基本情報!$C$25,①基本情報!$D$25,①基本情報!$E$25))</f>
        <v/>
      </c>
      <c r="V115" s="308" t="str">
        <f>IF(①基本情報!$F$25="","",①基本情報!$F$25)</f>
        <v/>
      </c>
      <c r="W115" s="88"/>
      <c r="X115" s="88"/>
      <c r="Y115" s="88"/>
      <c r="Z115" s="88"/>
      <c r="AA115" s="88"/>
      <c r="AB115" s="88"/>
      <c r="AC115" s="105" t="str">
        <f t="shared" si="58"/>
        <v/>
      </c>
      <c r="AD115" s="108" t="str">
        <f t="shared" si="59"/>
        <v>様</v>
      </c>
      <c r="AE115" s="94" t="str">
        <f>IF(②メッセージ・差出名!$C$14="","",②メッセージ・差出名!$C$14)</f>
        <v/>
      </c>
      <c r="AF115" s="94" t="str">
        <f>IF(②メッセージ・差出名!$C$15="","",②メッセージ・差出名!$C$15)</f>
        <v/>
      </c>
      <c r="AG115" s="94" t="str">
        <f>IF(②メッセージ・差出名!$C$16="","",②メッセージ・差出名!$C$16)</f>
        <v/>
      </c>
      <c r="AH115" s="94" t="str">
        <f>IF(②メッセージ・差出名!$C$17="","",②メッセージ・差出名!$C$17)</f>
        <v/>
      </c>
      <c r="AI115" s="94" t="str">
        <f>IF(②メッセージ・差出名!$C$18="","",②メッセージ・差出名!$C$18)</f>
        <v/>
      </c>
      <c r="AJ115" s="94" t="str">
        <f>IF(②メッセージ・差出名!$C$19="","",②メッセージ・差出名!$C$19)</f>
        <v/>
      </c>
      <c r="AK115" s="94" t="str">
        <f>IF(②メッセージ・差出名!$C$20="","",②メッセージ・差出名!$C$20)</f>
        <v/>
      </c>
      <c r="AL115" s="94" t="str">
        <f>IF(②メッセージ・差出名!$C$21="","",②メッセージ・差出名!$C$21)</f>
        <v/>
      </c>
      <c r="AM115" s="94" t="str">
        <f>IF(②メッセージ・差出名!$C$22="","",②メッセージ・差出名!$C$22)</f>
        <v/>
      </c>
      <c r="AN115" s="94" t="str">
        <f>IF(②メッセージ・差出名!$C$23="","",②メッセージ・差出名!$C$23)</f>
        <v/>
      </c>
      <c r="AO115" s="302" t="str">
        <f>IF(②メッセージ・差出名!$C$27="","",②メッセージ・差出名!$C$27)</f>
        <v/>
      </c>
      <c r="AP115" s="302" t="str">
        <f>IF(②メッセージ・差出名!$C$28="","",②メッセージ・差出名!$C$28)</f>
        <v/>
      </c>
      <c r="AQ115" s="302" t="str">
        <f>IF(②メッセージ・差出名!$C$29="","",②メッセージ・差出名!$C$29)</f>
        <v/>
      </c>
      <c r="AR115" s="302" t="str">
        <f>IF(②メッセージ・差出名!$C$30="","",②メッセージ・差出名!$C$30)</f>
        <v/>
      </c>
      <c r="AS115" s="143"/>
      <c r="AT115" s="148">
        <f t="shared" si="60"/>
        <v>0</v>
      </c>
      <c r="AU115" s="148">
        <f t="shared" si="96"/>
        <v>0</v>
      </c>
      <c r="AV115" s="148">
        <f t="shared" si="97"/>
        <v>0</v>
      </c>
      <c r="AW115" s="148">
        <f t="shared" si="98"/>
        <v>0</v>
      </c>
      <c r="AX115" s="148">
        <f t="shared" si="61"/>
        <v>0</v>
      </c>
      <c r="AY115" s="148">
        <f t="shared" si="61"/>
        <v>0</v>
      </c>
      <c r="AZ115" s="148">
        <f t="shared" si="62"/>
        <v>0</v>
      </c>
      <c r="BA115" s="148">
        <f t="shared" si="63"/>
        <v>0</v>
      </c>
      <c r="BB115" s="148">
        <f t="shared" si="64"/>
        <v>1</v>
      </c>
      <c r="BC115" s="148">
        <f t="shared" si="65"/>
        <v>0</v>
      </c>
      <c r="BD115" s="148">
        <f t="shared" si="66"/>
        <v>0</v>
      </c>
      <c r="BE115" s="148">
        <f t="shared" si="67"/>
        <v>0</v>
      </c>
      <c r="BF115" s="227">
        <f t="shared" si="68"/>
        <v>1</v>
      </c>
      <c r="BG115" s="227" t="e">
        <f t="shared" si="69"/>
        <v>#N/A</v>
      </c>
      <c r="BH115" s="227" t="e">
        <f t="shared" si="70"/>
        <v>#N/A</v>
      </c>
      <c r="BI115" s="227" t="e">
        <f t="shared" si="71"/>
        <v>#N/A</v>
      </c>
      <c r="BJ115" s="227">
        <f t="shared" si="72"/>
        <v>0</v>
      </c>
      <c r="BK115" s="227">
        <f t="shared" si="73"/>
        <v>0</v>
      </c>
      <c r="BL115" s="227">
        <f t="shared" si="74"/>
        <v>0</v>
      </c>
      <c r="BM115" s="227">
        <f t="shared" si="75"/>
        <v>0</v>
      </c>
      <c r="BN115" s="153">
        <f t="shared" si="76"/>
        <v>0</v>
      </c>
      <c r="BO115" s="153">
        <f t="shared" si="77"/>
        <v>0</v>
      </c>
      <c r="BP115" s="153">
        <f t="shared" si="77"/>
        <v>0</v>
      </c>
      <c r="BQ115" s="153">
        <f t="shared" si="78"/>
        <v>0</v>
      </c>
      <c r="BR115" s="153">
        <f t="shared" si="77"/>
        <v>0</v>
      </c>
      <c r="BS115" s="153">
        <f t="shared" si="79"/>
        <v>0</v>
      </c>
      <c r="BT115" s="153">
        <f t="shared" si="77"/>
        <v>0</v>
      </c>
      <c r="BU115" s="153">
        <f t="shared" si="80"/>
        <v>1</v>
      </c>
      <c r="BV115" s="225">
        <f t="shared" si="81"/>
        <v>0</v>
      </c>
      <c r="BW115" s="225">
        <f t="shared" si="82"/>
        <v>0</v>
      </c>
      <c r="BX115" s="225">
        <f t="shared" si="83"/>
        <v>0</v>
      </c>
      <c r="BY115" s="225">
        <f t="shared" si="84"/>
        <v>0</v>
      </c>
      <c r="BZ115" s="225">
        <f t="shared" si="85"/>
        <v>0</v>
      </c>
      <c r="CA115" s="225">
        <f t="shared" si="86"/>
        <v>0</v>
      </c>
      <c r="CB115" s="225">
        <f t="shared" si="87"/>
        <v>0</v>
      </c>
      <c r="CC115" s="225">
        <f t="shared" si="88"/>
        <v>0</v>
      </c>
      <c r="CD115" s="225">
        <f t="shared" si="89"/>
        <v>0</v>
      </c>
      <c r="CE115" s="225">
        <f t="shared" si="90"/>
        <v>0</v>
      </c>
      <c r="CF115" s="153">
        <f t="shared" si="91"/>
        <v>0</v>
      </c>
      <c r="CG115" s="153">
        <f t="shared" si="92"/>
        <v>0</v>
      </c>
      <c r="CH115" s="153">
        <f t="shared" si="93"/>
        <v>0</v>
      </c>
      <c r="CI115" s="153">
        <f t="shared" si="94"/>
        <v>0</v>
      </c>
      <c r="CJ115" s="153">
        <f t="shared" si="95"/>
        <v>0</v>
      </c>
      <c r="CK115" s="39"/>
      <c r="CL115" s="39"/>
      <c r="CM115" s="39"/>
      <c r="CN115" s="39"/>
      <c r="CO115" s="39"/>
      <c r="CP115" s="39"/>
      <c r="CQ115" s="39"/>
      <c r="CR115" s="39"/>
      <c r="CS115" s="39"/>
      <c r="CT115" s="39"/>
      <c r="CU115" s="39"/>
      <c r="CV115" s="39"/>
      <c r="CW115" s="39"/>
      <c r="CX115" s="39"/>
      <c r="CY115" s="39"/>
      <c r="CZ115" s="39"/>
      <c r="DA115" s="39"/>
      <c r="DB115" s="39"/>
      <c r="DC115" s="39"/>
      <c r="DD115" s="39"/>
      <c r="DE115" s="39"/>
      <c r="DF115" s="39"/>
      <c r="DG115" s="39"/>
      <c r="DH115" s="39"/>
      <c r="DI115" s="39"/>
      <c r="DJ115" s="39"/>
      <c r="DK115" s="39"/>
      <c r="DL115" s="39"/>
      <c r="DM115" s="39"/>
      <c r="DN115" s="39"/>
      <c r="DO115" s="39"/>
      <c r="DP115" s="39"/>
      <c r="DQ115" s="39"/>
      <c r="DR115" s="39"/>
      <c r="DS115" s="39"/>
      <c r="DT115" s="39"/>
      <c r="DU115" s="39"/>
      <c r="DV115" s="39"/>
      <c r="DW115" s="39"/>
      <c r="DX115" s="39"/>
      <c r="DY115" s="39"/>
      <c r="DZ115" s="39"/>
      <c r="EA115" s="39"/>
      <c r="EB115" s="39"/>
      <c r="EC115" s="39"/>
      <c r="ED115" s="39"/>
      <c r="EE115" s="39"/>
      <c r="EF115" s="39"/>
      <c r="EG115" s="39"/>
      <c r="EH115" s="39"/>
      <c r="EI115" s="39"/>
      <c r="EJ115" s="39"/>
      <c r="EK115" s="39"/>
      <c r="EL115" s="39"/>
      <c r="EM115" s="39"/>
      <c r="EN115" s="39"/>
      <c r="EO115" s="39"/>
      <c r="EP115" s="39"/>
      <c r="EQ115" s="39"/>
      <c r="ER115" s="39"/>
      <c r="ES115" s="39"/>
      <c r="ET115" s="39"/>
      <c r="EU115" s="39"/>
      <c r="EV115" s="39"/>
      <c r="EW115" s="39"/>
      <c r="EX115" s="39"/>
      <c r="EY115" s="39"/>
      <c r="EZ115" s="39"/>
      <c r="FA115" s="39"/>
      <c r="FB115" s="39"/>
      <c r="FC115" s="39"/>
      <c r="FD115" s="39"/>
      <c r="FE115" s="39"/>
      <c r="FF115" s="39"/>
      <c r="FG115" s="39"/>
      <c r="FH115" s="39"/>
      <c r="FI115" s="39"/>
      <c r="FJ115" s="39"/>
      <c r="FK115" s="39"/>
      <c r="FL115" s="39"/>
      <c r="FM115" s="39"/>
      <c r="FN115" s="39"/>
      <c r="FO115" s="39"/>
      <c r="FP115" s="39"/>
      <c r="FQ115" s="39"/>
      <c r="FR115" s="39"/>
      <c r="FS115" s="39"/>
      <c r="FT115" s="39"/>
      <c r="FU115" s="39"/>
      <c r="FV115" s="39"/>
      <c r="FW115" s="39"/>
      <c r="FX115" s="39"/>
      <c r="FY115" s="39"/>
      <c r="FZ115" s="39"/>
      <c r="GA115" s="39"/>
      <c r="GB115" s="39"/>
      <c r="GC115" s="39"/>
      <c r="GD115" s="39"/>
      <c r="GE115" s="39"/>
      <c r="GF115" s="39"/>
      <c r="GG115" s="39"/>
      <c r="GH115" s="39"/>
      <c r="GI115" s="39"/>
      <c r="GJ115" s="39"/>
      <c r="GK115" s="39"/>
      <c r="GL115" s="39"/>
      <c r="GM115" s="39"/>
      <c r="GN115" s="39"/>
      <c r="GO115" s="39"/>
      <c r="GP115" s="39"/>
      <c r="GQ115" s="39"/>
      <c r="GR115" s="39"/>
      <c r="GS115" s="39"/>
      <c r="GT115" s="39"/>
      <c r="GU115" s="39"/>
      <c r="GV115" s="39"/>
      <c r="GW115" s="39"/>
      <c r="GX115" s="39"/>
      <c r="GY115" s="39"/>
      <c r="GZ115" s="39"/>
      <c r="HA115" s="39"/>
      <c r="HB115" s="39"/>
      <c r="HC115" s="39"/>
      <c r="HD115" s="39"/>
      <c r="HE115" s="39"/>
      <c r="HF115" s="39"/>
      <c r="HG115" s="39"/>
      <c r="HH115" s="39"/>
      <c r="HI115" s="39"/>
    </row>
    <row r="116" spans="1:217" s="14" customFormat="1" ht="17.25" customHeight="1" x14ac:dyDescent="0.2">
      <c r="A116" s="26">
        <v>104</v>
      </c>
      <c r="B116" s="27"/>
      <c r="C116" s="87"/>
      <c r="D116" s="88"/>
      <c r="E116" s="88"/>
      <c r="F116" s="88"/>
      <c r="G116" s="88"/>
      <c r="H116" s="88"/>
      <c r="I116" s="88"/>
      <c r="J116" s="88"/>
      <c r="K116" s="105" t="str">
        <f t="shared" si="56"/>
        <v>様</v>
      </c>
      <c r="L116" s="88"/>
      <c r="M116" s="105" t="str">
        <f t="shared" si="57"/>
        <v/>
      </c>
      <c r="N116" s="88"/>
      <c r="O116" s="89">
        <f>①基本情報!$C$17</f>
        <v>0</v>
      </c>
      <c r="P116" s="89" t="e">
        <f>VLOOKUP(①基本情報!$C$18,①基本情報!W:X,2,0)</f>
        <v>#N/A</v>
      </c>
      <c r="Q116" s="89" t="e">
        <f>VLOOKUP(①基本情報!$C$19,①基本情報!U:V,2,0)</f>
        <v>#N/A</v>
      </c>
      <c r="R116" s="89" t="e">
        <f>VLOOKUP(①基本情報!$C$20,①基本情報!Y:Z,2,0)</f>
        <v>#N/A</v>
      </c>
      <c r="S116" s="90" t="str">
        <f>IF(COUNTA(①基本情報!$C$26:$E$26)=3,DATE(①基本情報!$C$26,①基本情報!$D$26,①基本情報!$E$26),"")</f>
        <v/>
      </c>
      <c r="T116" s="91" t="str">
        <f>IF(①基本情報!$F$26="","",①基本情報!$F$26)</f>
        <v/>
      </c>
      <c r="U116" s="90" t="str">
        <f>IF(ISERROR(DATE(①基本情報!$C$25,①基本情報!$D$25,①基本情報!$E$25)),"",DATE(①基本情報!$C$25,①基本情報!$D$25,①基本情報!$E$25))</f>
        <v/>
      </c>
      <c r="V116" s="308" t="str">
        <f>IF(①基本情報!$F$25="","",①基本情報!$F$25)</f>
        <v/>
      </c>
      <c r="W116" s="88"/>
      <c r="X116" s="88"/>
      <c r="Y116" s="88"/>
      <c r="Z116" s="88"/>
      <c r="AA116" s="88"/>
      <c r="AB116" s="88"/>
      <c r="AC116" s="105" t="str">
        <f t="shared" si="58"/>
        <v/>
      </c>
      <c r="AD116" s="108" t="str">
        <f t="shared" si="59"/>
        <v>様</v>
      </c>
      <c r="AE116" s="94" t="str">
        <f>IF(②メッセージ・差出名!$C$14="","",②メッセージ・差出名!$C$14)</f>
        <v/>
      </c>
      <c r="AF116" s="94" t="str">
        <f>IF(②メッセージ・差出名!$C$15="","",②メッセージ・差出名!$C$15)</f>
        <v/>
      </c>
      <c r="AG116" s="94" t="str">
        <f>IF(②メッセージ・差出名!$C$16="","",②メッセージ・差出名!$C$16)</f>
        <v/>
      </c>
      <c r="AH116" s="94" t="str">
        <f>IF(②メッセージ・差出名!$C$17="","",②メッセージ・差出名!$C$17)</f>
        <v/>
      </c>
      <c r="AI116" s="94" t="str">
        <f>IF(②メッセージ・差出名!$C$18="","",②メッセージ・差出名!$C$18)</f>
        <v/>
      </c>
      <c r="AJ116" s="94" t="str">
        <f>IF(②メッセージ・差出名!$C$19="","",②メッセージ・差出名!$C$19)</f>
        <v/>
      </c>
      <c r="AK116" s="94" t="str">
        <f>IF(②メッセージ・差出名!$C$20="","",②メッセージ・差出名!$C$20)</f>
        <v/>
      </c>
      <c r="AL116" s="94" t="str">
        <f>IF(②メッセージ・差出名!$C$21="","",②メッセージ・差出名!$C$21)</f>
        <v/>
      </c>
      <c r="AM116" s="94" t="str">
        <f>IF(②メッセージ・差出名!$C$22="","",②メッセージ・差出名!$C$22)</f>
        <v/>
      </c>
      <c r="AN116" s="94" t="str">
        <f>IF(②メッセージ・差出名!$C$23="","",②メッセージ・差出名!$C$23)</f>
        <v/>
      </c>
      <c r="AO116" s="302" t="str">
        <f>IF(②メッセージ・差出名!$C$27="","",②メッセージ・差出名!$C$27)</f>
        <v/>
      </c>
      <c r="AP116" s="302" t="str">
        <f>IF(②メッセージ・差出名!$C$28="","",②メッセージ・差出名!$C$28)</f>
        <v/>
      </c>
      <c r="AQ116" s="302" t="str">
        <f>IF(②メッセージ・差出名!$C$29="","",②メッセージ・差出名!$C$29)</f>
        <v/>
      </c>
      <c r="AR116" s="302" t="str">
        <f>IF(②メッセージ・差出名!$C$30="","",②メッセージ・差出名!$C$30)</f>
        <v/>
      </c>
      <c r="AS116" s="143"/>
      <c r="AT116" s="148">
        <f t="shared" si="60"/>
        <v>0</v>
      </c>
      <c r="AU116" s="148">
        <f t="shared" si="96"/>
        <v>0</v>
      </c>
      <c r="AV116" s="148">
        <f t="shared" si="97"/>
        <v>0</v>
      </c>
      <c r="AW116" s="148">
        <f t="shared" si="98"/>
        <v>0</v>
      </c>
      <c r="AX116" s="148">
        <f t="shared" si="61"/>
        <v>0</v>
      </c>
      <c r="AY116" s="148">
        <f t="shared" si="61"/>
        <v>0</v>
      </c>
      <c r="AZ116" s="148">
        <f t="shared" si="62"/>
        <v>0</v>
      </c>
      <c r="BA116" s="148">
        <f t="shared" si="63"/>
        <v>0</v>
      </c>
      <c r="BB116" s="148">
        <f t="shared" si="64"/>
        <v>1</v>
      </c>
      <c r="BC116" s="148">
        <f t="shared" si="65"/>
        <v>0</v>
      </c>
      <c r="BD116" s="148">
        <f t="shared" si="66"/>
        <v>0</v>
      </c>
      <c r="BE116" s="148">
        <f t="shared" si="67"/>
        <v>0</v>
      </c>
      <c r="BF116" s="227">
        <f t="shared" si="68"/>
        <v>1</v>
      </c>
      <c r="BG116" s="227" t="e">
        <f t="shared" si="69"/>
        <v>#N/A</v>
      </c>
      <c r="BH116" s="227" t="e">
        <f t="shared" si="70"/>
        <v>#N/A</v>
      </c>
      <c r="BI116" s="227" t="e">
        <f t="shared" si="71"/>
        <v>#N/A</v>
      </c>
      <c r="BJ116" s="227">
        <f t="shared" si="72"/>
        <v>0</v>
      </c>
      <c r="BK116" s="227">
        <f t="shared" si="73"/>
        <v>0</v>
      </c>
      <c r="BL116" s="227">
        <f t="shared" si="74"/>
        <v>0</v>
      </c>
      <c r="BM116" s="227">
        <f t="shared" si="75"/>
        <v>0</v>
      </c>
      <c r="BN116" s="153">
        <f t="shared" si="76"/>
        <v>0</v>
      </c>
      <c r="BO116" s="153">
        <f t="shared" si="77"/>
        <v>0</v>
      </c>
      <c r="BP116" s="153">
        <f t="shared" si="77"/>
        <v>0</v>
      </c>
      <c r="BQ116" s="153">
        <f t="shared" si="78"/>
        <v>0</v>
      </c>
      <c r="BR116" s="153">
        <f t="shared" si="77"/>
        <v>0</v>
      </c>
      <c r="BS116" s="153">
        <f t="shared" si="79"/>
        <v>0</v>
      </c>
      <c r="BT116" s="153">
        <f t="shared" si="77"/>
        <v>0</v>
      </c>
      <c r="BU116" s="153">
        <f t="shared" si="80"/>
        <v>1</v>
      </c>
      <c r="BV116" s="225">
        <f t="shared" si="81"/>
        <v>0</v>
      </c>
      <c r="BW116" s="225">
        <f t="shared" si="82"/>
        <v>0</v>
      </c>
      <c r="BX116" s="225">
        <f t="shared" si="83"/>
        <v>0</v>
      </c>
      <c r="BY116" s="225">
        <f t="shared" si="84"/>
        <v>0</v>
      </c>
      <c r="BZ116" s="225">
        <f t="shared" si="85"/>
        <v>0</v>
      </c>
      <c r="CA116" s="225">
        <f t="shared" si="86"/>
        <v>0</v>
      </c>
      <c r="CB116" s="225">
        <f t="shared" si="87"/>
        <v>0</v>
      </c>
      <c r="CC116" s="225">
        <f t="shared" si="88"/>
        <v>0</v>
      </c>
      <c r="CD116" s="225">
        <f t="shared" si="89"/>
        <v>0</v>
      </c>
      <c r="CE116" s="225">
        <f t="shared" si="90"/>
        <v>0</v>
      </c>
      <c r="CF116" s="153">
        <f t="shared" si="91"/>
        <v>0</v>
      </c>
      <c r="CG116" s="153">
        <f t="shared" si="92"/>
        <v>0</v>
      </c>
      <c r="CH116" s="153">
        <f t="shared" si="93"/>
        <v>0</v>
      </c>
      <c r="CI116" s="153">
        <f t="shared" si="94"/>
        <v>0</v>
      </c>
      <c r="CJ116" s="153">
        <f t="shared" si="95"/>
        <v>0</v>
      </c>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c r="FG116" s="39"/>
      <c r="FH116" s="39"/>
      <c r="FI116" s="39"/>
      <c r="FJ116" s="39"/>
      <c r="FK116" s="39"/>
      <c r="FL116" s="39"/>
      <c r="FM116" s="39"/>
      <c r="FN116" s="39"/>
      <c r="FO116" s="39"/>
      <c r="FP116" s="39"/>
      <c r="FQ116" s="39"/>
      <c r="FR116" s="39"/>
      <c r="FS116" s="39"/>
      <c r="FT116" s="39"/>
      <c r="FU116" s="39"/>
      <c r="FV116" s="39"/>
      <c r="FW116" s="39"/>
      <c r="FX116" s="39"/>
      <c r="FY116" s="39"/>
      <c r="FZ116" s="39"/>
      <c r="GA116" s="39"/>
      <c r="GB116" s="39"/>
      <c r="GC116" s="39"/>
      <c r="GD116" s="39"/>
      <c r="GE116" s="39"/>
      <c r="GF116" s="39"/>
      <c r="GG116" s="39"/>
      <c r="GH116" s="39"/>
      <c r="GI116" s="39"/>
      <c r="GJ116" s="39"/>
      <c r="GK116" s="39"/>
      <c r="GL116" s="39"/>
      <c r="GM116" s="39"/>
      <c r="GN116" s="39"/>
      <c r="GO116" s="39"/>
      <c r="GP116" s="39"/>
      <c r="GQ116" s="39"/>
      <c r="GR116" s="39"/>
      <c r="GS116" s="39"/>
      <c r="GT116" s="39"/>
      <c r="GU116" s="39"/>
      <c r="GV116" s="39"/>
      <c r="GW116" s="39"/>
      <c r="GX116" s="39"/>
      <c r="GY116" s="39"/>
      <c r="GZ116" s="39"/>
      <c r="HA116" s="39"/>
      <c r="HB116" s="39"/>
      <c r="HC116" s="39"/>
      <c r="HD116" s="39"/>
      <c r="HE116" s="39"/>
      <c r="HF116" s="39"/>
      <c r="HG116" s="39"/>
      <c r="HH116" s="39"/>
      <c r="HI116" s="39"/>
    </row>
    <row r="117" spans="1:217" s="14" customFormat="1" ht="17.25" customHeight="1" x14ac:dyDescent="0.2">
      <c r="A117" s="26">
        <v>105</v>
      </c>
      <c r="B117" s="27"/>
      <c r="C117" s="87"/>
      <c r="D117" s="88"/>
      <c r="E117" s="88"/>
      <c r="F117" s="88"/>
      <c r="G117" s="88"/>
      <c r="H117" s="88"/>
      <c r="I117" s="88"/>
      <c r="J117" s="88"/>
      <c r="K117" s="105" t="str">
        <f t="shared" si="56"/>
        <v>様</v>
      </c>
      <c r="L117" s="88"/>
      <c r="M117" s="105" t="str">
        <f t="shared" si="57"/>
        <v/>
      </c>
      <c r="N117" s="88"/>
      <c r="O117" s="89">
        <f>①基本情報!$C$17</f>
        <v>0</v>
      </c>
      <c r="P117" s="89" t="e">
        <f>VLOOKUP(①基本情報!$C$18,①基本情報!W:X,2,0)</f>
        <v>#N/A</v>
      </c>
      <c r="Q117" s="89" t="e">
        <f>VLOOKUP(①基本情報!$C$19,①基本情報!U:V,2,0)</f>
        <v>#N/A</v>
      </c>
      <c r="R117" s="89" t="e">
        <f>VLOOKUP(①基本情報!$C$20,①基本情報!Y:Z,2,0)</f>
        <v>#N/A</v>
      </c>
      <c r="S117" s="90" t="str">
        <f>IF(COUNTA(①基本情報!$C$26:$E$26)=3,DATE(①基本情報!$C$26,①基本情報!$D$26,①基本情報!$E$26),"")</f>
        <v/>
      </c>
      <c r="T117" s="91" t="str">
        <f>IF(①基本情報!$F$26="","",①基本情報!$F$26)</f>
        <v/>
      </c>
      <c r="U117" s="90" t="str">
        <f>IF(ISERROR(DATE(①基本情報!$C$25,①基本情報!$D$25,①基本情報!$E$25)),"",DATE(①基本情報!$C$25,①基本情報!$D$25,①基本情報!$E$25))</f>
        <v/>
      </c>
      <c r="V117" s="308" t="str">
        <f>IF(①基本情報!$F$25="","",①基本情報!$F$25)</f>
        <v/>
      </c>
      <c r="W117" s="88"/>
      <c r="X117" s="88"/>
      <c r="Y117" s="88"/>
      <c r="Z117" s="88"/>
      <c r="AA117" s="88"/>
      <c r="AB117" s="88"/>
      <c r="AC117" s="105" t="str">
        <f t="shared" si="58"/>
        <v/>
      </c>
      <c r="AD117" s="108" t="str">
        <f t="shared" si="59"/>
        <v>様</v>
      </c>
      <c r="AE117" s="94" t="str">
        <f>IF(②メッセージ・差出名!$C$14="","",②メッセージ・差出名!$C$14)</f>
        <v/>
      </c>
      <c r="AF117" s="94" t="str">
        <f>IF(②メッセージ・差出名!$C$15="","",②メッセージ・差出名!$C$15)</f>
        <v/>
      </c>
      <c r="AG117" s="94" t="str">
        <f>IF(②メッセージ・差出名!$C$16="","",②メッセージ・差出名!$C$16)</f>
        <v/>
      </c>
      <c r="AH117" s="94" t="str">
        <f>IF(②メッセージ・差出名!$C$17="","",②メッセージ・差出名!$C$17)</f>
        <v/>
      </c>
      <c r="AI117" s="94" t="str">
        <f>IF(②メッセージ・差出名!$C$18="","",②メッセージ・差出名!$C$18)</f>
        <v/>
      </c>
      <c r="AJ117" s="94" t="str">
        <f>IF(②メッセージ・差出名!$C$19="","",②メッセージ・差出名!$C$19)</f>
        <v/>
      </c>
      <c r="AK117" s="94" t="str">
        <f>IF(②メッセージ・差出名!$C$20="","",②メッセージ・差出名!$C$20)</f>
        <v/>
      </c>
      <c r="AL117" s="94" t="str">
        <f>IF(②メッセージ・差出名!$C$21="","",②メッセージ・差出名!$C$21)</f>
        <v/>
      </c>
      <c r="AM117" s="94" t="str">
        <f>IF(②メッセージ・差出名!$C$22="","",②メッセージ・差出名!$C$22)</f>
        <v/>
      </c>
      <c r="AN117" s="94" t="str">
        <f>IF(②メッセージ・差出名!$C$23="","",②メッセージ・差出名!$C$23)</f>
        <v/>
      </c>
      <c r="AO117" s="302" t="str">
        <f>IF(②メッセージ・差出名!$C$27="","",②メッセージ・差出名!$C$27)</f>
        <v/>
      </c>
      <c r="AP117" s="302" t="str">
        <f>IF(②メッセージ・差出名!$C$28="","",②メッセージ・差出名!$C$28)</f>
        <v/>
      </c>
      <c r="AQ117" s="302" t="str">
        <f>IF(②メッセージ・差出名!$C$29="","",②メッセージ・差出名!$C$29)</f>
        <v/>
      </c>
      <c r="AR117" s="302" t="str">
        <f>IF(②メッセージ・差出名!$C$30="","",②メッセージ・差出名!$C$30)</f>
        <v/>
      </c>
      <c r="AS117" s="143"/>
      <c r="AT117" s="148">
        <f t="shared" si="60"/>
        <v>0</v>
      </c>
      <c r="AU117" s="148">
        <f t="shared" si="96"/>
        <v>0</v>
      </c>
      <c r="AV117" s="148">
        <f t="shared" si="97"/>
        <v>0</v>
      </c>
      <c r="AW117" s="148">
        <f t="shared" si="98"/>
        <v>0</v>
      </c>
      <c r="AX117" s="148">
        <f t="shared" si="61"/>
        <v>0</v>
      </c>
      <c r="AY117" s="148">
        <f t="shared" si="61"/>
        <v>0</v>
      </c>
      <c r="AZ117" s="148">
        <f t="shared" si="62"/>
        <v>0</v>
      </c>
      <c r="BA117" s="148">
        <f t="shared" si="63"/>
        <v>0</v>
      </c>
      <c r="BB117" s="148">
        <f t="shared" si="64"/>
        <v>1</v>
      </c>
      <c r="BC117" s="148">
        <f t="shared" si="65"/>
        <v>0</v>
      </c>
      <c r="BD117" s="148">
        <f t="shared" si="66"/>
        <v>0</v>
      </c>
      <c r="BE117" s="148">
        <f t="shared" si="67"/>
        <v>0</v>
      </c>
      <c r="BF117" s="227">
        <f t="shared" si="68"/>
        <v>1</v>
      </c>
      <c r="BG117" s="227" t="e">
        <f t="shared" si="69"/>
        <v>#N/A</v>
      </c>
      <c r="BH117" s="227" t="e">
        <f t="shared" si="70"/>
        <v>#N/A</v>
      </c>
      <c r="BI117" s="227" t="e">
        <f t="shared" si="71"/>
        <v>#N/A</v>
      </c>
      <c r="BJ117" s="227">
        <f t="shared" si="72"/>
        <v>0</v>
      </c>
      <c r="BK117" s="227">
        <f t="shared" si="73"/>
        <v>0</v>
      </c>
      <c r="BL117" s="227">
        <f t="shared" si="74"/>
        <v>0</v>
      </c>
      <c r="BM117" s="227">
        <f t="shared" si="75"/>
        <v>0</v>
      </c>
      <c r="BN117" s="153">
        <f t="shared" si="76"/>
        <v>0</v>
      </c>
      <c r="BO117" s="153">
        <f t="shared" si="77"/>
        <v>0</v>
      </c>
      <c r="BP117" s="153">
        <f t="shared" si="77"/>
        <v>0</v>
      </c>
      <c r="BQ117" s="153">
        <f t="shared" si="78"/>
        <v>0</v>
      </c>
      <c r="BR117" s="153">
        <f t="shared" si="77"/>
        <v>0</v>
      </c>
      <c r="BS117" s="153">
        <f t="shared" si="79"/>
        <v>0</v>
      </c>
      <c r="BT117" s="153">
        <f t="shared" si="77"/>
        <v>0</v>
      </c>
      <c r="BU117" s="153">
        <f t="shared" si="80"/>
        <v>1</v>
      </c>
      <c r="BV117" s="225">
        <f t="shared" si="81"/>
        <v>0</v>
      </c>
      <c r="BW117" s="225">
        <f t="shared" si="82"/>
        <v>0</v>
      </c>
      <c r="BX117" s="225">
        <f t="shared" si="83"/>
        <v>0</v>
      </c>
      <c r="BY117" s="225">
        <f t="shared" si="84"/>
        <v>0</v>
      </c>
      <c r="BZ117" s="225">
        <f t="shared" si="85"/>
        <v>0</v>
      </c>
      <c r="CA117" s="225">
        <f t="shared" si="86"/>
        <v>0</v>
      </c>
      <c r="CB117" s="225">
        <f t="shared" si="87"/>
        <v>0</v>
      </c>
      <c r="CC117" s="225">
        <f t="shared" si="88"/>
        <v>0</v>
      </c>
      <c r="CD117" s="225">
        <f t="shared" si="89"/>
        <v>0</v>
      </c>
      <c r="CE117" s="225">
        <f t="shared" si="90"/>
        <v>0</v>
      </c>
      <c r="CF117" s="153">
        <f t="shared" si="91"/>
        <v>0</v>
      </c>
      <c r="CG117" s="153">
        <f t="shared" si="92"/>
        <v>0</v>
      </c>
      <c r="CH117" s="153">
        <f t="shared" si="93"/>
        <v>0</v>
      </c>
      <c r="CI117" s="153">
        <f t="shared" si="94"/>
        <v>0</v>
      </c>
      <c r="CJ117" s="153">
        <f t="shared" si="95"/>
        <v>0</v>
      </c>
      <c r="CK117" s="39"/>
      <c r="CL117" s="39"/>
      <c r="CM117" s="39"/>
      <c r="CN117" s="39"/>
      <c r="CO117" s="39"/>
      <c r="CP117" s="39"/>
      <c r="CQ117" s="39"/>
      <c r="CR117" s="39"/>
      <c r="CS117" s="39"/>
      <c r="CT117" s="39"/>
      <c r="CU117" s="39"/>
      <c r="CV117" s="39"/>
      <c r="CW117" s="39"/>
      <c r="CX117" s="39"/>
      <c r="CY117" s="39"/>
      <c r="CZ117" s="39"/>
      <c r="DA117" s="39"/>
      <c r="DB117" s="39"/>
      <c r="DC117" s="39"/>
      <c r="DD117" s="39"/>
      <c r="DE117" s="39"/>
      <c r="DF117" s="39"/>
      <c r="DG117" s="39"/>
      <c r="DH117" s="39"/>
      <c r="DI117" s="39"/>
      <c r="DJ117" s="39"/>
      <c r="DK117" s="39"/>
      <c r="DL117" s="39"/>
      <c r="DM117" s="39"/>
      <c r="DN117" s="39"/>
      <c r="DO117" s="39"/>
      <c r="DP117" s="39"/>
      <c r="DQ117" s="39"/>
      <c r="DR117" s="39"/>
      <c r="DS117" s="39"/>
      <c r="DT117" s="39"/>
      <c r="DU117" s="39"/>
      <c r="DV117" s="39"/>
      <c r="DW117" s="39"/>
      <c r="DX117" s="39"/>
      <c r="DY117" s="39"/>
      <c r="DZ117" s="39"/>
      <c r="EA117" s="39"/>
      <c r="EB117" s="39"/>
      <c r="EC117" s="39"/>
      <c r="ED117" s="39"/>
      <c r="EE117" s="39"/>
      <c r="EF117" s="39"/>
      <c r="EG117" s="39"/>
      <c r="EH117" s="39"/>
      <c r="EI117" s="39"/>
      <c r="EJ117" s="39"/>
      <c r="EK117" s="39"/>
      <c r="EL117" s="39"/>
      <c r="EM117" s="39"/>
      <c r="EN117" s="39"/>
      <c r="EO117" s="39"/>
      <c r="EP117" s="39"/>
      <c r="EQ117" s="39"/>
      <c r="ER117" s="39"/>
      <c r="ES117" s="39"/>
      <c r="ET117" s="39"/>
      <c r="EU117" s="39"/>
      <c r="EV117" s="39"/>
      <c r="EW117" s="39"/>
      <c r="EX117" s="39"/>
      <c r="EY117" s="39"/>
      <c r="EZ117" s="39"/>
      <c r="FA117" s="39"/>
      <c r="FB117" s="39"/>
      <c r="FC117" s="39"/>
      <c r="FD117" s="39"/>
      <c r="FE117" s="39"/>
      <c r="FF117" s="39"/>
      <c r="FG117" s="39"/>
      <c r="FH117" s="39"/>
      <c r="FI117" s="39"/>
      <c r="FJ117" s="39"/>
      <c r="FK117" s="39"/>
      <c r="FL117" s="39"/>
      <c r="FM117" s="39"/>
      <c r="FN117" s="39"/>
      <c r="FO117" s="39"/>
      <c r="FP117" s="39"/>
      <c r="FQ117" s="39"/>
      <c r="FR117" s="39"/>
      <c r="FS117" s="39"/>
      <c r="FT117" s="39"/>
      <c r="FU117" s="39"/>
      <c r="FV117" s="39"/>
      <c r="FW117" s="39"/>
      <c r="FX117" s="39"/>
      <c r="FY117" s="39"/>
      <c r="FZ117" s="39"/>
      <c r="GA117" s="39"/>
      <c r="GB117" s="39"/>
      <c r="GC117" s="39"/>
      <c r="GD117" s="39"/>
      <c r="GE117" s="39"/>
      <c r="GF117" s="39"/>
      <c r="GG117" s="39"/>
      <c r="GH117" s="39"/>
      <c r="GI117" s="39"/>
      <c r="GJ117" s="39"/>
      <c r="GK117" s="39"/>
      <c r="GL117" s="39"/>
      <c r="GM117" s="39"/>
      <c r="GN117" s="39"/>
      <c r="GO117" s="39"/>
      <c r="GP117" s="39"/>
      <c r="GQ117" s="39"/>
      <c r="GR117" s="39"/>
      <c r="GS117" s="39"/>
      <c r="GT117" s="39"/>
      <c r="GU117" s="39"/>
      <c r="GV117" s="39"/>
      <c r="GW117" s="39"/>
      <c r="GX117" s="39"/>
      <c r="GY117" s="39"/>
      <c r="GZ117" s="39"/>
      <c r="HA117" s="39"/>
      <c r="HB117" s="39"/>
      <c r="HC117" s="39"/>
      <c r="HD117" s="39"/>
      <c r="HE117" s="39"/>
      <c r="HF117" s="39"/>
      <c r="HG117" s="39"/>
      <c r="HH117" s="39"/>
      <c r="HI117" s="39"/>
    </row>
    <row r="118" spans="1:217" s="14" customFormat="1" ht="17.25" customHeight="1" x14ac:dyDescent="0.2">
      <c r="A118" s="26">
        <v>106</v>
      </c>
      <c r="B118" s="27"/>
      <c r="C118" s="87"/>
      <c r="D118" s="88"/>
      <c r="E118" s="88"/>
      <c r="F118" s="88"/>
      <c r="G118" s="88"/>
      <c r="H118" s="88"/>
      <c r="I118" s="88"/>
      <c r="J118" s="88"/>
      <c r="K118" s="105" t="str">
        <f t="shared" si="56"/>
        <v>様</v>
      </c>
      <c r="L118" s="88"/>
      <c r="M118" s="105" t="str">
        <f t="shared" si="57"/>
        <v/>
      </c>
      <c r="N118" s="88"/>
      <c r="O118" s="89">
        <f>①基本情報!$C$17</f>
        <v>0</v>
      </c>
      <c r="P118" s="89" t="e">
        <f>VLOOKUP(①基本情報!$C$18,①基本情報!W:X,2,0)</f>
        <v>#N/A</v>
      </c>
      <c r="Q118" s="89" t="e">
        <f>VLOOKUP(①基本情報!$C$19,①基本情報!U:V,2,0)</f>
        <v>#N/A</v>
      </c>
      <c r="R118" s="89" t="e">
        <f>VLOOKUP(①基本情報!$C$20,①基本情報!Y:Z,2,0)</f>
        <v>#N/A</v>
      </c>
      <c r="S118" s="90" t="str">
        <f>IF(COUNTA(①基本情報!$C$26:$E$26)=3,DATE(①基本情報!$C$26,①基本情報!$D$26,①基本情報!$E$26),"")</f>
        <v/>
      </c>
      <c r="T118" s="91" t="str">
        <f>IF(①基本情報!$F$26="","",①基本情報!$F$26)</f>
        <v/>
      </c>
      <c r="U118" s="90" t="str">
        <f>IF(ISERROR(DATE(①基本情報!$C$25,①基本情報!$D$25,①基本情報!$E$25)),"",DATE(①基本情報!$C$25,①基本情報!$D$25,①基本情報!$E$25))</f>
        <v/>
      </c>
      <c r="V118" s="308" t="str">
        <f>IF(①基本情報!$F$25="","",①基本情報!$F$25)</f>
        <v/>
      </c>
      <c r="W118" s="88"/>
      <c r="X118" s="88"/>
      <c r="Y118" s="88"/>
      <c r="Z118" s="88"/>
      <c r="AA118" s="88"/>
      <c r="AB118" s="88"/>
      <c r="AC118" s="105" t="str">
        <f t="shared" si="58"/>
        <v/>
      </c>
      <c r="AD118" s="108" t="str">
        <f t="shared" si="59"/>
        <v>様</v>
      </c>
      <c r="AE118" s="94" t="str">
        <f>IF(②メッセージ・差出名!$C$14="","",②メッセージ・差出名!$C$14)</f>
        <v/>
      </c>
      <c r="AF118" s="94" t="str">
        <f>IF(②メッセージ・差出名!$C$15="","",②メッセージ・差出名!$C$15)</f>
        <v/>
      </c>
      <c r="AG118" s="94" t="str">
        <f>IF(②メッセージ・差出名!$C$16="","",②メッセージ・差出名!$C$16)</f>
        <v/>
      </c>
      <c r="AH118" s="94" t="str">
        <f>IF(②メッセージ・差出名!$C$17="","",②メッセージ・差出名!$C$17)</f>
        <v/>
      </c>
      <c r="AI118" s="94" t="str">
        <f>IF(②メッセージ・差出名!$C$18="","",②メッセージ・差出名!$C$18)</f>
        <v/>
      </c>
      <c r="AJ118" s="94" t="str">
        <f>IF(②メッセージ・差出名!$C$19="","",②メッセージ・差出名!$C$19)</f>
        <v/>
      </c>
      <c r="AK118" s="94" t="str">
        <f>IF(②メッセージ・差出名!$C$20="","",②メッセージ・差出名!$C$20)</f>
        <v/>
      </c>
      <c r="AL118" s="94" t="str">
        <f>IF(②メッセージ・差出名!$C$21="","",②メッセージ・差出名!$C$21)</f>
        <v/>
      </c>
      <c r="AM118" s="94" t="str">
        <f>IF(②メッセージ・差出名!$C$22="","",②メッセージ・差出名!$C$22)</f>
        <v/>
      </c>
      <c r="AN118" s="94" t="str">
        <f>IF(②メッセージ・差出名!$C$23="","",②メッセージ・差出名!$C$23)</f>
        <v/>
      </c>
      <c r="AO118" s="302" t="str">
        <f>IF(②メッセージ・差出名!$C$27="","",②メッセージ・差出名!$C$27)</f>
        <v/>
      </c>
      <c r="AP118" s="302" t="str">
        <f>IF(②メッセージ・差出名!$C$28="","",②メッセージ・差出名!$C$28)</f>
        <v/>
      </c>
      <c r="AQ118" s="302" t="str">
        <f>IF(②メッセージ・差出名!$C$29="","",②メッセージ・差出名!$C$29)</f>
        <v/>
      </c>
      <c r="AR118" s="302" t="str">
        <f>IF(②メッセージ・差出名!$C$30="","",②メッセージ・差出名!$C$30)</f>
        <v/>
      </c>
      <c r="AS118" s="143"/>
      <c r="AT118" s="148">
        <f t="shared" si="60"/>
        <v>0</v>
      </c>
      <c r="AU118" s="148">
        <f t="shared" si="96"/>
        <v>0</v>
      </c>
      <c r="AV118" s="148">
        <f t="shared" si="97"/>
        <v>0</v>
      </c>
      <c r="AW118" s="148">
        <f t="shared" si="98"/>
        <v>0</v>
      </c>
      <c r="AX118" s="148">
        <f t="shared" si="61"/>
        <v>0</v>
      </c>
      <c r="AY118" s="148">
        <f t="shared" si="61"/>
        <v>0</v>
      </c>
      <c r="AZ118" s="148">
        <f t="shared" si="62"/>
        <v>0</v>
      </c>
      <c r="BA118" s="148">
        <f t="shared" si="63"/>
        <v>0</v>
      </c>
      <c r="BB118" s="148">
        <f t="shared" si="64"/>
        <v>1</v>
      </c>
      <c r="BC118" s="148">
        <f t="shared" si="65"/>
        <v>0</v>
      </c>
      <c r="BD118" s="148">
        <f t="shared" si="66"/>
        <v>0</v>
      </c>
      <c r="BE118" s="148">
        <f t="shared" si="67"/>
        <v>0</v>
      </c>
      <c r="BF118" s="227">
        <f t="shared" si="68"/>
        <v>1</v>
      </c>
      <c r="BG118" s="227" t="e">
        <f t="shared" si="69"/>
        <v>#N/A</v>
      </c>
      <c r="BH118" s="227" t="e">
        <f t="shared" si="70"/>
        <v>#N/A</v>
      </c>
      <c r="BI118" s="227" t="e">
        <f t="shared" si="71"/>
        <v>#N/A</v>
      </c>
      <c r="BJ118" s="227">
        <f t="shared" si="72"/>
        <v>0</v>
      </c>
      <c r="BK118" s="227">
        <f t="shared" si="73"/>
        <v>0</v>
      </c>
      <c r="BL118" s="227">
        <f t="shared" si="74"/>
        <v>0</v>
      </c>
      <c r="BM118" s="227">
        <f t="shared" si="75"/>
        <v>0</v>
      </c>
      <c r="BN118" s="153">
        <f t="shared" si="76"/>
        <v>0</v>
      </c>
      <c r="BO118" s="153">
        <f t="shared" si="77"/>
        <v>0</v>
      </c>
      <c r="BP118" s="153">
        <f t="shared" si="77"/>
        <v>0</v>
      </c>
      <c r="BQ118" s="153">
        <f t="shared" si="78"/>
        <v>0</v>
      </c>
      <c r="BR118" s="153">
        <f t="shared" si="77"/>
        <v>0</v>
      </c>
      <c r="BS118" s="153">
        <f t="shared" si="79"/>
        <v>0</v>
      </c>
      <c r="BT118" s="153">
        <f t="shared" si="77"/>
        <v>0</v>
      </c>
      <c r="BU118" s="153">
        <f t="shared" si="80"/>
        <v>1</v>
      </c>
      <c r="BV118" s="225">
        <f t="shared" si="81"/>
        <v>0</v>
      </c>
      <c r="BW118" s="225">
        <f t="shared" si="82"/>
        <v>0</v>
      </c>
      <c r="BX118" s="225">
        <f t="shared" si="83"/>
        <v>0</v>
      </c>
      <c r="BY118" s="225">
        <f t="shared" si="84"/>
        <v>0</v>
      </c>
      <c r="BZ118" s="225">
        <f t="shared" si="85"/>
        <v>0</v>
      </c>
      <c r="CA118" s="225">
        <f t="shared" si="86"/>
        <v>0</v>
      </c>
      <c r="CB118" s="225">
        <f t="shared" si="87"/>
        <v>0</v>
      </c>
      <c r="CC118" s="225">
        <f t="shared" si="88"/>
        <v>0</v>
      </c>
      <c r="CD118" s="225">
        <f t="shared" si="89"/>
        <v>0</v>
      </c>
      <c r="CE118" s="225">
        <f t="shared" si="90"/>
        <v>0</v>
      </c>
      <c r="CF118" s="153">
        <f t="shared" si="91"/>
        <v>0</v>
      </c>
      <c r="CG118" s="153">
        <f t="shared" si="92"/>
        <v>0</v>
      </c>
      <c r="CH118" s="153">
        <f t="shared" si="93"/>
        <v>0</v>
      </c>
      <c r="CI118" s="153">
        <f t="shared" si="94"/>
        <v>0</v>
      </c>
      <c r="CJ118" s="153">
        <f t="shared" si="95"/>
        <v>0</v>
      </c>
      <c r="CK118" s="39"/>
      <c r="CL118" s="39"/>
      <c r="CM118" s="39"/>
      <c r="CN118" s="39"/>
      <c r="CO118" s="39"/>
      <c r="CP118" s="39"/>
      <c r="CQ118" s="39"/>
      <c r="CR118" s="39"/>
      <c r="CS118" s="39"/>
      <c r="CT118" s="39"/>
      <c r="CU118" s="39"/>
      <c r="CV118" s="39"/>
      <c r="CW118" s="39"/>
      <c r="CX118" s="39"/>
      <c r="CY118" s="39"/>
      <c r="CZ118" s="39"/>
      <c r="DA118" s="39"/>
      <c r="DB118" s="39"/>
      <c r="DC118" s="39"/>
      <c r="DD118" s="39"/>
      <c r="DE118" s="39"/>
      <c r="DF118" s="39"/>
      <c r="DG118" s="39"/>
      <c r="DH118" s="39"/>
      <c r="DI118" s="39"/>
      <c r="DJ118" s="39"/>
      <c r="DK118" s="39"/>
      <c r="DL118" s="39"/>
      <c r="DM118" s="39"/>
      <c r="DN118" s="39"/>
      <c r="DO118" s="39"/>
      <c r="DP118" s="39"/>
      <c r="DQ118" s="39"/>
      <c r="DR118" s="39"/>
      <c r="DS118" s="39"/>
      <c r="DT118" s="39"/>
      <c r="DU118" s="39"/>
      <c r="DV118" s="39"/>
      <c r="DW118" s="39"/>
      <c r="DX118" s="39"/>
      <c r="DY118" s="39"/>
      <c r="DZ118" s="39"/>
      <c r="EA118" s="39"/>
      <c r="EB118" s="39"/>
      <c r="EC118" s="39"/>
      <c r="ED118" s="39"/>
      <c r="EE118" s="39"/>
      <c r="EF118" s="39"/>
      <c r="EG118" s="39"/>
      <c r="EH118" s="39"/>
      <c r="EI118" s="39"/>
      <c r="EJ118" s="39"/>
      <c r="EK118" s="39"/>
      <c r="EL118" s="39"/>
      <c r="EM118" s="39"/>
      <c r="EN118" s="39"/>
      <c r="EO118" s="39"/>
      <c r="EP118" s="39"/>
      <c r="EQ118" s="39"/>
      <c r="ER118" s="39"/>
      <c r="ES118" s="39"/>
      <c r="ET118" s="39"/>
      <c r="EU118" s="39"/>
      <c r="EV118" s="39"/>
      <c r="EW118" s="39"/>
      <c r="EX118" s="39"/>
      <c r="EY118" s="39"/>
      <c r="EZ118" s="39"/>
      <c r="FA118" s="39"/>
      <c r="FB118" s="39"/>
      <c r="FC118" s="39"/>
      <c r="FD118" s="39"/>
      <c r="FE118" s="39"/>
      <c r="FF118" s="39"/>
      <c r="FG118" s="39"/>
      <c r="FH118" s="39"/>
      <c r="FI118" s="39"/>
      <c r="FJ118" s="39"/>
      <c r="FK118" s="39"/>
      <c r="FL118" s="39"/>
      <c r="FM118" s="39"/>
      <c r="FN118" s="39"/>
      <c r="FO118" s="39"/>
      <c r="FP118" s="39"/>
      <c r="FQ118" s="39"/>
      <c r="FR118" s="39"/>
      <c r="FS118" s="39"/>
      <c r="FT118" s="39"/>
      <c r="FU118" s="39"/>
      <c r="FV118" s="39"/>
      <c r="FW118" s="39"/>
      <c r="FX118" s="39"/>
      <c r="FY118" s="39"/>
      <c r="FZ118" s="39"/>
      <c r="GA118" s="39"/>
      <c r="GB118" s="39"/>
      <c r="GC118" s="39"/>
      <c r="GD118" s="39"/>
      <c r="GE118" s="39"/>
      <c r="GF118" s="39"/>
      <c r="GG118" s="39"/>
      <c r="GH118" s="39"/>
      <c r="GI118" s="39"/>
      <c r="GJ118" s="39"/>
      <c r="GK118" s="39"/>
      <c r="GL118" s="39"/>
      <c r="GM118" s="39"/>
      <c r="GN118" s="39"/>
      <c r="GO118" s="39"/>
      <c r="GP118" s="39"/>
      <c r="GQ118" s="39"/>
      <c r="GR118" s="39"/>
      <c r="GS118" s="39"/>
      <c r="GT118" s="39"/>
      <c r="GU118" s="39"/>
      <c r="GV118" s="39"/>
      <c r="GW118" s="39"/>
      <c r="GX118" s="39"/>
      <c r="GY118" s="39"/>
      <c r="GZ118" s="39"/>
      <c r="HA118" s="39"/>
      <c r="HB118" s="39"/>
      <c r="HC118" s="39"/>
      <c r="HD118" s="39"/>
      <c r="HE118" s="39"/>
      <c r="HF118" s="39"/>
      <c r="HG118" s="39"/>
      <c r="HH118" s="39"/>
      <c r="HI118" s="39"/>
    </row>
    <row r="119" spans="1:217" customFormat="1" ht="17.25" customHeight="1" x14ac:dyDescent="0.2">
      <c r="A119" s="26">
        <v>107</v>
      </c>
      <c r="B119" s="27"/>
      <c r="C119" s="87"/>
      <c r="D119" s="88"/>
      <c r="E119" s="88"/>
      <c r="F119" s="88"/>
      <c r="G119" s="88"/>
      <c r="H119" s="88"/>
      <c r="I119" s="88"/>
      <c r="J119" s="88"/>
      <c r="K119" s="105" t="str">
        <f t="shared" si="56"/>
        <v>様</v>
      </c>
      <c r="L119" s="88"/>
      <c r="M119" s="105" t="str">
        <f t="shared" si="57"/>
        <v/>
      </c>
      <c r="N119" s="88"/>
      <c r="O119" s="89">
        <f>①基本情報!$C$17</f>
        <v>0</v>
      </c>
      <c r="P119" s="89" t="e">
        <f>VLOOKUP(①基本情報!$C$18,①基本情報!W:X,2,0)</f>
        <v>#N/A</v>
      </c>
      <c r="Q119" s="89" t="e">
        <f>VLOOKUP(①基本情報!$C$19,①基本情報!U:V,2,0)</f>
        <v>#N/A</v>
      </c>
      <c r="R119" s="89" t="e">
        <f>VLOOKUP(①基本情報!$C$20,①基本情報!Y:Z,2,0)</f>
        <v>#N/A</v>
      </c>
      <c r="S119" s="90" t="str">
        <f>IF(COUNTA(①基本情報!$C$26:$E$26)=3,DATE(①基本情報!$C$26,①基本情報!$D$26,①基本情報!$E$26),"")</f>
        <v/>
      </c>
      <c r="T119" s="91" t="str">
        <f>IF(①基本情報!$F$26="","",①基本情報!$F$26)</f>
        <v/>
      </c>
      <c r="U119" s="90" t="str">
        <f>IF(ISERROR(DATE(①基本情報!$C$25,①基本情報!$D$25,①基本情報!$E$25)),"",DATE(①基本情報!$C$25,①基本情報!$D$25,①基本情報!$E$25))</f>
        <v/>
      </c>
      <c r="V119" s="308" t="str">
        <f>IF(①基本情報!$F$25="","",①基本情報!$F$25)</f>
        <v/>
      </c>
      <c r="W119" s="88"/>
      <c r="X119" s="88"/>
      <c r="Y119" s="88"/>
      <c r="Z119" s="88"/>
      <c r="AA119" s="88"/>
      <c r="AB119" s="88"/>
      <c r="AC119" s="105" t="str">
        <f t="shared" si="58"/>
        <v/>
      </c>
      <c r="AD119" s="108" t="str">
        <f t="shared" si="59"/>
        <v>様</v>
      </c>
      <c r="AE119" s="94" t="str">
        <f>IF(②メッセージ・差出名!$C$14="","",②メッセージ・差出名!$C$14)</f>
        <v/>
      </c>
      <c r="AF119" s="94" t="str">
        <f>IF(②メッセージ・差出名!$C$15="","",②メッセージ・差出名!$C$15)</f>
        <v/>
      </c>
      <c r="AG119" s="94" t="str">
        <f>IF(②メッセージ・差出名!$C$16="","",②メッセージ・差出名!$C$16)</f>
        <v/>
      </c>
      <c r="AH119" s="94" t="str">
        <f>IF(②メッセージ・差出名!$C$17="","",②メッセージ・差出名!$C$17)</f>
        <v/>
      </c>
      <c r="AI119" s="94" t="str">
        <f>IF(②メッセージ・差出名!$C$18="","",②メッセージ・差出名!$C$18)</f>
        <v/>
      </c>
      <c r="AJ119" s="94" t="str">
        <f>IF(②メッセージ・差出名!$C$19="","",②メッセージ・差出名!$C$19)</f>
        <v/>
      </c>
      <c r="AK119" s="94" t="str">
        <f>IF(②メッセージ・差出名!$C$20="","",②メッセージ・差出名!$C$20)</f>
        <v/>
      </c>
      <c r="AL119" s="94" t="str">
        <f>IF(②メッセージ・差出名!$C$21="","",②メッセージ・差出名!$C$21)</f>
        <v/>
      </c>
      <c r="AM119" s="94" t="str">
        <f>IF(②メッセージ・差出名!$C$22="","",②メッセージ・差出名!$C$22)</f>
        <v/>
      </c>
      <c r="AN119" s="94" t="str">
        <f>IF(②メッセージ・差出名!$C$23="","",②メッセージ・差出名!$C$23)</f>
        <v/>
      </c>
      <c r="AO119" s="302" t="str">
        <f>IF(②メッセージ・差出名!$C$27="","",②メッセージ・差出名!$C$27)</f>
        <v/>
      </c>
      <c r="AP119" s="302" t="str">
        <f>IF(②メッセージ・差出名!$C$28="","",②メッセージ・差出名!$C$28)</f>
        <v/>
      </c>
      <c r="AQ119" s="302" t="str">
        <f>IF(②メッセージ・差出名!$C$29="","",②メッセージ・差出名!$C$29)</f>
        <v/>
      </c>
      <c r="AR119" s="302" t="str">
        <f>IF(②メッセージ・差出名!$C$30="","",②メッセージ・差出名!$C$30)</f>
        <v/>
      </c>
      <c r="AS119" s="143"/>
      <c r="AT119" s="148">
        <f t="shared" si="60"/>
        <v>0</v>
      </c>
      <c r="AU119" s="148">
        <f t="shared" si="96"/>
        <v>0</v>
      </c>
      <c r="AV119" s="148">
        <f t="shared" si="97"/>
        <v>0</v>
      </c>
      <c r="AW119" s="148">
        <f t="shared" si="98"/>
        <v>0</v>
      </c>
      <c r="AX119" s="148">
        <f t="shared" si="61"/>
        <v>0</v>
      </c>
      <c r="AY119" s="148">
        <f t="shared" si="61"/>
        <v>0</v>
      </c>
      <c r="AZ119" s="148">
        <f t="shared" si="62"/>
        <v>0</v>
      </c>
      <c r="BA119" s="148">
        <f t="shared" si="63"/>
        <v>0</v>
      </c>
      <c r="BB119" s="148">
        <f t="shared" si="64"/>
        <v>1</v>
      </c>
      <c r="BC119" s="148">
        <f t="shared" si="65"/>
        <v>0</v>
      </c>
      <c r="BD119" s="148">
        <f t="shared" si="66"/>
        <v>0</v>
      </c>
      <c r="BE119" s="148">
        <f t="shared" si="67"/>
        <v>0</v>
      </c>
      <c r="BF119" s="227">
        <f t="shared" si="68"/>
        <v>1</v>
      </c>
      <c r="BG119" s="227" t="e">
        <f t="shared" si="69"/>
        <v>#N/A</v>
      </c>
      <c r="BH119" s="227" t="e">
        <f t="shared" si="70"/>
        <v>#N/A</v>
      </c>
      <c r="BI119" s="227" t="e">
        <f t="shared" si="71"/>
        <v>#N/A</v>
      </c>
      <c r="BJ119" s="227">
        <f t="shared" si="72"/>
        <v>0</v>
      </c>
      <c r="BK119" s="227">
        <f t="shared" si="73"/>
        <v>0</v>
      </c>
      <c r="BL119" s="227">
        <f t="shared" si="74"/>
        <v>0</v>
      </c>
      <c r="BM119" s="227">
        <f t="shared" si="75"/>
        <v>0</v>
      </c>
      <c r="BN119" s="153">
        <f t="shared" si="76"/>
        <v>0</v>
      </c>
      <c r="BO119" s="153">
        <f t="shared" si="77"/>
        <v>0</v>
      </c>
      <c r="BP119" s="153">
        <f t="shared" si="77"/>
        <v>0</v>
      </c>
      <c r="BQ119" s="153">
        <f t="shared" si="78"/>
        <v>0</v>
      </c>
      <c r="BR119" s="153">
        <f t="shared" si="77"/>
        <v>0</v>
      </c>
      <c r="BS119" s="153">
        <f t="shared" si="79"/>
        <v>0</v>
      </c>
      <c r="BT119" s="153">
        <f t="shared" si="77"/>
        <v>0</v>
      </c>
      <c r="BU119" s="153">
        <f t="shared" si="80"/>
        <v>1</v>
      </c>
      <c r="BV119" s="225">
        <f t="shared" si="81"/>
        <v>0</v>
      </c>
      <c r="BW119" s="225">
        <f t="shared" si="82"/>
        <v>0</v>
      </c>
      <c r="BX119" s="225">
        <f t="shared" si="83"/>
        <v>0</v>
      </c>
      <c r="BY119" s="225">
        <f t="shared" si="84"/>
        <v>0</v>
      </c>
      <c r="BZ119" s="225">
        <f t="shared" si="85"/>
        <v>0</v>
      </c>
      <c r="CA119" s="225">
        <f t="shared" si="86"/>
        <v>0</v>
      </c>
      <c r="CB119" s="225">
        <f t="shared" si="87"/>
        <v>0</v>
      </c>
      <c r="CC119" s="225">
        <f t="shared" si="88"/>
        <v>0</v>
      </c>
      <c r="CD119" s="225">
        <f t="shared" si="89"/>
        <v>0</v>
      </c>
      <c r="CE119" s="225">
        <f t="shared" si="90"/>
        <v>0</v>
      </c>
      <c r="CF119" s="153">
        <f t="shared" si="91"/>
        <v>0</v>
      </c>
      <c r="CG119" s="153">
        <f t="shared" si="92"/>
        <v>0</v>
      </c>
      <c r="CH119" s="153">
        <f t="shared" si="93"/>
        <v>0</v>
      </c>
      <c r="CI119" s="153">
        <f t="shared" si="94"/>
        <v>0</v>
      </c>
      <c r="CJ119" s="153">
        <f t="shared" si="95"/>
        <v>0</v>
      </c>
      <c r="CK119" s="39"/>
      <c r="CL119" s="39"/>
      <c r="CM119" s="39"/>
      <c r="CN119" s="39"/>
      <c r="CO119" s="39"/>
      <c r="CP119" s="39"/>
      <c r="CQ119" s="39"/>
      <c r="CR119" s="39"/>
      <c r="CS119" s="39"/>
      <c r="CT119" s="39"/>
      <c r="CU119" s="39"/>
      <c r="CV119" s="39"/>
      <c r="CW119" s="39"/>
      <c r="CX119" s="39"/>
      <c r="CY119" s="39"/>
      <c r="CZ119" s="39"/>
      <c r="DA119" s="39"/>
      <c r="DB119" s="39"/>
      <c r="DC119" s="39"/>
      <c r="DD119" s="39"/>
      <c r="DE119" s="39"/>
      <c r="DF119" s="39"/>
      <c r="DG119" s="39"/>
      <c r="DH119" s="39"/>
      <c r="DI119" s="39"/>
      <c r="DJ119" s="39"/>
      <c r="DK119" s="39"/>
      <c r="DL119" s="39"/>
      <c r="DM119" s="39"/>
      <c r="DN119" s="39"/>
      <c r="DO119" s="39"/>
      <c r="DP119" s="39"/>
      <c r="DQ119" s="39"/>
      <c r="DR119" s="39"/>
      <c r="DS119" s="39"/>
      <c r="DT119" s="39"/>
      <c r="DU119" s="39"/>
      <c r="DV119" s="39"/>
      <c r="DW119" s="39"/>
      <c r="DX119" s="39"/>
      <c r="DY119" s="39"/>
      <c r="DZ119" s="39"/>
      <c r="EA119" s="39"/>
      <c r="EB119" s="39"/>
      <c r="EC119" s="39"/>
      <c r="ED119" s="39"/>
      <c r="EE119" s="39"/>
      <c r="EF119" s="39"/>
      <c r="EG119" s="39"/>
      <c r="EH119" s="39"/>
      <c r="EI119" s="39"/>
      <c r="EJ119" s="39"/>
      <c r="EK119" s="39"/>
      <c r="EL119" s="39"/>
      <c r="EM119" s="39"/>
      <c r="EN119" s="39"/>
      <c r="EO119" s="39"/>
      <c r="EP119" s="39"/>
      <c r="EQ119" s="39"/>
      <c r="ER119" s="39"/>
      <c r="ES119" s="39"/>
      <c r="ET119" s="39"/>
      <c r="EU119" s="39"/>
      <c r="EV119" s="39"/>
      <c r="EW119" s="39"/>
      <c r="EX119" s="39"/>
      <c r="EY119" s="39"/>
      <c r="EZ119" s="39"/>
      <c r="FA119" s="39"/>
      <c r="FB119" s="39"/>
      <c r="FC119" s="39"/>
      <c r="FD119" s="39"/>
      <c r="FE119" s="39"/>
      <c r="FF119" s="39"/>
      <c r="FG119" s="39"/>
      <c r="FH119" s="39"/>
      <c r="FI119" s="39"/>
      <c r="FJ119" s="39"/>
      <c r="FK119" s="39"/>
      <c r="FL119" s="39"/>
      <c r="FM119" s="39"/>
      <c r="FN119" s="39"/>
      <c r="FO119" s="39"/>
      <c r="FP119" s="39"/>
      <c r="FQ119" s="39"/>
      <c r="FR119" s="39"/>
      <c r="FS119" s="39"/>
      <c r="FT119" s="39"/>
      <c r="FU119" s="39"/>
      <c r="FV119" s="39"/>
      <c r="FW119" s="39"/>
      <c r="FX119" s="39"/>
      <c r="FY119" s="39"/>
      <c r="FZ119" s="39"/>
      <c r="GA119" s="39"/>
      <c r="GB119" s="39"/>
      <c r="GC119" s="39"/>
      <c r="GD119" s="39"/>
      <c r="GE119" s="39"/>
      <c r="GF119" s="39"/>
      <c r="GG119" s="39"/>
      <c r="GH119" s="39"/>
      <c r="GI119" s="39"/>
      <c r="GJ119" s="39"/>
      <c r="GK119" s="39"/>
      <c r="GL119" s="39"/>
      <c r="GM119" s="39"/>
      <c r="GN119" s="39"/>
      <c r="GO119" s="39"/>
      <c r="GP119" s="39"/>
      <c r="GQ119" s="39"/>
      <c r="GR119" s="39"/>
      <c r="GS119" s="39"/>
      <c r="GT119" s="39"/>
      <c r="GU119" s="39"/>
      <c r="GV119" s="39"/>
      <c r="GW119" s="39"/>
      <c r="GX119" s="39"/>
      <c r="GY119" s="39"/>
      <c r="GZ119" s="39"/>
      <c r="HA119" s="39"/>
      <c r="HB119" s="39"/>
      <c r="HC119" s="39"/>
      <c r="HD119" s="39"/>
      <c r="HE119" s="39"/>
      <c r="HF119" s="39"/>
      <c r="HG119" s="39"/>
      <c r="HH119" s="39"/>
      <c r="HI119" s="39"/>
    </row>
    <row r="120" spans="1:217" s="14" customFormat="1" ht="17.25" customHeight="1" x14ac:dyDescent="0.2">
      <c r="A120" s="26">
        <v>108</v>
      </c>
      <c r="B120" s="27"/>
      <c r="C120" s="87"/>
      <c r="D120" s="88"/>
      <c r="E120" s="88"/>
      <c r="F120" s="88"/>
      <c r="G120" s="88"/>
      <c r="H120" s="88"/>
      <c r="I120" s="88"/>
      <c r="J120" s="88"/>
      <c r="K120" s="105" t="str">
        <f t="shared" si="56"/>
        <v>様</v>
      </c>
      <c r="L120" s="88"/>
      <c r="M120" s="105" t="str">
        <f t="shared" si="57"/>
        <v/>
      </c>
      <c r="N120" s="88"/>
      <c r="O120" s="89">
        <f>①基本情報!$C$17</f>
        <v>0</v>
      </c>
      <c r="P120" s="89" t="e">
        <f>VLOOKUP(①基本情報!$C$18,①基本情報!W:X,2,0)</f>
        <v>#N/A</v>
      </c>
      <c r="Q120" s="89" t="e">
        <f>VLOOKUP(①基本情報!$C$19,①基本情報!U:V,2,0)</f>
        <v>#N/A</v>
      </c>
      <c r="R120" s="89" t="e">
        <f>VLOOKUP(①基本情報!$C$20,①基本情報!Y:Z,2,0)</f>
        <v>#N/A</v>
      </c>
      <c r="S120" s="90" t="str">
        <f>IF(COUNTA(①基本情報!$C$26:$E$26)=3,DATE(①基本情報!$C$26,①基本情報!$D$26,①基本情報!$E$26),"")</f>
        <v/>
      </c>
      <c r="T120" s="91" t="str">
        <f>IF(①基本情報!$F$26="","",①基本情報!$F$26)</f>
        <v/>
      </c>
      <c r="U120" s="90" t="str">
        <f>IF(ISERROR(DATE(①基本情報!$C$25,①基本情報!$D$25,①基本情報!$E$25)),"",DATE(①基本情報!$C$25,①基本情報!$D$25,①基本情報!$E$25))</f>
        <v/>
      </c>
      <c r="V120" s="308" t="str">
        <f>IF(①基本情報!$F$25="","",①基本情報!$F$25)</f>
        <v/>
      </c>
      <c r="W120" s="88"/>
      <c r="X120" s="88"/>
      <c r="Y120" s="88"/>
      <c r="Z120" s="88"/>
      <c r="AA120" s="88"/>
      <c r="AB120" s="88"/>
      <c r="AC120" s="105" t="str">
        <f t="shared" si="58"/>
        <v/>
      </c>
      <c r="AD120" s="108" t="str">
        <f t="shared" si="59"/>
        <v>様</v>
      </c>
      <c r="AE120" s="94" t="str">
        <f>IF(②メッセージ・差出名!$C$14="","",②メッセージ・差出名!$C$14)</f>
        <v/>
      </c>
      <c r="AF120" s="94" t="str">
        <f>IF(②メッセージ・差出名!$C$15="","",②メッセージ・差出名!$C$15)</f>
        <v/>
      </c>
      <c r="AG120" s="94" t="str">
        <f>IF(②メッセージ・差出名!$C$16="","",②メッセージ・差出名!$C$16)</f>
        <v/>
      </c>
      <c r="AH120" s="94" t="str">
        <f>IF(②メッセージ・差出名!$C$17="","",②メッセージ・差出名!$C$17)</f>
        <v/>
      </c>
      <c r="AI120" s="94" t="str">
        <f>IF(②メッセージ・差出名!$C$18="","",②メッセージ・差出名!$C$18)</f>
        <v/>
      </c>
      <c r="AJ120" s="94" t="str">
        <f>IF(②メッセージ・差出名!$C$19="","",②メッセージ・差出名!$C$19)</f>
        <v/>
      </c>
      <c r="AK120" s="94" t="str">
        <f>IF(②メッセージ・差出名!$C$20="","",②メッセージ・差出名!$C$20)</f>
        <v/>
      </c>
      <c r="AL120" s="94" t="str">
        <f>IF(②メッセージ・差出名!$C$21="","",②メッセージ・差出名!$C$21)</f>
        <v/>
      </c>
      <c r="AM120" s="94" t="str">
        <f>IF(②メッセージ・差出名!$C$22="","",②メッセージ・差出名!$C$22)</f>
        <v/>
      </c>
      <c r="AN120" s="94" t="str">
        <f>IF(②メッセージ・差出名!$C$23="","",②メッセージ・差出名!$C$23)</f>
        <v/>
      </c>
      <c r="AO120" s="302" t="str">
        <f>IF(②メッセージ・差出名!$C$27="","",②メッセージ・差出名!$C$27)</f>
        <v/>
      </c>
      <c r="AP120" s="302" t="str">
        <f>IF(②メッセージ・差出名!$C$28="","",②メッセージ・差出名!$C$28)</f>
        <v/>
      </c>
      <c r="AQ120" s="302" t="str">
        <f>IF(②メッセージ・差出名!$C$29="","",②メッセージ・差出名!$C$29)</f>
        <v/>
      </c>
      <c r="AR120" s="302" t="str">
        <f>IF(②メッセージ・差出名!$C$30="","",②メッセージ・差出名!$C$30)</f>
        <v/>
      </c>
      <c r="AS120" s="143"/>
      <c r="AT120" s="148">
        <f t="shared" si="60"/>
        <v>0</v>
      </c>
      <c r="AU120" s="148">
        <f t="shared" si="96"/>
        <v>0</v>
      </c>
      <c r="AV120" s="148">
        <f t="shared" si="97"/>
        <v>0</v>
      </c>
      <c r="AW120" s="148">
        <f t="shared" si="98"/>
        <v>0</v>
      </c>
      <c r="AX120" s="148">
        <f t="shared" si="61"/>
        <v>0</v>
      </c>
      <c r="AY120" s="148">
        <f t="shared" si="61"/>
        <v>0</v>
      </c>
      <c r="AZ120" s="148">
        <f t="shared" si="62"/>
        <v>0</v>
      </c>
      <c r="BA120" s="148">
        <f t="shared" si="63"/>
        <v>0</v>
      </c>
      <c r="BB120" s="148">
        <f t="shared" si="64"/>
        <v>1</v>
      </c>
      <c r="BC120" s="148">
        <f t="shared" si="65"/>
        <v>0</v>
      </c>
      <c r="BD120" s="148">
        <f t="shared" si="66"/>
        <v>0</v>
      </c>
      <c r="BE120" s="148">
        <f t="shared" si="67"/>
        <v>0</v>
      </c>
      <c r="BF120" s="227">
        <f t="shared" si="68"/>
        <v>1</v>
      </c>
      <c r="BG120" s="227" t="e">
        <f t="shared" si="69"/>
        <v>#N/A</v>
      </c>
      <c r="BH120" s="227" t="e">
        <f t="shared" si="70"/>
        <v>#N/A</v>
      </c>
      <c r="BI120" s="227" t="e">
        <f t="shared" si="71"/>
        <v>#N/A</v>
      </c>
      <c r="BJ120" s="227">
        <f t="shared" si="72"/>
        <v>0</v>
      </c>
      <c r="BK120" s="227">
        <f t="shared" si="73"/>
        <v>0</v>
      </c>
      <c r="BL120" s="227">
        <f t="shared" si="74"/>
        <v>0</v>
      </c>
      <c r="BM120" s="227">
        <f t="shared" si="75"/>
        <v>0</v>
      </c>
      <c r="BN120" s="153">
        <f t="shared" si="76"/>
        <v>0</v>
      </c>
      <c r="BO120" s="153">
        <f t="shared" si="77"/>
        <v>0</v>
      </c>
      <c r="BP120" s="153">
        <f t="shared" si="77"/>
        <v>0</v>
      </c>
      <c r="BQ120" s="153">
        <f t="shared" si="78"/>
        <v>0</v>
      </c>
      <c r="BR120" s="153">
        <f t="shared" si="77"/>
        <v>0</v>
      </c>
      <c r="BS120" s="153">
        <f t="shared" si="79"/>
        <v>0</v>
      </c>
      <c r="BT120" s="153">
        <f t="shared" si="77"/>
        <v>0</v>
      </c>
      <c r="BU120" s="153">
        <f t="shared" si="80"/>
        <v>1</v>
      </c>
      <c r="BV120" s="225">
        <f t="shared" si="81"/>
        <v>0</v>
      </c>
      <c r="BW120" s="225">
        <f t="shared" si="82"/>
        <v>0</v>
      </c>
      <c r="BX120" s="225">
        <f t="shared" si="83"/>
        <v>0</v>
      </c>
      <c r="BY120" s="225">
        <f t="shared" si="84"/>
        <v>0</v>
      </c>
      <c r="BZ120" s="225">
        <f t="shared" si="85"/>
        <v>0</v>
      </c>
      <c r="CA120" s="225">
        <f t="shared" si="86"/>
        <v>0</v>
      </c>
      <c r="CB120" s="225">
        <f t="shared" si="87"/>
        <v>0</v>
      </c>
      <c r="CC120" s="225">
        <f t="shared" si="88"/>
        <v>0</v>
      </c>
      <c r="CD120" s="225">
        <f t="shared" si="89"/>
        <v>0</v>
      </c>
      <c r="CE120" s="225">
        <f t="shared" si="90"/>
        <v>0</v>
      </c>
      <c r="CF120" s="153">
        <f t="shared" si="91"/>
        <v>0</v>
      </c>
      <c r="CG120" s="153">
        <f t="shared" si="92"/>
        <v>0</v>
      </c>
      <c r="CH120" s="153">
        <f t="shared" si="93"/>
        <v>0</v>
      </c>
      <c r="CI120" s="153">
        <f t="shared" si="94"/>
        <v>0</v>
      </c>
      <c r="CJ120" s="153">
        <f t="shared" si="95"/>
        <v>0</v>
      </c>
      <c r="CK120" s="39"/>
      <c r="CL120" s="39"/>
      <c r="CM120" s="39"/>
      <c r="CN120" s="39"/>
      <c r="CO120" s="39"/>
      <c r="CP120" s="39"/>
      <c r="CQ120" s="39"/>
      <c r="CR120" s="39"/>
      <c r="CS120" s="39"/>
      <c r="CT120" s="39"/>
      <c r="CU120" s="39"/>
      <c r="CV120" s="39"/>
      <c r="CW120" s="39"/>
      <c r="CX120" s="39"/>
      <c r="CY120" s="39"/>
      <c r="CZ120" s="39"/>
      <c r="DA120" s="39"/>
      <c r="DB120" s="39"/>
      <c r="DC120" s="39"/>
      <c r="DD120" s="39"/>
      <c r="DE120" s="39"/>
      <c r="DF120" s="39"/>
      <c r="DG120" s="39"/>
      <c r="DH120" s="39"/>
      <c r="DI120" s="39"/>
      <c r="DJ120" s="39"/>
      <c r="DK120" s="39"/>
      <c r="DL120" s="39"/>
      <c r="DM120" s="39"/>
      <c r="DN120" s="39"/>
      <c r="DO120" s="39"/>
      <c r="DP120" s="39"/>
      <c r="DQ120" s="39"/>
      <c r="DR120" s="39"/>
      <c r="DS120" s="39"/>
      <c r="DT120" s="39"/>
      <c r="DU120" s="39"/>
      <c r="DV120" s="39"/>
      <c r="DW120" s="39"/>
      <c r="DX120" s="39"/>
      <c r="DY120" s="39"/>
      <c r="DZ120" s="39"/>
      <c r="EA120" s="39"/>
      <c r="EB120" s="39"/>
      <c r="EC120" s="39"/>
      <c r="ED120" s="39"/>
      <c r="EE120" s="39"/>
      <c r="EF120" s="39"/>
      <c r="EG120" s="39"/>
      <c r="EH120" s="39"/>
      <c r="EI120" s="39"/>
      <c r="EJ120" s="39"/>
      <c r="EK120" s="39"/>
      <c r="EL120" s="39"/>
      <c r="EM120" s="39"/>
      <c r="EN120" s="39"/>
      <c r="EO120" s="39"/>
      <c r="EP120" s="39"/>
      <c r="EQ120" s="39"/>
      <c r="ER120" s="39"/>
      <c r="ES120" s="39"/>
      <c r="ET120" s="39"/>
      <c r="EU120" s="39"/>
      <c r="EV120" s="39"/>
      <c r="EW120" s="39"/>
      <c r="EX120" s="39"/>
      <c r="EY120" s="39"/>
      <c r="EZ120" s="39"/>
      <c r="FA120" s="39"/>
      <c r="FB120" s="39"/>
      <c r="FC120" s="39"/>
      <c r="FD120" s="39"/>
      <c r="FE120" s="39"/>
      <c r="FF120" s="39"/>
      <c r="FG120" s="39"/>
      <c r="FH120" s="39"/>
      <c r="FI120" s="39"/>
      <c r="FJ120" s="39"/>
      <c r="FK120" s="39"/>
      <c r="FL120" s="39"/>
      <c r="FM120" s="39"/>
      <c r="FN120" s="39"/>
      <c r="FO120" s="39"/>
      <c r="FP120" s="39"/>
      <c r="FQ120" s="39"/>
      <c r="FR120" s="39"/>
      <c r="FS120" s="39"/>
      <c r="FT120" s="39"/>
      <c r="FU120" s="39"/>
      <c r="FV120" s="39"/>
      <c r="FW120" s="39"/>
      <c r="FX120" s="39"/>
      <c r="FY120" s="39"/>
      <c r="FZ120" s="39"/>
      <c r="GA120" s="39"/>
      <c r="GB120" s="39"/>
      <c r="GC120" s="39"/>
      <c r="GD120" s="39"/>
      <c r="GE120" s="39"/>
      <c r="GF120" s="39"/>
      <c r="GG120" s="39"/>
      <c r="GH120" s="39"/>
      <c r="GI120" s="39"/>
      <c r="GJ120" s="39"/>
      <c r="GK120" s="39"/>
      <c r="GL120" s="39"/>
      <c r="GM120" s="39"/>
      <c r="GN120" s="39"/>
      <c r="GO120" s="39"/>
      <c r="GP120" s="39"/>
      <c r="GQ120" s="39"/>
      <c r="GR120" s="39"/>
      <c r="GS120" s="39"/>
      <c r="GT120" s="39"/>
      <c r="GU120" s="39"/>
      <c r="GV120" s="39"/>
      <c r="GW120" s="39"/>
      <c r="GX120" s="39"/>
      <c r="GY120" s="39"/>
      <c r="GZ120" s="39"/>
      <c r="HA120" s="39"/>
      <c r="HB120" s="39"/>
      <c r="HC120" s="39"/>
      <c r="HD120" s="39"/>
      <c r="HE120" s="39"/>
      <c r="HF120" s="39"/>
      <c r="HG120" s="39"/>
      <c r="HH120" s="39"/>
      <c r="HI120" s="39"/>
    </row>
    <row r="121" spans="1:217" customFormat="1" ht="17.25" customHeight="1" x14ac:dyDescent="0.2">
      <c r="A121" s="26">
        <v>109</v>
      </c>
      <c r="B121" s="27"/>
      <c r="C121" s="87"/>
      <c r="D121" s="88"/>
      <c r="E121" s="88"/>
      <c r="F121" s="88"/>
      <c r="G121" s="88"/>
      <c r="H121" s="88"/>
      <c r="I121" s="88"/>
      <c r="J121" s="88"/>
      <c r="K121" s="105" t="str">
        <f t="shared" si="56"/>
        <v>様</v>
      </c>
      <c r="L121" s="88"/>
      <c r="M121" s="105" t="str">
        <f t="shared" si="57"/>
        <v/>
      </c>
      <c r="N121" s="88"/>
      <c r="O121" s="89">
        <f>①基本情報!$C$17</f>
        <v>0</v>
      </c>
      <c r="P121" s="89" t="e">
        <f>VLOOKUP(①基本情報!$C$18,①基本情報!W:X,2,0)</f>
        <v>#N/A</v>
      </c>
      <c r="Q121" s="89" t="e">
        <f>VLOOKUP(①基本情報!$C$19,①基本情報!U:V,2,0)</f>
        <v>#N/A</v>
      </c>
      <c r="R121" s="89" t="e">
        <f>VLOOKUP(①基本情報!$C$20,①基本情報!Y:Z,2,0)</f>
        <v>#N/A</v>
      </c>
      <c r="S121" s="90" t="str">
        <f>IF(COUNTA(①基本情報!$C$26:$E$26)=3,DATE(①基本情報!$C$26,①基本情報!$D$26,①基本情報!$E$26),"")</f>
        <v/>
      </c>
      <c r="T121" s="91" t="str">
        <f>IF(①基本情報!$F$26="","",①基本情報!$F$26)</f>
        <v/>
      </c>
      <c r="U121" s="90" t="str">
        <f>IF(ISERROR(DATE(①基本情報!$C$25,①基本情報!$D$25,①基本情報!$E$25)),"",DATE(①基本情報!$C$25,①基本情報!$D$25,①基本情報!$E$25))</f>
        <v/>
      </c>
      <c r="V121" s="308" t="str">
        <f>IF(①基本情報!$F$25="","",①基本情報!$F$25)</f>
        <v/>
      </c>
      <c r="W121" s="88"/>
      <c r="X121" s="88"/>
      <c r="Y121" s="88"/>
      <c r="Z121" s="88"/>
      <c r="AA121" s="88"/>
      <c r="AB121" s="88"/>
      <c r="AC121" s="105" t="str">
        <f t="shared" si="58"/>
        <v/>
      </c>
      <c r="AD121" s="108" t="str">
        <f t="shared" si="59"/>
        <v>様</v>
      </c>
      <c r="AE121" s="94" t="str">
        <f>IF(②メッセージ・差出名!$C$14="","",②メッセージ・差出名!$C$14)</f>
        <v/>
      </c>
      <c r="AF121" s="94" t="str">
        <f>IF(②メッセージ・差出名!$C$15="","",②メッセージ・差出名!$C$15)</f>
        <v/>
      </c>
      <c r="AG121" s="94" t="str">
        <f>IF(②メッセージ・差出名!$C$16="","",②メッセージ・差出名!$C$16)</f>
        <v/>
      </c>
      <c r="AH121" s="94" t="str">
        <f>IF(②メッセージ・差出名!$C$17="","",②メッセージ・差出名!$C$17)</f>
        <v/>
      </c>
      <c r="AI121" s="94" t="str">
        <f>IF(②メッセージ・差出名!$C$18="","",②メッセージ・差出名!$C$18)</f>
        <v/>
      </c>
      <c r="AJ121" s="94" t="str">
        <f>IF(②メッセージ・差出名!$C$19="","",②メッセージ・差出名!$C$19)</f>
        <v/>
      </c>
      <c r="AK121" s="94" t="str">
        <f>IF(②メッセージ・差出名!$C$20="","",②メッセージ・差出名!$C$20)</f>
        <v/>
      </c>
      <c r="AL121" s="94" t="str">
        <f>IF(②メッセージ・差出名!$C$21="","",②メッセージ・差出名!$C$21)</f>
        <v/>
      </c>
      <c r="AM121" s="94" t="str">
        <f>IF(②メッセージ・差出名!$C$22="","",②メッセージ・差出名!$C$22)</f>
        <v/>
      </c>
      <c r="AN121" s="94" t="str">
        <f>IF(②メッセージ・差出名!$C$23="","",②メッセージ・差出名!$C$23)</f>
        <v/>
      </c>
      <c r="AO121" s="302" t="str">
        <f>IF(②メッセージ・差出名!$C$27="","",②メッセージ・差出名!$C$27)</f>
        <v/>
      </c>
      <c r="AP121" s="302" t="str">
        <f>IF(②メッセージ・差出名!$C$28="","",②メッセージ・差出名!$C$28)</f>
        <v/>
      </c>
      <c r="AQ121" s="302" t="str">
        <f>IF(②メッセージ・差出名!$C$29="","",②メッセージ・差出名!$C$29)</f>
        <v/>
      </c>
      <c r="AR121" s="302" t="str">
        <f>IF(②メッセージ・差出名!$C$30="","",②メッセージ・差出名!$C$30)</f>
        <v/>
      </c>
      <c r="AS121" s="143"/>
      <c r="AT121" s="148">
        <f t="shared" si="60"/>
        <v>0</v>
      </c>
      <c r="AU121" s="148">
        <f t="shared" si="96"/>
        <v>0</v>
      </c>
      <c r="AV121" s="148">
        <f t="shared" si="97"/>
        <v>0</v>
      </c>
      <c r="AW121" s="148">
        <f t="shared" si="98"/>
        <v>0</v>
      </c>
      <c r="AX121" s="148">
        <f t="shared" si="61"/>
        <v>0</v>
      </c>
      <c r="AY121" s="148">
        <f t="shared" si="61"/>
        <v>0</v>
      </c>
      <c r="AZ121" s="148">
        <f t="shared" si="62"/>
        <v>0</v>
      </c>
      <c r="BA121" s="148">
        <f t="shared" si="63"/>
        <v>0</v>
      </c>
      <c r="BB121" s="148">
        <f t="shared" si="64"/>
        <v>1</v>
      </c>
      <c r="BC121" s="148">
        <f t="shared" si="65"/>
        <v>0</v>
      </c>
      <c r="BD121" s="148">
        <f t="shared" si="66"/>
        <v>0</v>
      </c>
      <c r="BE121" s="148">
        <f t="shared" si="67"/>
        <v>0</v>
      </c>
      <c r="BF121" s="227">
        <f t="shared" si="68"/>
        <v>1</v>
      </c>
      <c r="BG121" s="227" t="e">
        <f t="shared" si="69"/>
        <v>#N/A</v>
      </c>
      <c r="BH121" s="227" t="e">
        <f t="shared" si="70"/>
        <v>#N/A</v>
      </c>
      <c r="BI121" s="227" t="e">
        <f t="shared" si="71"/>
        <v>#N/A</v>
      </c>
      <c r="BJ121" s="227">
        <f t="shared" si="72"/>
        <v>0</v>
      </c>
      <c r="BK121" s="227">
        <f t="shared" si="73"/>
        <v>0</v>
      </c>
      <c r="BL121" s="227">
        <f t="shared" si="74"/>
        <v>0</v>
      </c>
      <c r="BM121" s="227">
        <f t="shared" si="75"/>
        <v>0</v>
      </c>
      <c r="BN121" s="153">
        <f t="shared" si="76"/>
        <v>0</v>
      </c>
      <c r="BO121" s="153">
        <f t="shared" si="77"/>
        <v>0</v>
      </c>
      <c r="BP121" s="153">
        <f t="shared" si="77"/>
        <v>0</v>
      </c>
      <c r="BQ121" s="153">
        <f t="shared" si="78"/>
        <v>0</v>
      </c>
      <c r="BR121" s="153">
        <f t="shared" si="77"/>
        <v>0</v>
      </c>
      <c r="BS121" s="153">
        <f t="shared" si="79"/>
        <v>0</v>
      </c>
      <c r="BT121" s="153">
        <f t="shared" si="77"/>
        <v>0</v>
      </c>
      <c r="BU121" s="153">
        <f t="shared" si="80"/>
        <v>1</v>
      </c>
      <c r="BV121" s="225">
        <f t="shared" si="81"/>
        <v>0</v>
      </c>
      <c r="BW121" s="225">
        <f t="shared" si="82"/>
        <v>0</v>
      </c>
      <c r="BX121" s="225">
        <f t="shared" si="83"/>
        <v>0</v>
      </c>
      <c r="BY121" s="225">
        <f t="shared" si="84"/>
        <v>0</v>
      </c>
      <c r="BZ121" s="225">
        <f t="shared" si="85"/>
        <v>0</v>
      </c>
      <c r="CA121" s="225">
        <f t="shared" si="86"/>
        <v>0</v>
      </c>
      <c r="CB121" s="225">
        <f t="shared" si="87"/>
        <v>0</v>
      </c>
      <c r="CC121" s="225">
        <f t="shared" si="88"/>
        <v>0</v>
      </c>
      <c r="CD121" s="225">
        <f t="shared" si="89"/>
        <v>0</v>
      </c>
      <c r="CE121" s="225">
        <f t="shared" si="90"/>
        <v>0</v>
      </c>
      <c r="CF121" s="153">
        <f t="shared" si="91"/>
        <v>0</v>
      </c>
      <c r="CG121" s="153">
        <f t="shared" si="92"/>
        <v>0</v>
      </c>
      <c r="CH121" s="153">
        <f t="shared" si="93"/>
        <v>0</v>
      </c>
      <c r="CI121" s="153">
        <f t="shared" si="94"/>
        <v>0</v>
      </c>
      <c r="CJ121" s="153">
        <f t="shared" si="95"/>
        <v>0</v>
      </c>
      <c r="CK121" s="39"/>
      <c r="CL121" s="39"/>
      <c r="CM121" s="39"/>
      <c r="CN121" s="39"/>
      <c r="CO121" s="39"/>
      <c r="CP121" s="39"/>
      <c r="CQ121" s="39"/>
      <c r="CR121" s="39"/>
      <c r="CS121" s="39"/>
      <c r="CT121" s="39"/>
      <c r="CU121" s="39"/>
      <c r="CV121" s="39"/>
      <c r="CW121" s="39"/>
      <c r="CX121" s="39"/>
      <c r="CY121" s="39"/>
      <c r="CZ121" s="39"/>
      <c r="DA121" s="39"/>
      <c r="DB121" s="39"/>
      <c r="DC121" s="39"/>
      <c r="DD121" s="39"/>
      <c r="DE121" s="39"/>
      <c r="DF121" s="39"/>
      <c r="DG121" s="39"/>
      <c r="DH121" s="39"/>
      <c r="DI121" s="39"/>
      <c r="DJ121" s="39"/>
      <c r="DK121" s="39"/>
      <c r="DL121" s="39"/>
      <c r="DM121" s="39"/>
      <c r="DN121" s="39"/>
      <c r="DO121" s="39"/>
      <c r="DP121" s="39"/>
      <c r="DQ121" s="39"/>
      <c r="DR121" s="39"/>
      <c r="DS121" s="39"/>
      <c r="DT121" s="39"/>
      <c r="DU121" s="39"/>
      <c r="DV121" s="39"/>
      <c r="DW121" s="39"/>
      <c r="DX121" s="39"/>
      <c r="DY121" s="39"/>
      <c r="DZ121" s="39"/>
      <c r="EA121" s="39"/>
      <c r="EB121" s="39"/>
      <c r="EC121" s="39"/>
      <c r="ED121" s="39"/>
      <c r="EE121" s="39"/>
      <c r="EF121" s="39"/>
      <c r="EG121" s="39"/>
      <c r="EH121" s="39"/>
      <c r="EI121" s="39"/>
      <c r="EJ121" s="39"/>
      <c r="EK121" s="39"/>
      <c r="EL121" s="39"/>
      <c r="EM121" s="39"/>
      <c r="EN121" s="39"/>
      <c r="EO121" s="39"/>
      <c r="EP121" s="39"/>
      <c r="EQ121" s="39"/>
      <c r="ER121" s="39"/>
      <c r="ES121" s="39"/>
      <c r="ET121" s="39"/>
      <c r="EU121" s="39"/>
      <c r="EV121" s="39"/>
      <c r="EW121" s="39"/>
      <c r="EX121" s="39"/>
      <c r="EY121" s="39"/>
      <c r="EZ121" s="39"/>
      <c r="FA121" s="39"/>
      <c r="FB121" s="39"/>
      <c r="FC121" s="39"/>
      <c r="FD121" s="39"/>
      <c r="FE121" s="39"/>
      <c r="FF121" s="39"/>
      <c r="FG121" s="39"/>
      <c r="FH121" s="39"/>
      <c r="FI121" s="39"/>
      <c r="FJ121" s="39"/>
      <c r="FK121" s="39"/>
      <c r="FL121" s="39"/>
      <c r="FM121" s="39"/>
      <c r="FN121" s="39"/>
      <c r="FO121" s="39"/>
      <c r="FP121" s="39"/>
      <c r="FQ121" s="39"/>
      <c r="FR121" s="39"/>
      <c r="FS121" s="39"/>
      <c r="FT121" s="39"/>
      <c r="FU121" s="39"/>
      <c r="FV121" s="39"/>
      <c r="FW121" s="39"/>
      <c r="FX121" s="39"/>
      <c r="FY121" s="39"/>
      <c r="FZ121" s="39"/>
      <c r="GA121" s="39"/>
      <c r="GB121" s="39"/>
      <c r="GC121" s="39"/>
      <c r="GD121" s="39"/>
      <c r="GE121" s="39"/>
      <c r="GF121" s="39"/>
      <c r="GG121" s="39"/>
      <c r="GH121" s="39"/>
      <c r="GI121" s="39"/>
      <c r="GJ121" s="39"/>
      <c r="GK121" s="39"/>
      <c r="GL121" s="39"/>
      <c r="GM121" s="39"/>
      <c r="GN121" s="39"/>
      <c r="GO121" s="39"/>
      <c r="GP121" s="39"/>
      <c r="GQ121" s="39"/>
      <c r="GR121" s="39"/>
      <c r="GS121" s="39"/>
      <c r="GT121" s="39"/>
      <c r="GU121" s="39"/>
      <c r="GV121" s="39"/>
      <c r="GW121" s="39"/>
      <c r="GX121" s="39"/>
      <c r="GY121" s="39"/>
      <c r="GZ121" s="39"/>
      <c r="HA121" s="39"/>
      <c r="HB121" s="39"/>
      <c r="HC121" s="39"/>
      <c r="HD121" s="39"/>
      <c r="HE121" s="39"/>
      <c r="HF121" s="39"/>
      <c r="HG121" s="39"/>
      <c r="HH121" s="39"/>
      <c r="HI121" s="39"/>
    </row>
    <row r="122" spans="1:217" customFormat="1" ht="17.25" customHeight="1" x14ac:dyDescent="0.2">
      <c r="A122" s="26">
        <v>110</v>
      </c>
      <c r="B122" s="27"/>
      <c r="C122" s="87"/>
      <c r="D122" s="88"/>
      <c r="E122" s="88"/>
      <c r="F122" s="88"/>
      <c r="G122" s="88"/>
      <c r="H122" s="88"/>
      <c r="I122" s="88"/>
      <c r="J122" s="88"/>
      <c r="K122" s="105" t="str">
        <f t="shared" si="56"/>
        <v>様</v>
      </c>
      <c r="L122" s="88"/>
      <c r="M122" s="105" t="str">
        <f t="shared" si="57"/>
        <v/>
      </c>
      <c r="N122" s="88"/>
      <c r="O122" s="89">
        <f>①基本情報!$C$17</f>
        <v>0</v>
      </c>
      <c r="P122" s="89" t="e">
        <f>VLOOKUP(①基本情報!$C$18,①基本情報!W:X,2,0)</f>
        <v>#N/A</v>
      </c>
      <c r="Q122" s="89" t="e">
        <f>VLOOKUP(①基本情報!$C$19,①基本情報!U:V,2,0)</f>
        <v>#N/A</v>
      </c>
      <c r="R122" s="89" t="e">
        <f>VLOOKUP(①基本情報!$C$20,①基本情報!Y:Z,2,0)</f>
        <v>#N/A</v>
      </c>
      <c r="S122" s="90" t="str">
        <f>IF(COUNTA(①基本情報!$C$26:$E$26)=3,DATE(①基本情報!$C$26,①基本情報!$D$26,①基本情報!$E$26),"")</f>
        <v/>
      </c>
      <c r="T122" s="91" t="str">
        <f>IF(①基本情報!$F$26="","",①基本情報!$F$26)</f>
        <v/>
      </c>
      <c r="U122" s="90" t="str">
        <f>IF(ISERROR(DATE(①基本情報!$C$25,①基本情報!$D$25,①基本情報!$E$25)),"",DATE(①基本情報!$C$25,①基本情報!$D$25,①基本情報!$E$25))</f>
        <v/>
      </c>
      <c r="V122" s="308" t="str">
        <f>IF(①基本情報!$F$25="","",①基本情報!$F$25)</f>
        <v/>
      </c>
      <c r="W122" s="88"/>
      <c r="X122" s="88"/>
      <c r="Y122" s="88"/>
      <c r="Z122" s="88"/>
      <c r="AA122" s="88"/>
      <c r="AB122" s="88"/>
      <c r="AC122" s="105" t="str">
        <f t="shared" si="58"/>
        <v/>
      </c>
      <c r="AD122" s="108" t="str">
        <f t="shared" si="59"/>
        <v>様</v>
      </c>
      <c r="AE122" s="94" t="str">
        <f>IF(②メッセージ・差出名!$C$14="","",②メッセージ・差出名!$C$14)</f>
        <v/>
      </c>
      <c r="AF122" s="94" t="str">
        <f>IF(②メッセージ・差出名!$C$15="","",②メッセージ・差出名!$C$15)</f>
        <v/>
      </c>
      <c r="AG122" s="94" t="str">
        <f>IF(②メッセージ・差出名!$C$16="","",②メッセージ・差出名!$C$16)</f>
        <v/>
      </c>
      <c r="AH122" s="94" t="str">
        <f>IF(②メッセージ・差出名!$C$17="","",②メッセージ・差出名!$C$17)</f>
        <v/>
      </c>
      <c r="AI122" s="94" t="str">
        <f>IF(②メッセージ・差出名!$C$18="","",②メッセージ・差出名!$C$18)</f>
        <v/>
      </c>
      <c r="AJ122" s="94" t="str">
        <f>IF(②メッセージ・差出名!$C$19="","",②メッセージ・差出名!$C$19)</f>
        <v/>
      </c>
      <c r="AK122" s="94" t="str">
        <f>IF(②メッセージ・差出名!$C$20="","",②メッセージ・差出名!$C$20)</f>
        <v/>
      </c>
      <c r="AL122" s="94" t="str">
        <f>IF(②メッセージ・差出名!$C$21="","",②メッセージ・差出名!$C$21)</f>
        <v/>
      </c>
      <c r="AM122" s="94" t="str">
        <f>IF(②メッセージ・差出名!$C$22="","",②メッセージ・差出名!$C$22)</f>
        <v/>
      </c>
      <c r="AN122" s="94" t="str">
        <f>IF(②メッセージ・差出名!$C$23="","",②メッセージ・差出名!$C$23)</f>
        <v/>
      </c>
      <c r="AO122" s="302" t="str">
        <f>IF(②メッセージ・差出名!$C$27="","",②メッセージ・差出名!$C$27)</f>
        <v/>
      </c>
      <c r="AP122" s="302" t="str">
        <f>IF(②メッセージ・差出名!$C$28="","",②メッセージ・差出名!$C$28)</f>
        <v/>
      </c>
      <c r="AQ122" s="302" t="str">
        <f>IF(②メッセージ・差出名!$C$29="","",②メッセージ・差出名!$C$29)</f>
        <v/>
      </c>
      <c r="AR122" s="302" t="str">
        <f>IF(②メッセージ・差出名!$C$30="","",②メッセージ・差出名!$C$30)</f>
        <v/>
      </c>
      <c r="AS122" s="143"/>
      <c r="AT122" s="148">
        <f t="shared" si="60"/>
        <v>0</v>
      </c>
      <c r="AU122" s="148">
        <f t="shared" si="96"/>
        <v>0</v>
      </c>
      <c r="AV122" s="148">
        <f t="shared" si="97"/>
        <v>0</v>
      </c>
      <c r="AW122" s="148">
        <f t="shared" si="98"/>
        <v>0</v>
      </c>
      <c r="AX122" s="148">
        <f t="shared" si="61"/>
        <v>0</v>
      </c>
      <c r="AY122" s="148">
        <f t="shared" si="61"/>
        <v>0</v>
      </c>
      <c r="AZ122" s="148">
        <f t="shared" si="62"/>
        <v>0</v>
      </c>
      <c r="BA122" s="148">
        <f t="shared" si="63"/>
        <v>0</v>
      </c>
      <c r="BB122" s="148">
        <f t="shared" si="64"/>
        <v>1</v>
      </c>
      <c r="BC122" s="148">
        <f t="shared" si="65"/>
        <v>0</v>
      </c>
      <c r="BD122" s="148">
        <f t="shared" si="66"/>
        <v>0</v>
      </c>
      <c r="BE122" s="148">
        <f t="shared" si="67"/>
        <v>0</v>
      </c>
      <c r="BF122" s="227">
        <f t="shared" si="68"/>
        <v>1</v>
      </c>
      <c r="BG122" s="227" t="e">
        <f t="shared" si="69"/>
        <v>#N/A</v>
      </c>
      <c r="BH122" s="227" t="e">
        <f t="shared" si="70"/>
        <v>#N/A</v>
      </c>
      <c r="BI122" s="227" t="e">
        <f t="shared" si="71"/>
        <v>#N/A</v>
      </c>
      <c r="BJ122" s="227">
        <f t="shared" si="72"/>
        <v>0</v>
      </c>
      <c r="BK122" s="227">
        <f t="shared" si="73"/>
        <v>0</v>
      </c>
      <c r="BL122" s="227">
        <f t="shared" si="74"/>
        <v>0</v>
      </c>
      <c r="BM122" s="227">
        <f t="shared" si="75"/>
        <v>0</v>
      </c>
      <c r="BN122" s="153">
        <f t="shared" si="76"/>
        <v>0</v>
      </c>
      <c r="BO122" s="153">
        <f t="shared" si="77"/>
        <v>0</v>
      </c>
      <c r="BP122" s="153">
        <f t="shared" si="77"/>
        <v>0</v>
      </c>
      <c r="BQ122" s="153">
        <f t="shared" si="78"/>
        <v>0</v>
      </c>
      <c r="BR122" s="153">
        <f t="shared" si="77"/>
        <v>0</v>
      </c>
      <c r="BS122" s="153">
        <f t="shared" si="79"/>
        <v>0</v>
      </c>
      <c r="BT122" s="153">
        <f t="shared" si="77"/>
        <v>0</v>
      </c>
      <c r="BU122" s="153">
        <f t="shared" si="80"/>
        <v>1</v>
      </c>
      <c r="BV122" s="225">
        <f t="shared" si="81"/>
        <v>0</v>
      </c>
      <c r="BW122" s="225">
        <f t="shared" si="82"/>
        <v>0</v>
      </c>
      <c r="BX122" s="225">
        <f t="shared" si="83"/>
        <v>0</v>
      </c>
      <c r="BY122" s="225">
        <f t="shared" si="84"/>
        <v>0</v>
      </c>
      <c r="BZ122" s="225">
        <f t="shared" si="85"/>
        <v>0</v>
      </c>
      <c r="CA122" s="225">
        <f t="shared" si="86"/>
        <v>0</v>
      </c>
      <c r="CB122" s="225">
        <f t="shared" si="87"/>
        <v>0</v>
      </c>
      <c r="CC122" s="225">
        <f t="shared" si="88"/>
        <v>0</v>
      </c>
      <c r="CD122" s="225">
        <f t="shared" si="89"/>
        <v>0</v>
      </c>
      <c r="CE122" s="225">
        <f t="shared" si="90"/>
        <v>0</v>
      </c>
      <c r="CF122" s="153">
        <f t="shared" si="91"/>
        <v>0</v>
      </c>
      <c r="CG122" s="153">
        <f t="shared" si="92"/>
        <v>0</v>
      </c>
      <c r="CH122" s="153">
        <f t="shared" si="93"/>
        <v>0</v>
      </c>
      <c r="CI122" s="153">
        <f t="shared" si="94"/>
        <v>0</v>
      </c>
      <c r="CJ122" s="153">
        <f t="shared" si="95"/>
        <v>0</v>
      </c>
      <c r="CK122" s="39"/>
      <c r="CL122" s="39"/>
      <c r="CM122" s="39"/>
      <c r="CN122" s="39"/>
      <c r="CO122" s="39"/>
      <c r="CP122" s="39"/>
      <c r="CQ122" s="39"/>
      <c r="CR122" s="39"/>
      <c r="CS122" s="39"/>
      <c r="CT122" s="39"/>
      <c r="CU122" s="39"/>
      <c r="CV122" s="39"/>
      <c r="CW122" s="39"/>
      <c r="CX122" s="39"/>
      <c r="CY122" s="39"/>
      <c r="CZ122" s="39"/>
      <c r="DA122" s="39"/>
      <c r="DB122" s="39"/>
      <c r="DC122" s="39"/>
      <c r="DD122" s="39"/>
      <c r="DE122" s="39"/>
      <c r="DF122" s="39"/>
      <c r="DG122" s="39"/>
      <c r="DH122" s="39"/>
      <c r="DI122" s="39"/>
      <c r="DJ122" s="39"/>
      <c r="DK122" s="39"/>
      <c r="DL122" s="39"/>
      <c r="DM122" s="39"/>
      <c r="DN122" s="39"/>
      <c r="DO122" s="39"/>
      <c r="DP122" s="39"/>
      <c r="DQ122" s="39"/>
      <c r="DR122" s="39"/>
      <c r="DS122" s="39"/>
      <c r="DT122" s="39"/>
      <c r="DU122" s="39"/>
      <c r="DV122" s="39"/>
      <c r="DW122" s="39"/>
      <c r="DX122" s="39"/>
      <c r="DY122" s="39"/>
      <c r="DZ122" s="39"/>
      <c r="EA122" s="39"/>
      <c r="EB122" s="39"/>
      <c r="EC122" s="39"/>
      <c r="ED122" s="39"/>
      <c r="EE122" s="39"/>
      <c r="EF122" s="39"/>
      <c r="EG122" s="39"/>
      <c r="EH122" s="39"/>
      <c r="EI122" s="39"/>
      <c r="EJ122" s="39"/>
      <c r="EK122" s="39"/>
      <c r="EL122" s="39"/>
      <c r="EM122" s="39"/>
      <c r="EN122" s="39"/>
      <c r="EO122" s="39"/>
      <c r="EP122" s="39"/>
      <c r="EQ122" s="39"/>
      <c r="ER122" s="39"/>
      <c r="ES122" s="39"/>
      <c r="ET122" s="39"/>
      <c r="EU122" s="39"/>
      <c r="EV122" s="39"/>
      <c r="EW122" s="39"/>
      <c r="EX122" s="39"/>
      <c r="EY122" s="39"/>
      <c r="EZ122" s="39"/>
      <c r="FA122" s="39"/>
      <c r="FB122" s="39"/>
      <c r="FC122" s="39"/>
      <c r="FD122" s="39"/>
      <c r="FE122" s="39"/>
      <c r="FF122" s="39"/>
      <c r="FG122" s="39"/>
      <c r="FH122" s="39"/>
      <c r="FI122" s="39"/>
      <c r="FJ122" s="39"/>
      <c r="FK122" s="39"/>
      <c r="FL122" s="39"/>
      <c r="FM122" s="39"/>
      <c r="FN122" s="39"/>
      <c r="FO122" s="39"/>
      <c r="FP122" s="39"/>
      <c r="FQ122" s="39"/>
      <c r="FR122" s="39"/>
      <c r="FS122" s="39"/>
      <c r="FT122" s="39"/>
      <c r="FU122" s="39"/>
      <c r="FV122" s="39"/>
      <c r="FW122" s="39"/>
      <c r="FX122" s="39"/>
      <c r="FY122" s="39"/>
      <c r="FZ122" s="39"/>
      <c r="GA122" s="39"/>
      <c r="GB122" s="39"/>
      <c r="GC122" s="39"/>
      <c r="GD122" s="39"/>
      <c r="GE122" s="39"/>
      <c r="GF122" s="39"/>
      <c r="GG122" s="39"/>
      <c r="GH122" s="39"/>
      <c r="GI122" s="39"/>
      <c r="GJ122" s="39"/>
      <c r="GK122" s="39"/>
      <c r="GL122" s="39"/>
      <c r="GM122" s="39"/>
      <c r="GN122" s="39"/>
      <c r="GO122" s="39"/>
      <c r="GP122" s="39"/>
      <c r="GQ122" s="39"/>
      <c r="GR122" s="39"/>
      <c r="GS122" s="39"/>
      <c r="GT122" s="39"/>
      <c r="GU122" s="39"/>
      <c r="GV122" s="39"/>
      <c r="GW122" s="39"/>
      <c r="GX122" s="39"/>
      <c r="GY122" s="39"/>
      <c r="GZ122" s="39"/>
      <c r="HA122" s="39"/>
      <c r="HB122" s="39"/>
      <c r="HC122" s="39"/>
      <c r="HD122" s="39"/>
      <c r="HE122" s="39"/>
      <c r="HF122" s="39"/>
      <c r="HG122" s="39"/>
      <c r="HH122" s="39"/>
      <c r="HI122" s="39"/>
    </row>
    <row r="123" spans="1:217" customFormat="1" ht="17.25" customHeight="1" x14ac:dyDescent="0.2">
      <c r="A123" s="26">
        <v>111</v>
      </c>
      <c r="B123" s="27"/>
      <c r="C123" s="87"/>
      <c r="D123" s="88"/>
      <c r="E123" s="88"/>
      <c r="F123" s="88"/>
      <c r="G123" s="88"/>
      <c r="H123" s="88"/>
      <c r="I123" s="88"/>
      <c r="J123" s="88"/>
      <c r="K123" s="105" t="str">
        <f t="shared" si="56"/>
        <v>様</v>
      </c>
      <c r="L123" s="88"/>
      <c r="M123" s="105" t="str">
        <f t="shared" si="57"/>
        <v/>
      </c>
      <c r="N123" s="88"/>
      <c r="O123" s="89">
        <f>①基本情報!$C$17</f>
        <v>0</v>
      </c>
      <c r="P123" s="89" t="e">
        <f>VLOOKUP(①基本情報!$C$18,①基本情報!W:X,2,0)</f>
        <v>#N/A</v>
      </c>
      <c r="Q123" s="89" t="e">
        <f>VLOOKUP(①基本情報!$C$19,①基本情報!U:V,2,0)</f>
        <v>#N/A</v>
      </c>
      <c r="R123" s="89" t="e">
        <f>VLOOKUP(①基本情報!$C$20,①基本情報!Y:Z,2,0)</f>
        <v>#N/A</v>
      </c>
      <c r="S123" s="90" t="str">
        <f>IF(COUNTA(①基本情報!$C$26:$E$26)=3,DATE(①基本情報!$C$26,①基本情報!$D$26,①基本情報!$E$26),"")</f>
        <v/>
      </c>
      <c r="T123" s="91" t="str">
        <f>IF(①基本情報!$F$26="","",①基本情報!$F$26)</f>
        <v/>
      </c>
      <c r="U123" s="90" t="str">
        <f>IF(ISERROR(DATE(①基本情報!$C$25,①基本情報!$D$25,①基本情報!$E$25)),"",DATE(①基本情報!$C$25,①基本情報!$D$25,①基本情報!$E$25))</f>
        <v/>
      </c>
      <c r="V123" s="308" t="str">
        <f>IF(①基本情報!$F$25="","",①基本情報!$F$25)</f>
        <v/>
      </c>
      <c r="W123" s="88"/>
      <c r="X123" s="88"/>
      <c r="Y123" s="88"/>
      <c r="Z123" s="88"/>
      <c r="AA123" s="88"/>
      <c r="AB123" s="88"/>
      <c r="AC123" s="105" t="str">
        <f t="shared" si="58"/>
        <v/>
      </c>
      <c r="AD123" s="108" t="str">
        <f t="shared" si="59"/>
        <v>様</v>
      </c>
      <c r="AE123" s="94" t="str">
        <f>IF(②メッセージ・差出名!$C$14="","",②メッセージ・差出名!$C$14)</f>
        <v/>
      </c>
      <c r="AF123" s="94" t="str">
        <f>IF(②メッセージ・差出名!$C$15="","",②メッセージ・差出名!$C$15)</f>
        <v/>
      </c>
      <c r="AG123" s="94" t="str">
        <f>IF(②メッセージ・差出名!$C$16="","",②メッセージ・差出名!$C$16)</f>
        <v/>
      </c>
      <c r="AH123" s="94" t="str">
        <f>IF(②メッセージ・差出名!$C$17="","",②メッセージ・差出名!$C$17)</f>
        <v/>
      </c>
      <c r="AI123" s="94" t="str">
        <f>IF(②メッセージ・差出名!$C$18="","",②メッセージ・差出名!$C$18)</f>
        <v/>
      </c>
      <c r="AJ123" s="94" t="str">
        <f>IF(②メッセージ・差出名!$C$19="","",②メッセージ・差出名!$C$19)</f>
        <v/>
      </c>
      <c r="AK123" s="94" t="str">
        <f>IF(②メッセージ・差出名!$C$20="","",②メッセージ・差出名!$C$20)</f>
        <v/>
      </c>
      <c r="AL123" s="94" t="str">
        <f>IF(②メッセージ・差出名!$C$21="","",②メッセージ・差出名!$C$21)</f>
        <v/>
      </c>
      <c r="AM123" s="94" t="str">
        <f>IF(②メッセージ・差出名!$C$22="","",②メッセージ・差出名!$C$22)</f>
        <v/>
      </c>
      <c r="AN123" s="94" t="str">
        <f>IF(②メッセージ・差出名!$C$23="","",②メッセージ・差出名!$C$23)</f>
        <v/>
      </c>
      <c r="AO123" s="302" t="str">
        <f>IF(②メッセージ・差出名!$C$27="","",②メッセージ・差出名!$C$27)</f>
        <v/>
      </c>
      <c r="AP123" s="302" t="str">
        <f>IF(②メッセージ・差出名!$C$28="","",②メッセージ・差出名!$C$28)</f>
        <v/>
      </c>
      <c r="AQ123" s="302" t="str">
        <f>IF(②メッセージ・差出名!$C$29="","",②メッセージ・差出名!$C$29)</f>
        <v/>
      </c>
      <c r="AR123" s="302" t="str">
        <f>IF(②メッセージ・差出名!$C$30="","",②メッセージ・差出名!$C$30)</f>
        <v/>
      </c>
      <c r="AS123" s="143"/>
      <c r="AT123" s="148">
        <f t="shared" si="60"/>
        <v>0</v>
      </c>
      <c r="AU123" s="148">
        <f t="shared" si="96"/>
        <v>0</v>
      </c>
      <c r="AV123" s="148">
        <f t="shared" si="97"/>
        <v>0</v>
      </c>
      <c r="AW123" s="148">
        <f t="shared" si="98"/>
        <v>0</v>
      </c>
      <c r="AX123" s="148">
        <f t="shared" si="61"/>
        <v>0</v>
      </c>
      <c r="AY123" s="148">
        <f t="shared" si="61"/>
        <v>0</v>
      </c>
      <c r="AZ123" s="148">
        <f t="shared" si="62"/>
        <v>0</v>
      </c>
      <c r="BA123" s="148">
        <f t="shared" si="63"/>
        <v>0</v>
      </c>
      <c r="BB123" s="148">
        <f t="shared" si="64"/>
        <v>1</v>
      </c>
      <c r="BC123" s="148">
        <f t="shared" si="65"/>
        <v>0</v>
      </c>
      <c r="BD123" s="148">
        <f t="shared" si="66"/>
        <v>0</v>
      </c>
      <c r="BE123" s="148">
        <f t="shared" si="67"/>
        <v>0</v>
      </c>
      <c r="BF123" s="227">
        <f t="shared" si="68"/>
        <v>1</v>
      </c>
      <c r="BG123" s="227" t="e">
        <f t="shared" si="69"/>
        <v>#N/A</v>
      </c>
      <c r="BH123" s="227" t="e">
        <f t="shared" si="70"/>
        <v>#N/A</v>
      </c>
      <c r="BI123" s="227" t="e">
        <f t="shared" si="71"/>
        <v>#N/A</v>
      </c>
      <c r="BJ123" s="227">
        <f t="shared" si="72"/>
        <v>0</v>
      </c>
      <c r="BK123" s="227">
        <f t="shared" si="73"/>
        <v>0</v>
      </c>
      <c r="BL123" s="227">
        <f t="shared" si="74"/>
        <v>0</v>
      </c>
      <c r="BM123" s="227">
        <f t="shared" si="75"/>
        <v>0</v>
      </c>
      <c r="BN123" s="153">
        <f t="shared" si="76"/>
        <v>0</v>
      </c>
      <c r="BO123" s="153">
        <f t="shared" si="77"/>
        <v>0</v>
      </c>
      <c r="BP123" s="153">
        <f t="shared" si="77"/>
        <v>0</v>
      </c>
      <c r="BQ123" s="153">
        <f t="shared" si="78"/>
        <v>0</v>
      </c>
      <c r="BR123" s="153">
        <f t="shared" si="77"/>
        <v>0</v>
      </c>
      <c r="BS123" s="153">
        <f t="shared" si="79"/>
        <v>0</v>
      </c>
      <c r="BT123" s="153">
        <f t="shared" si="77"/>
        <v>0</v>
      </c>
      <c r="BU123" s="153">
        <f t="shared" si="80"/>
        <v>1</v>
      </c>
      <c r="BV123" s="225">
        <f t="shared" si="81"/>
        <v>0</v>
      </c>
      <c r="BW123" s="225">
        <f t="shared" si="82"/>
        <v>0</v>
      </c>
      <c r="BX123" s="225">
        <f t="shared" si="83"/>
        <v>0</v>
      </c>
      <c r="BY123" s="225">
        <f t="shared" si="84"/>
        <v>0</v>
      </c>
      <c r="BZ123" s="225">
        <f t="shared" si="85"/>
        <v>0</v>
      </c>
      <c r="CA123" s="225">
        <f t="shared" si="86"/>
        <v>0</v>
      </c>
      <c r="CB123" s="225">
        <f t="shared" si="87"/>
        <v>0</v>
      </c>
      <c r="CC123" s="225">
        <f t="shared" si="88"/>
        <v>0</v>
      </c>
      <c r="CD123" s="225">
        <f t="shared" si="89"/>
        <v>0</v>
      </c>
      <c r="CE123" s="225">
        <f t="shared" si="90"/>
        <v>0</v>
      </c>
      <c r="CF123" s="153">
        <f t="shared" si="91"/>
        <v>0</v>
      </c>
      <c r="CG123" s="153">
        <f t="shared" si="92"/>
        <v>0</v>
      </c>
      <c r="CH123" s="153">
        <f t="shared" si="93"/>
        <v>0</v>
      </c>
      <c r="CI123" s="153">
        <f t="shared" si="94"/>
        <v>0</v>
      </c>
      <c r="CJ123" s="153">
        <f t="shared" si="95"/>
        <v>0</v>
      </c>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39"/>
      <c r="DZ123" s="39"/>
      <c r="EA123" s="39"/>
      <c r="EB123" s="39"/>
      <c r="EC123" s="39"/>
      <c r="ED123" s="39"/>
      <c r="EE123" s="39"/>
      <c r="EF123" s="39"/>
      <c r="EG123" s="39"/>
      <c r="EH123" s="39"/>
      <c r="EI123" s="39"/>
      <c r="EJ123" s="39"/>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c r="GG123" s="39"/>
      <c r="GH123" s="39"/>
      <c r="GI123" s="39"/>
      <c r="GJ123" s="39"/>
      <c r="GK123" s="39"/>
      <c r="GL123" s="39"/>
      <c r="GM123" s="39"/>
      <c r="GN123" s="39"/>
      <c r="GO123" s="39"/>
      <c r="GP123" s="39"/>
      <c r="GQ123" s="39"/>
      <c r="GR123" s="39"/>
      <c r="GS123" s="39"/>
      <c r="GT123" s="39"/>
      <c r="GU123" s="39"/>
      <c r="GV123" s="39"/>
      <c r="GW123" s="39"/>
      <c r="GX123" s="39"/>
      <c r="GY123" s="39"/>
      <c r="GZ123" s="39"/>
      <c r="HA123" s="39"/>
      <c r="HB123" s="39"/>
      <c r="HC123" s="39"/>
      <c r="HD123" s="39"/>
      <c r="HE123" s="39"/>
      <c r="HF123" s="39"/>
      <c r="HG123" s="39"/>
      <c r="HH123" s="39"/>
      <c r="HI123" s="39"/>
    </row>
    <row r="124" spans="1:217" customFormat="1" ht="17.25" customHeight="1" x14ac:dyDescent="0.2">
      <c r="A124" s="26">
        <v>112</v>
      </c>
      <c r="B124" s="27"/>
      <c r="C124" s="87"/>
      <c r="D124" s="88"/>
      <c r="E124" s="88"/>
      <c r="F124" s="88"/>
      <c r="G124" s="88"/>
      <c r="H124" s="88"/>
      <c r="I124" s="88"/>
      <c r="J124" s="88"/>
      <c r="K124" s="105" t="str">
        <f t="shared" si="56"/>
        <v>様</v>
      </c>
      <c r="L124" s="88"/>
      <c r="M124" s="105" t="str">
        <f t="shared" si="57"/>
        <v/>
      </c>
      <c r="N124" s="88"/>
      <c r="O124" s="89">
        <f>①基本情報!$C$17</f>
        <v>0</v>
      </c>
      <c r="P124" s="89" t="e">
        <f>VLOOKUP(①基本情報!$C$18,①基本情報!W:X,2,0)</f>
        <v>#N/A</v>
      </c>
      <c r="Q124" s="89" t="e">
        <f>VLOOKUP(①基本情報!$C$19,①基本情報!U:V,2,0)</f>
        <v>#N/A</v>
      </c>
      <c r="R124" s="89" t="e">
        <f>VLOOKUP(①基本情報!$C$20,①基本情報!Y:Z,2,0)</f>
        <v>#N/A</v>
      </c>
      <c r="S124" s="90" t="str">
        <f>IF(COUNTA(①基本情報!$C$26:$E$26)=3,DATE(①基本情報!$C$26,①基本情報!$D$26,①基本情報!$E$26),"")</f>
        <v/>
      </c>
      <c r="T124" s="91" t="str">
        <f>IF(①基本情報!$F$26="","",①基本情報!$F$26)</f>
        <v/>
      </c>
      <c r="U124" s="90" t="str">
        <f>IF(ISERROR(DATE(①基本情報!$C$25,①基本情報!$D$25,①基本情報!$E$25)),"",DATE(①基本情報!$C$25,①基本情報!$D$25,①基本情報!$E$25))</f>
        <v/>
      </c>
      <c r="V124" s="308" t="str">
        <f>IF(①基本情報!$F$25="","",①基本情報!$F$25)</f>
        <v/>
      </c>
      <c r="W124" s="88"/>
      <c r="X124" s="88"/>
      <c r="Y124" s="88"/>
      <c r="Z124" s="88"/>
      <c r="AA124" s="88"/>
      <c r="AB124" s="88"/>
      <c r="AC124" s="105" t="str">
        <f t="shared" si="58"/>
        <v/>
      </c>
      <c r="AD124" s="108" t="str">
        <f t="shared" si="59"/>
        <v>様</v>
      </c>
      <c r="AE124" s="94" t="str">
        <f>IF(②メッセージ・差出名!$C$14="","",②メッセージ・差出名!$C$14)</f>
        <v/>
      </c>
      <c r="AF124" s="94" t="str">
        <f>IF(②メッセージ・差出名!$C$15="","",②メッセージ・差出名!$C$15)</f>
        <v/>
      </c>
      <c r="AG124" s="94" t="str">
        <f>IF(②メッセージ・差出名!$C$16="","",②メッセージ・差出名!$C$16)</f>
        <v/>
      </c>
      <c r="AH124" s="94" t="str">
        <f>IF(②メッセージ・差出名!$C$17="","",②メッセージ・差出名!$C$17)</f>
        <v/>
      </c>
      <c r="AI124" s="94" t="str">
        <f>IF(②メッセージ・差出名!$C$18="","",②メッセージ・差出名!$C$18)</f>
        <v/>
      </c>
      <c r="AJ124" s="94" t="str">
        <f>IF(②メッセージ・差出名!$C$19="","",②メッセージ・差出名!$C$19)</f>
        <v/>
      </c>
      <c r="AK124" s="94" t="str">
        <f>IF(②メッセージ・差出名!$C$20="","",②メッセージ・差出名!$C$20)</f>
        <v/>
      </c>
      <c r="AL124" s="94" t="str">
        <f>IF(②メッセージ・差出名!$C$21="","",②メッセージ・差出名!$C$21)</f>
        <v/>
      </c>
      <c r="AM124" s="94" t="str">
        <f>IF(②メッセージ・差出名!$C$22="","",②メッセージ・差出名!$C$22)</f>
        <v/>
      </c>
      <c r="AN124" s="94" t="str">
        <f>IF(②メッセージ・差出名!$C$23="","",②メッセージ・差出名!$C$23)</f>
        <v/>
      </c>
      <c r="AO124" s="302" t="str">
        <f>IF(②メッセージ・差出名!$C$27="","",②メッセージ・差出名!$C$27)</f>
        <v/>
      </c>
      <c r="AP124" s="302" t="str">
        <f>IF(②メッセージ・差出名!$C$28="","",②メッセージ・差出名!$C$28)</f>
        <v/>
      </c>
      <c r="AQ124" s="302" t="str">
        <f>IF(②メッセージ・差出名!$C$29="","",②メッセージ・差出名!$C$29)</f>
        <v/>
      </c>
      <c r="AR124" s="302" t="str">
        <f>IF(②メッセージ・差出名!$C$30="","",②メッセージ・差出名!$C$30)</f>
        <v/>
      </c>
      <c r="AS124" s="143"/>
      <c r="AT124" s="148">
        <f t="shared" si="60"/>
        <v>0</v>
      </c>
      <c r="AU124" s="148">
        <f t="shared" si="96"/>
        <v>0</v>
      </c>
      <c r="AV124" s="148">
        <f t="shared" si="97"/>
        <v>0</v>
      </c>
      <c r="AW124" s="148">
        <f t="shared" si="98"/>
        <v>0</v>
      </c>
      <c r="AX124" s="148">
        <f t="shared" si="61"/>
        <v>0</v>
      </c>
      <c r="AY124" s="148">
        <f t="shared" si="61"/>
        <v>0</v>
      </c>
      <c r="AZ124" s="148">
        <f t="shared" si="62"/>
        <v>0</v>
      </c>
      <c r="BA124" s="148">
        <f t="shared" si="63"/>
        <v>0</v>
      </c>
      <c r="BB124" s="148">
        <f t="shared" si="64"/>
        <v>1</v>
      </c>
      <c r="BC124" s="148">
        <f t="shared" si="65"/>
        <v>0</v>
      </c>
      <c r="BD124" s="148">
        <f t="shared" si="66"/>
        <v>0</v>
      </c>
      <c r="BE124" s="148">
        <f t="shared" si="67"/>
        <v>0</v>
      </c>
      <c r="BF124" s="227">
        <f t="shared" si="68"/>
        <v>1</v>
      </c>
      <c r="BG124" s="227" t="e">
        <f t="shared" si="69"/>
        <v>#N/A</v>
      </c>
      <c r="BH124" s="227" t="e">
        <f t="shared" si="70"/>
        <v>#N/A</v>
      </c>
      <c r="BI124" s="227" t="e">
        <f t="shared" si="71"/>
        <v>#N/A</v>
      </c>
      <c r="BJ124" s="227">
        <f t="shared" si="72"/>
        <v>0</v>
      </c>
      <c r="BK124" s="227">
        <f t="shared" si="73"/>
        <v>0</v>
      </c>
      <c r="BL124" s="227">
        <f t="shared" si="74"/>
        <v>0</v>
      </c>
      <c r="BM124" s="227">
        <f t="shared" si="75"/>
        <v>0</v>
      </c>
      <c r="BN124" s="153">
        <f t="shared" si="76"/>
        <v>0</v>
      </c>
      <c r="BO124" s="153">
        <f t="shared" si="77"/>
        <v>0</v>
      </c>
      <c r="BP124" s="153">
        <f t="shared" si="77"/>
        <v>0</v>
      </c>
      <c r="BQ124" s="153">
        <f t="shared" si="78"/>
        <v>0</v>
      </c>
      <c r="BR124" s="153">
        <f t="shared" si="77"/>
        <v>0</v>
      </c>
      <c r="BS124" s="153">
        <f t="shared" si="79"/>
        <v>0</v>
      </c>
      <c r="BT124" s="153">
        <f t="shared" si="77"/>
        <v>0</v>
      </c>
      <c r="BU124" s="153">
        <f t="shared" si="80"/>
        <v>1</v>
      </c>
      <c r="BV124" s="225">
        <f t="shared" si="81"/>
        <v>0</v>
      </c>
      <c r="BW124" s="225">
        <f t="shared" si="82"/>
        <v>0</v>
      </c>
      <c r="BX124" s="225">
        <f t="shared" si="83"/>
        <v>0</v>
      </c>
      <c r="BY124" s="225">
        <f t="shared" si="84"/>
        <v>0</v>
      </c>
      <c r="BZ124" s="225">
        <f t="shared" si="85"/>
        <v>0</v>
      </c>
      <c r="CA124" s="225">
        <f t="shared" si="86"/>
        <v>0</v>
      </c>
      <c r="CB124" s="225">
        <f t="shared" si="87"/>
        <v>0</v>
      </c>
      <c r="CC124" s="225">
        <f t="shared" si="88"/>
        <v>0</v>
      </c>
      <c r="CD124" s="225">
        <f t="shared" si="89"/>
        <v>0</v>
      </c>
      <c r="CE124" s="225">
        <f t="shared" si="90"/>
        <v>0</v>
      </c>
      <c r="CF124" s="153">
        <f t="shared" si="91"/>
        <v>0</v>
      </c>
      <c r="CG124" s="153">
        <f t="shared" si="92"/>
        <v>0</v>
      </c>
      <c r="CH124" s="153">
        <f t="shared" si="93"/>
        <v>0</v>
      </c>
      <c r="CI124" s="153">
        <f t="shared" si="94"/>
        <v>0</v>
      </c>
      <c r="CJ124" s="153">
        <f t="shared" si="95"/>
        <v>0</v>
      </c>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39"/>
      <c r="DZ124" s="39"/>
      <c r="EA124" s="39"/>
      <c r="EB124" s="39"/>
      <c r="EC124" s="39"/>
      <c r="ED124" s="39"/>
      <c r="EE124" s="39"/>
      <c r="EF124" s="39"/>
      <c r="EG124" s="39"/>
      <c r="EH124" s="39"/>
      <c r="EI124" s="39"/>
      <c r="EJ124" s="39"/>
      <c r="EK124" s="39"/>
      <c r="EL124" s="39"/>
      <c r="EM124" s="39"/>
      <c r="EN124" s="39"/>
      <c r="EO124" s="39"/>
      <c r="EP124" s="39"/>
      <c r="EQ124" s="39"/>
      <c r="ER124" s="39"/>
      <c r="ES124" s="39"/>
      <c r="ET124" s="39"/>
      <c r="EU124" s="39"/>
      <c r="EV124" s="39"/>
      <c r="EW124" s="39"/>
      <c r="EX124" s="39"/>
      <c r="EY124" s="39"/>
      <c r="EZ124" s="39"/>
      <c r="FA124" s="39"/>
      <c r="FB124" s="39"/>
      <c r="FC124" s="39"/>
      <c r="FD124" s="39"/>
      <c r="FE124" s="39"/>
      <c r="FF124" s="39"/>
      <c r="FG124" s="39"/>
      <c r="FH124" s="39"/>
      <c r="FI124" s="39"/>
      <c r="FJ124" s="39"/>
      <c r="FK124" s="39"/>
      <c r="FL124" s="39"/>
      <c r="FM124" s="39"/>
      <c r="FN124" s="39"/>
      <c r="FO124" s="39"/>
      <c r="FP124" s="39"/>
      <c r="FQ124" s="39"/>
      <c r="FR124" s="39"/>
      <c r="FS124" s="39"/>
      <c r="FT124" s="39"/>
      <c r="FU124" s="39"/>
      <c r="FV124" s="39"/>
      <c r="FW124" s="39"/>
      <c r="FX124" s="39"/>
      <c r="FY124" s="39"/>
      <c r="FZ124" s="39"/>
      <c r="GA124" s="39"/>
      <c r="GB124" s="39"/>
      <c r="GC124" s="39"/>
      <c r="GD124" s="39"/>
      <c r="GE124" s="39"/>
      <c r="GF124" s="39"/>
      <c r="GG124" s="39"/>
      <c r="GH124" s="39"/>
      <c r="GI124" s="39"/>
      <c r="GJ124" s="39"/>
      <c r="GK124" s="39"/>
      <c r="GL124" s="39"/>
      <c r="GM124" s="39"/>
      <c r="GN124" s="39"/>
      <c r="GO124" s="39"/>
      <c r="GP124" s="39"/>
      <c r="GQ124" s="39"/>
      <c r="GR124" s="39"/>
      <c r="GS124" s="39"/>
      <c r="GT124" s="39"/>
      <c r="GU124" s="39"/>
      <c r="GV124" s="39"/>
      <c r="GW124" s="39"/>
      <c r="GX124" s="39"/>
      <c r="GY124" s="39"/>
      <c r="GZ124" s="39"/>
      <c r="HA124" s="39"/>
      <c r="HB124" s="39"/>
      <c r="HC124" s="39"/>
      <c r="HD124" s="39"/>
      <c r="HE124" s="39"/>
      <c r="HF124" s="39"/>
      <c r="HG124" s="39"/>
      <c r="HH124" s="39"/>
      <c r="HI124" s="39"/>
    </row>
    <row r="125" spans="1:217" customFormat="1" ht="17.25" customHeight="1" x14ac:dyDescent="0.2">
      <c r="A125" s="26">
        <v>113</v>
      </c>
      <c r="B125" s="27"/>
      <c r="C125" s="87"/>
      <c r="D125" s="88"/>
      <c r="E125" s="88"/>
      <c r="F125" s="88"/>
      <c r="G125" s="88"/>
      <c r="H125" s="88"/>
      <c r="I125" s="88"/>
      <c r="J125" s="88"/>
      <c r="K125" s="105" t="str">
        <f t="shared" si="56"/>
        <v>様</v>
      </c>
      <c r="L125" s="88"/>
      <c r="M125" s="105" t="str">
        <f t="shared" si="57"/>
        <v/>
      </c>
      <c r="N125" s="88"/>
      <c r="O125" s="89">
        <f>①基本情報!$C$17</f>
        <v>0</v>
      </c>
      <c r="P125" s="89" t="e">
        <f>VLOOKUP(①基本情報!$C$18,①基本情報!W:X,2,0)</f>
        <v>#N/A</v>
      </c>
      <c r="Q125" s="89" t="e">
        <f>VLOOKUP(①基本情報!$C$19,①基本情報!U:V,2,0)</f>
        <v>#N/A</v>
      </c>
      <c r="R125" s="89" t="e">
        <f>VLOOKUP(①基本情報!$C$20,①基本情報!Y:Z,2,0)</f>
        <v>#N/A</v>
      </c>
      <c r="S125" s="90" t="str">
        <f>IF(COUNTA(①基本情報!$C$26:$E$26)=3,DATE(①基本情報!$C$26,①基本情報!$D$26,①基本情報!$E$26),"")</f>
        <v/>
      </c>
      <c r="T125" s="91" t="str">
        <f>IF(①基本情報!$F$26="","",①基本情報!$F$26)</f>
        <v/>
      </c>
      <c r="U125" s="90" t="str">
        <f>IF(ISERROR(DATE(①基本情報!$C$25,①基本情報!$D$25,①基本情報!$E$25)),"",DATE(①基本情報!$C$25,①基本情報!$D$25,①基本情報!$E$25))</f>
        <v/>
      </c>
      <c r="V125" s="308" t="str">
        <f>IF(①基本情報!$F$25="","",①基本情報!$F$25)</f>
        <v/>
      </c>
      <c r="W125" s="88"/>
      <c r="X125" s="88"/>
      <c r="Y125" s="88"/>
      <c r="Z125" s="88"/>
      <c r="AA125" s="88"/>
      <c r="AB125" s="88"/>
      <c r="AC125" s="105" t="str">
        <f t="shared" si="58"/>
        <v/>
      </c>
      <c r="AD125" s="108" t="str">
        <f t="shared" si="59"/>
        <v>様</v>
      </c>
      <c r="AE125" s="94" t="str">
        <f>IF(②メッセージ・差出名!$C$14="","",②メッセージ・差出名!$C$14)</f>
        <v/>
      </c>
      <c r="AF125" s="94" t="str">
        <f>IF(②メッセージ・差出名!$C$15="","",②メッセージ・差出名!$C$15)</f>
        <v/>
      </c>
      <c r="AG125" s="94" t="str">
        <f>IF(②メッセージ・差出名!$C$16="","",②メッセージ・差出名!$C$16)</f>
        <v/>
      </c>
      <c r="AH125" s="94" t="str">
        <f>IF(②メッセージ・差出名!$C$17="","",②メッセージ・差出名!$C$17)</f>
        <v/>
      </c>
      <c r="AI125" s="94" t="str">
        <f>IF(②メッセージ・差出名!$C$18="","",②メッセージ・差出名!$C$18)</f>
        <v/>
      </c>
      <c r="AJ125" s="94" t="str">
        <f>IF(②メッセージ・差出名!$C$19="","",②メッセージ・差出名!$C$19)</f>
        <v/>
      </c>
      <c r="AK125" s="94" t="str">
        <f>IF(②メッセージ・差出名!$C$20="","",②メッセージ・差出名!$C$20)</f>
        <v/>
      </c>
      <c r="AL125" s="94" t="str">
        <f>IF(②メッセージ・差出名!$C$21="","",②メッセージ・差出名!$C$21)</f>
        <v/>
      </c>
      <c r="AM125" s="94" t="str">
        <f>IF(②メッセージ・差出名!$C$22="","",②メッセージ・差出名!$C$22)</f>
        <v/>
      </c>
      <c r="AN125" s="94" t="str">
        <f>IF(②メッセージ・差出名!$C$23="","",②メッセージ・差出名!$C$23)</f>
        <v/>
      </c>
      <c r="AO125" s="302" t="str">
        <f>IF(②メッセージ・差出名!$C$27="","",②メッセージ・差出名!$C$27)</f>
        <v/>
      </c>
      <c r="AP125" s="302" t="str">
        <f>IF(②メッセージ・差出名!$C$28="","",②メッセージ・差出名!$C$28)</f>
        <v/>
      </c>
      <c r="AQ125" s="302" t="str">
        <f>IF(②メッセージ・差出名!$C$29="","",②メッセージ・差出名!$C$29)</f>
        <v/>
      </c>
      <c r="AR125" s="302" t="str">
        <f>IF(②メッセージ・差出名!$C$30="","",②メッセージ・差出名!$C$30)</f>
        <v/>
      </c>
      <c r="AS125" s="143"/>
      <c r="AT125" s="148">
        <f t="shared" si="60"/>
        <v>0</v>
      </c>
      <c r="AU125" s="148">
        <f t="shared" si="96"/>
        <v>0</v>
      </c>
      <c r="AV125" s="148">
        <f t="shared" si="97"/>
        <v>0</v>
      </c>
      <c r="AW125" s="148">
        <f t="shared" si="98"/>
        <v>0</v>
      </c>
      <c r="AX125" s="148">
        <f t="shared" si="61"/>
        <v>0</v>
      </c>
      <c r="AY125" s="148">
        <f t="shared" si="61"/>
        <v>0</v>
      </c>
      <c r="AZ125" s="148">
        <f t="shared" si="62"/>
        <v>0</v>
      </c>
      <c r="BA125" s="148">
        <f t="shared" si="63"/>
        <v>0</v>
      </c>
      <c r="BB125" s="148">
        <f t="shared" si="64"/>
        <v>1</v>
      </c>
      <c r="BC125" s="148">
        <f t="shared" si="65"/>
        <v>0</v>
      </c>
      <c r="BD125" s="148">
        <f t="shared" si="66"/>
        <v>0</v>
      </c>
      <c r="BE125" s="148">
        <f t="shared" si="67"/>
        <v>0</v>
      </c>
      <c r="BF125" s="227">
        <f t="shared" si="68"/>
        <v>1</v>
      </c>
      <c r="BG125" s="227" t="e">
        <f t="shared" si="69"/>
        <v>#N/A</v>
      </c>
      <c r="BH125" s="227" t="e">
        <f t="shared" si="70"/>
        <v>#N/A</v>
      </c>
      <c r="BI125" s="227" t="e">
        <f t="shared" si="71"/>
        <v>#N/A</v>
      </c>
      <c r="BJ125" s="227">
        <f t="shared" si="72"/>
        <v>0</v>
      </c>
      <c r="BK125" s="227">
        <f t="shared" si="73"/>
        <v>0</v>
      </c>
      <c r="BL125" s="227">
        <f t="shared" si="74"/>
        <v>0</v>
      </c>
      <c r="BM125" s="227">
        <f t="shared" si="75"/>
        <v>0</v>
      </c>
      <c r="BN125" s="153">
        <f t="shared" si="76"/>
        <v>0</v>
      </c>
      <c r="BO125" s="153">
        <f t="shared" si="77"/>
        <v>0</v>
      </c>
      <c r="BP125" s="153">
        <f t="shared" si="77"/>
        <v>0</v>
      </c>
      <c r="BQ125" s="153">
        <f t="shared" si="78"/>
        <v>0</v>
      </c>
      <c r="BR125" s="153">
        <f t="shared" si="77"/>
        <v>0</v>
      </c>
      <c r="BS125" s="153">
        <f t="shared" si="79"/>
        <v>0</v>
      </c>
      <c r="BT125" s="153">
        <f t="shared" si="77"/>
        <v>0</v>
      </c>
      <c r="BU125" s="153">
        <f t="shared" si="80"/>
        <v>1</v>
      </c>
      <c r="BV125" s="225">
        <f t="shared" si="81"/>
        <v>0</v>
      </c>
      <c r="BW125" s="225">
        <f t="shared" si="82"/>
        <v>0</v>
      </c>
      <c r="BX125" s="225">
        <f t="shared" si="83"/>
        <v>0</v>
      </c>
      <c r="BY125" s="225">
        <f t="shared" si="84"/>
        <v>0</v>
      </c>
      <c r="BZ125" s="225">
        <f t="shared" si="85"/>
        <v>0</v>
      </c>
      <c r="CA125" s="225">
        <f t="shared" si="86"/>
        <v>0</v>
      </c>
      <c r="CB125" s="225">
        <f t="shared" si="87"/>
        <v>0</v>
      </c>
      <c r="CC125" s="225">
        <f t="shared" si="88"/>
        <v>0</v>
      </c>
      <c r="CD125" s="225">
        <f t="shared" si="89"/>
        <v>0</v>
      </c>
      <c r="CE125" s="225">
        <f t="shared" si="90"/>
        <v>0</v>
      </c>
      <c r="CF125" s="153">
        <f t="shared" si="91"/>
        <v>0</v>
      </c>
      <c r="CG125" s="153">
        <f t="shared" si="92"/>
        <v>0</v>
      </c>
      <c r="CH125" s="153">
        <f t="shared" si="93"/>
        <v>0</v>
      </c>
      <c r="CI125" s="153">
        <f t="shared" si="94"/>
        <v>0</v>
      </c>
      <c r="CJ125" s="153">
        <f t="shared" si="95"/>
        <v>0</v>
      </c>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c r="FV125" s="39"/>
      <c r="FW125" s="39"/>
      <c r="FX125" s="39"/>
      <c r="FY125" s="39"/>
      <c r="FZ125" s="39"/>
      <c r="GA125" s="39"/>
      <c r="GB125" s="39"/>
      <c r="GC125" s="39"/>
      <c r="GD125" s="39"/>
      <c r="GE125" s="39"/>
      <c r="GF125" s="39"/>
      <c r="GG125" s="39"/>
      <c r="GH125" s="39"/>
      <c r="GI125" s="39"/>
      <c r="GJ125" s="39"/>
      <c r="GK125" s="39"/>
      <c r="GL125" s="39"/>
      <c r="GM125" s="39"/>
      <c r="GN125" s="39"/>
      <c r="GO125" s="39"/>
      <c r="GP125" s="39"/>
      <c r="GQ125" s="39"/>
      <c r="GR125" s="39"/>
      <c r="GS125" s="39"/>
      <c r="GT125" s="39"/>
      <c r="GU125" s="39"/>
      <c r="GV125" s="39"/>
      <c r="GW125" s="39"/>
      <c r="GX125" s="39"/>
      <c r="GY125" s="39"/>
      <c r="GZ125" s="39"/>
      <c r="HA125" s="39"/>
      <c r="HB125" s="39"/>
      <c r="HC125" s="39"/>
      <c r="HD125" s="39"/>
      <c r="HE125" s="39"/>
      <c r="HF125" s="39"/>
      <c r="HG125" s="39"/>
      <c r="HH125" s="39"/>
      <c r="HI125" s="39"/>
    </row>
    <row r="126" spans="1:217" customFormat="1" ht="17.25" customHeight="1" x14ac:dyDescent="0.2">
      <c r="A126" s="26">
        <v>114</v>
      </c>
      <c r="B126" s="27"/>
      <c r="C126" s="87"/>
      <c r="D126" s="88"/>
      <c r="E126" s="88"/>
      <c r="F126" s="88"/>
      <c r="G126" s="88"/>
      <c r="H126" s="88"/>
      <c r="I126" s="88"/>
      <c r="J126" s="88"/>
      <c r="K126" s="105" t="str">
        <f t="shared" si="56"/>
        <v>様</v>
      </c>
      <c r="L126" s="88"/>
      <c r="M126" s="105" t="str">
        <f t="shared" si="57"/>
        <v/>
      </c>
      <c r="N126" s="88"/>
      <c r="O126" s="89">
        <f>①基本情報!$C$17</f>
        <v>0</v>
      </c>
      <c r="P126" s="89" t="e">
        <f>VLOOKUP(①基本情報!$C$18,①基本情報!W:X,2,0)</f>
        <v>#N/A</v>
      </c>
      <c r="Q126" s="89" t="e">
        <f>VLOOKUP(①基本情報!$C$19,①基本情報!U:V,2,0)</f>
        <v>#N/A</v>
      </c>
      <c r="R126" s="89" t="e">
        <f>VLOOKUP(①基本情報!$C$20,①基本情報!Y:Z,2,0)</f>
        <v>#N/A</v>
      </c>
      <c r="S126" s="90" t="str">
        <f>IF(COUNTA(①基本情報!$C$26:$E$26)=3,DATE(①基本情報!$C$26,①基本情報!$D$26,①基本情報!$E$26),"")</f>
        <v/>
      </c>
      <c r="T126" s="91" t="str">
        <f>IF(①基本情報!$F$26="","",①基本情報!$F$26)</f>
        <v/>
      </c>
      <c r="U126" s="90" t="str">
        <f>IF(ISERROR(DATE(①基本情報!$C$25,①基本情報!$D$25,①基本情報!$E$25)),"",DATE(①基本情報!$C$25,①基本情報!$D$25,①基本情報!$E$25))</f>
        <v/>
      </c>
      <c r="V126" s="308" t="str">
        <f>IF(①基本情報!$F$25="","",①基本情報!$F$25)</f>
        <v/>
      </c>
      <c r="W126" s="88"/>
      <c r="X126" s="88"/>
      <c r="Y126" s="88"/>
      <c r="Z126" s="88"/>
      <c r="AA126" s="88"/>
      <c r="AB126" s="88"/>
      <c r="AC126" s="105" t="str">
        <f t="shared" si="58"/>
        <v/>
      </c>
      <c r="AD126" s="108" t="str">
        <f t="shared" si="59"/>
        <v>様</v>
      </c>
      <c r="AE126" s="94" t="str">
        <f>IF(②メッセージ・差出名!$C$14="","",②メッセージ・差出名!$C$14)</f>
        <v/>
      </c>
      <c r="AF126" s="94" t="str">
        <f>IF(②メッセージ・差出名!$C$15="","",②メッセージ・差出名!$C$15)</f>
        <v/>
      </c>
      <c r="AG126" s="94" t="str">
        <f>IF(②メッセージ・差出名!$C$16="","",②メッセージ・差出名!$C$16)</f>
        <v/>
      </c>
      <c r="AH126" s="94" t="str">
        <f>IF(②メッセージ・差出名!$C$17="","",②メッセージ・差出名!$C$17)</f>
        <v/>
      </c>
      <c r="AI126" s="94" t="str">
        <f>IF(②メッセージ・差出名!$C$18="","",②メッセージ・差出名!$C$18)</f>
        <v/>
      </c>
      <c r="AJ126" s="94" t="str">
        <f>IF(②メッセージ・差出名!$C$19="","",②メッセージ・差出名!$C$19)</f>
        <v/>
      </c>
      <c r="AK126" s="94" t="str">
        <f>IF(②メッセージ・差出名!$C$20="","",②メッセージ・差出名!$C$20)</f>
        <v/>
      </c>
      <c r="AL126" s="94" t="str">
        <f>IF(②メッセージ・差出名!$C$21="","",②メッセージ・差出名!$C$21)</f>
        <v/>
      </c>
      <c r="AM126" s="94" t="str">
        <f>IF(②メッセージ・差出名!$C$22="","",②メッセージ・差出名!$C$22)</f>
        <v/>
      </c>
      <c r="AN126" s="94" t="str">
        <f>IF(②メッセージ・差出名!$C$23="","",②メッセージ・差出名!$C$23)</f>
        <v/>
      </c>
      <c r="AO126" s="302" t="str">
        <f>IF(②メッセージ・差出名!$C$27="","",②メッセージ・差出名!$C$27)</f>
        <v/>
      </c>
      <c r="AP126" s="302" t="str">
        <f>IF(②メッセージ・差出名!$C$28="","",②メッセージ・差出名!$C$28)</f>
        <v/>
      </c>
      <c r="AQ126" s="302" t="str">
        <f>IF(②メッセージ・差出名!$C$29="","",②メッセージ・差出名!$C$29)</f>
        <v/>
      </c>
      <c r="AR126" s="302" t="str">
        <f>IF(②メッセージ・差出名!$C$30="","",②メッセージ・差出名!$C$30)</f>
        <v/>
      </c>
      <c r="AS126" s="143"/>
      <c r="AT126" s="148">
        <f t="shared" si="60"/>
        <v>0</v>
      </c>
      <c r="AU126" s="148">
        <f t="shared" si="96"/>
        <v>0</v>
      </c>
      <c r="AV126" s="148">
        <f t="shared" si="97"/>
        <v>0</v>
      </c>
      <c r="AW126" s="148">
        <f t="shared" si="98"/>
        <v>0</v>
      </c>
      <c r="AX126" s="148">
        <f t="shared" si="61"/>
        <v>0</v>
      </c>
      <c r="AY126" s="148">
        <f t="shared" si="61"/>
        <v>0</v>
      </c>
      <c r="AZ126" s="148">
        <f t="shared" si="62"/>
        <v>0</v>
      </c>
      <c r="BA126" s="148">
        <f t="shared" si="63"/>
        <v>0</v>
      </c>
      <c r="BB126" s="148">
        <f t="shared" si="64"/>
        <v>1</v>
      </c>
      <c r="BC126" s="148">
        <f t="shared" si="65"/>
        <v>0</v>
      </c>
      <c r="BD126" s="148">
        <f t="shared" si="66"/>
        <v>0</v>
      </c>
      <c r="BE126" s="148">
        <f t="shared" si="67"/>
        <v>0</v>
      </c>
      <c r="BF126" s="227">
        <f t="shared" si="68"/>
        <v>1</v>
      </c>
      <c r="BG126" s="227" t="e">
        <f t="shared" si="69"/>
        <v>#N/A</v>
      </c>
      <c r="BH126" s="227" t="e">
        <f t="shared" si="70"/>
        <v>#N/A</v>
      </c>
      <c r="BI126" s="227" t="e">
        <f t="shared" si="71"/>
        <v>#N/A</v>
      </c>
      <c r="BJ126" s="227">
        <f t="shared" si="72"/>
        <v>0</v>
      </c>
      <c r="BK126" s="227">
        <f t="shared" si="73"/>
        <v>0</v>
      </c>
      <c r="BL126" s="227">
        <f t="shared" si="74"/>
        <v>0</v>
      </c>
      <c r="BM126" s="227">
        <f t="shared" si="75"/>
        <v>0</v>
      </c>
      <c r="BN126" s="153">
        <f t="shared" si="76"/>
        <v>0</v>
      </c>
      <c r="BO126" s="153">
        <f t="shared" si="77"/>
        <v>0</v>
      </c>
      <c r="BP126" s="153">
        <f t="shared" si="77"/>
        <v>0</v>
      </c>
      <c r="BQ126" s="153">
        <f t="shared" si="78"/>
        <v>0</v>
      </c>
      <c r="BR126" s="153">
        <f t="shared" si="77"/>
        <v>0</v>
      </c>
      <c r="BS126" s="153">
        <f t="shared" si="79"/>
        <v>0</v>
      </c>
      <c r="BT126" s="153">
        <f t="shared" si="77"/>
        <v>0</v>
      </c>
      <c r="BU126" s="153">
        <f t="shared" si="80"/>
        <v>1</v>
      </c>
      <c r="BV126" s="225">
        <f t="shared" si="81"/>
        <v>0</v>
      </c>
      <c r="BW126" s="225">
        <f t="shared" si="82"/>
        <v>0</v>
      </c>
      <c r="BX126" s="225">
        <f t="shared" si="83"/>
        <v>0</v>
      </c>
      <c r="BY126" s="225">
        <f t="shared" si="84"/>
        <v>0</v>
      </c>
      <c r="BZ126" s="225">
        <f t="shared" si="85"/>
        <v>0</v>
      </c>
      <c r="CA126" s="225">
        <f t="shared" si="86"/>
        <v>0</v>
      </c>
      <c r="CB126" s="225">
        <f t="shared" si="87"/>
        <v>0</v>
      </c>
      <c r="CC126" s="225">
        <f t="shared" si="88"/>
        <v>0</v>
      </c>
      <c r="CD126" s="225">
        <f t="shared" si="89"/>
        <v>0</v>
      </c>
      <c r="CE126" s="225">
        <f t="shared" si="90"/>
        <v>0</v>
      </c>
      <c r="CF126" s="153">
        <f t="shared" si="91"/>
        <v>0</v>
      </c>
      <c r="CG126" s="153">
        <f t="shared" si="92"/>
        <v>0</v>
      </c>
      <c r="CH126" s="153">
        <f t="shared" si="93"/>
        <v>0</v>
      </c>
      <c r="CI126" s="153">
        <f t="shared" si="94"/>
        <v>0</v>
      </c>
      <c r="CJ126" s="153">
        <f t="shared" si="95"/>
        <v>0</v>
      </c>
      <c r="CK126" s="39"/>
      <c r="CL126" s="39"/>
      <c r="CM126" s="39"/>
      <c r="CN126" s="39"/>
      <c r="CO126" s="39"/>
      <c r="CP126" s="39"/>
      <c r="CQ126" s="39"/>
      <c r="CR126" s="39"/>
      <c r="CS126" s="39"/>
      <c r="CT126" s="39"/>
      <c r="CU126" s="39"/>
      <c r="CV126" s="39"/>
      <c r="CW126" s="39"/>
      <c r="CX126" s="39"/>
      <c r="CY126" s="39"/>
      <c r="CZ126" s="39"/>
      <c r="DA126" s="39"/>
      <c r="DB126" s="39"/>
      <c r="DC126" s="39"/>
      <c r="DD126" s="39"/>
      <c r="DE126" s="39"/>
      <c r="DF126" s="39"/>
      <c r="DG126" s="39"/>
      <c r="DH126" s="39"/>
      <c r="DI126" s="39"/>
      <c r="DJ126" s="39"/>
      <c r="DK126" s="39"/>
      <c r="DL126" s="39"/>
      <c r="DM126" s="39"/>
      <c r="DN126" s="39"/>
      <c r="DO126" s="39"/>
      <c r="DP126" s="39"/>
      <c r="DQ126" s="39"/>
      <c r="DR126" s="39"/>
      <c r="DS126" s="39"/>
      <c r="DT126" s="39"/>
      <c r="DU126" s="39"/>
      <c r="DV126" s="39"/>
      <c r="DW126" s="39"/>
      <c r="DX126" s="39"/>
      <c r="DY126" s="39"/>
      <c r="DZ126" s="39"/>
      <c r="EA126" s="39"/>
      <c r="EB126" s="39"/>
      <c r="EC126" s="39"/>
      <c r="ED126" s="39"/>
      <c r="EE126" s="39"/>
      <c r="EF126" s="39"/>
      <c r="EG126" s="39"/>
      <c r="EH126" s="39"/>
      <c r="EI126" s="39"/>
      <c r="EJ126" s="39"/>
      <c r="EK126" s="39"/>
      <c r="EL126" s="39"/>
      <c r="EM126" s="39"/>
      <c r="EN126" s="39"/>
      <c r="EO126" s="39"/>
      <c r="EP126" s="39"/>
      <c r="EQ126" s="39"/>
      <c r="ER126" s="39"/>
      <c r="ES126" s="39"/>
      <c r="ET126" s="39"/>
      <c r="EU126" s="39"/>
      <c r="EV126" s="39"/>
      <c r="EW126" s="39"/>
      <c r="EX126" s="39"/>
      <c r="EY126" s="39"/>
      <c r="EZ126" s="39"/>
      <c r="FA126" s="39"/>
      <c r="FB126" s="39"/>
      <c r="FC126" s="39"/>
      <c r="FD126" s="39"/>
      <c r="FE126" s="39"/>
      <c r="FF126" s="39"/>
      <c r="FG126" s="39"/>
      <c r="FH126" s="39"/>
      <c r="FI126" s="39"/>
      <c r="FJ126" s="39"/>
      <c r="FK126" s="39"/>
      <c r="FL126" s="39"/>
      <c r="FM126" s="39"/>
      <c r="FN126" s="39"/>
      <c r="FO126" s="39"/>
      <c r="FP126" s="39"/>
      <c r="FQ126" s="39"/>
      <c r="FR126" s="39"/>
      <c r="FS126" s="39"/>
      <c r="FT126" s="39"/>
      <c r="FU126" s="39"/>
      <c r="FV126" s="39"/>
      <c r="FW126" s="39"/>
      <c r="FX126" s="39"/>
      <c r="FY126" s="39"/>
      <c r="FZ126" s="39"/>
      <c r="GA126" s="39"/>
      <c r="GB126" s="39"/>
      <c r="GC126" s="39"/>
      <c r="GD126" s="39"/>
      <c r="GE126" s="39"/>
      <c r="GF126" s="39"/>
      <c r="GG126" s="39"/>
      <c r="GH126" s="39"/>
      <c r="GI126" s="39"/>
      <c r="GJ126" s="39"/>
      <c r="GK126" s="39"/>
      <c r="GL126" s="39"/>
      <c r="GM126" s="39"/>
      <c r="GN126" s="39"/>
      <c r="GO126" s="39"/>
      <c r="GP126" s="39"/>
      <c r="GQ126" s="39"/>
      <c r="GR126" s="39"/>
      <c r="GS126" s="39"/>
      <c r="GT126" s="39"/>
      <c r="GU126" s="39"/>
      <c r="GV126" s="39"/>
      <c r="GW126" s="39"/>
      <c r="GX126" s="39"/>
      <c r="GY126" s="39"/>
      <c r="GZ126" s="39"/>
      <c r="HA126" s="39"/>
      <c r="HB126" s="39"/>
      <c r="HC126" s="39"/>
      <c r="HD126" s="39"/>
      <c r="HE126" s="39"/>
      <c r="HF126" s="39"/>
      <c r="HG126" s="39"/>
      <c r="HH126" s="39"/>
      <c r="HI126" s="39"/>
    </row>
    <row r="127" spans="1:217" s="14" customFormat="1" ht="17.25" customHeight="1" x14ac:dyDescent="0.2">
      <c r="A127" s="26">
        <v>115</v>
      </c>
      <c r="B127" s="27"/>
      <c r="C127" s="87"/>
      <c r="D127" s="88"/>
      <c r="E127" s="88"/>
      <c r="F127" s="88"/>
      <c r="G127" s="88"/>
      <c r="H127" s="93"/>
      <c r="I127" s="88"/>
      <c r="J127" s="88"/>
      <c r="K127" s="105" t="str">
        <f t="shared" si="56"/>
        <v>様</v>
      </c>
      <c r="L127" s="88"/>
      <c r="M127" s="105" t="str">
        <f t="shared" si="57"/>
        <v/>
      </c>
      <c r="N127" s="88"/>
      <c r="O127" s="89">
        <f>①基本情報!$C$17</f>
        <v>0</v>
      </c>
      <c r="P127" s="89" t="e">
        <f>VLOOKUP(①基本情報!$C$18,①基本情報!W:X,2,0)</f>
        <v>#N/A</v>
      </c>
      <c r="Q127" s="89" t="e">
        <f>VLOOKUP(①基本情報!$C$19,①基本情報!U:V,2,0)</f>
        <v>#N/A</v>
      </c>
      <c r="R127" s="89" t="e">
        <f>VLOOKUP(①基本情報!$C$20,①基本情報!Y:Z,2,0)</f>
        <v>#N/A</v>
      </c>
      <c r="S127" s="90" t="str">
        <f>IF(COUNTA(①基本情報!$C$26:$E$26)=3,DATE(①基本情報!$C$26,①基本情報!$D$26,①基本情報!$E$26),"")</f>
        <v/>
      </c>
      <c r="T127" s="91" t="str">
        <f>IF(①基本情報!$F$26="","",①基本情報!$F$26)</f>
        <v/>
      </c>
      <c r="U127" s="90" t="str">
        <f>IF(ISERROR(DATE(①基本情報!$C$25,①基本情報!$D$25,①基本情報!$E$25)),"",DATE(①基本情報!$C$25,①基本情報!$D$25,①基本情報!$E$25))</f>
        <v/>
      </c>
      <c r="V127" s="308" t="str">
        <f>IF(①基本情報!$F$25="","",①基本情報!$F$25)</f>
        <v/>
      </c>
      <c r="W127" s="88"/>
      <c r="X127" s="88"/>
      <c r="Y127" s="88"/>
      <c r="Z127" s="88"/>
      <c r="AA127" s="88"/>
      <c r="AB127" s="88"/>
      <c r="AC127" s="105" t="str">
        <f t="shared" si="58"/>
        <v/>
      </c>
      <c r="AD127" s="108" t="str">
        <f t="shared" si="59"/>
        <v>様</v>
      </c>
      <c r="AE127" s="94" t="str">
        <f>IF(②メッセージ・差出名!$C$14="","",②メッセージ・差出名!$C$14)</f>
        <v/>
      </c>
      <c r="AF127" s="94" t="str">
        <f>IF(②メッセージ・差出名!$C$15="","",②メッセージ・差出名!$C$15)</f>
        <v/>
      </c>
      <c r="AG127" s="94" t="str">
        <f>IF(②メッセージ・差出名!$C$16="","",②メッセージ・差出名!$C$16)</f>
        <v/>
      </c>
      <c r="AH127" s="94" t="str">
        <f>IF(②メッセージ・差出名!$C$17="","",②メッセージ・差出名!$C$17)</f>
        <v/>
      </c>
      <c r="AI127" s="94" t="str">
        <f>IF(②メッセージ・差出名!$C$18="","",②メッセージ・差出名!$C$18)</f>
        <v/>
      </c>
      <c r="AJ127" s="94" t="str">
        <f>IF(②メッセージ・差出名!$C$19="","",②メッセージ・差出名!$C$19)</f>
        <v/>
      </c>
      <c r="AK127" s="94" t="str">
        <f>IF(②メッセージ・差出名!$C$20="","",②メッセージ・差出名!$C$20)</f>
        <v/>
      </c>
      <c r="AL127" s="94" t="str">
        <f>IF(②メッセージ・差出名!$C$21="","",②メッセージ・差出名!$C$21)</f>
        <v/>
      </c>
      <c r="AM127" s="94" t="str">
        <f>IF(②メッセージ・差出名!$C$22="","",②メッセージ・差出名!$C$22)</f>
        <v/>
      </c>
      <c r="AN127" s="94" t="str">
        <f>IF(②メッセージ・差出名!$C$23="","",②メッセージ・差出名!$C$23)</f>
        <v/>
      </c>
      <c r="AO127" s="302" t="str">
        <f>IF(②メッセージ・差出名!$C$27="","",②メッセージ・差出名!$C$27)</f>
        <v/>
      </c>
      <c r="AP127" s="302" t="str">
        <f>IF(②メッセージ・差出名!$C$28="","",②メッセージ・差出名!$C$28)</f>
        <v/>
      </c>
      <c r="AQ127" s="302" t="str">
        <f>IF(②メッセージ・差出名!$C$29="","",②メッセージ・差出名!$C$29)</f>
        <v/>
      </c>
      <c r="AR127" s="302" t="str">
        <f>IF(②メッセージ・差出名!$C$30="","",②メッセージ・差出名!$C$30)</f>
        <v/>
      </c>
      <c r="AS127" s="143"/>
      <c r="AT127" s="148">
        <f t="shared" si="60"/>
        <v>0</v>
      </c>
      <c r="AU127" s="148">
        <f t="shared" si="96"/>
        <v>0</v>
      </c>
      <c r="AV127" s="148">
        <f t="shared" si="97"/>
        <v>0</v>
      </c>
      <c r="AW127" s="148">
        <f t="shared" si="98"/>
        <v>0</v>
      </c>
      <c r="AX127" s="148">
        <f t="shared" si="61"/>
        <v>0</v>
      </c>
      <c r="AY127" s="148">
        <f t="shared" si="61"/>
        <v>0</v>
      </c>
      <c r="AZ127" s="148">
        <f t="shared" si="62"/>
        <v>0</v>
      </c>
      <c r="BA127" s="148">
        <f t="shared" si="63"/>
        <v>0</v>
      </c>
      <c r="BB127" s="148">
        <f t="shared" si="64"/>
        <v>1</v>
      </c>
      <c r="BC127" s="148">
        <f t="shared" si="65"/>
        <v>0</v>
      </c>
      <c r="BD127" s="148">
        <f t="shared" si="66"/>
        <v>0</v>
      </c>
      <c r="BE127" s="148">
        <f t="shared" si="67"/>
        <v>0</v>
      </c>
      <c r="BF127" s="227">
        <f t="shared" si="68"/>
        <v>1</v>
      </c>
      <c r="BG127" s="227" t="e">
        <f t="shared" si="69"/>
        <v>#N/A</v>
      </c>
      <c r="BH127" s="227" t="e">
        <f t="shared" si="70"/>
        <v>#N/A</v>
      </c>
      <c r="BI127" s="227" t="e">
        <f t="shared" si="71"/>
        <v>#N/A</v>
      </c>
      <c r="BJ127" s="227">
        <f t="shared" si="72"/>
        <v>0</v>
      </c>
      <c r="BK127" s="227">
        <f t="shared" si="73"/>
        <v>0</v>
      </c>
      <c r="BL127" s="227">
        <f t="shared" si="74"/>
        <v>0</v>
      </c>
      <c r="BM127" s="227">
        <f t="shared" si="75"/>
        <v>0</v>
      </c>
      <c r="BN127" s="153">
        <f t="shared" si="76"/>
        <v>0</v>
      </c>
      <c r="BO127" s="153">
        <f t="shared" si="77"/>
        <v>0</v>
      </c>
      <c r="BP127" s="153">
        <f t="shared" si="77"/>
        <v>0</v>
      </c>
      <c r="BQ127" s="153">
        <f t="shared" si="78"/>
        <v>0</v>
      </c>
      <c r="BR127" s="153">
        <f t="shared" si="77"/>
        <v>0</v>
      </c>
      <c r="BS127" s="153">
        <f t="shared" si="79"/>
        <v>0</v>
      </c>
      <c r="BT127" s="153">
        <f t="shared" si="77"/>
        <v>0</v>
      </c>
      <c r="BU127" s="153">
        <f t="shared" si="80"/>
        <v>1</v>
      </c>
      <c r="BV127" s="225">
        <f t="shared" si="81"/>
        <v>0</v>
      </c>
      <c r="BW127" s="225">
        <f t="shared" si="82"/>
        <v>0</v>
      </c>
      <c r="BX127" s="225">
        <f t="shared" si="83"/>
        <v>0</v>
      </c>
      <c r="BY127" s="225">
        <f t="shared" si="84"/>
        <v>0</v>
      </c>
      <c r="BZ127" s="225">
        <f t="shared" si="85"/>
        <v>0</v>
      </c>
      <c r="CA127" s="225">
        <f t="shared" si="86"/>
        <v>0</v>
      </c>
      <c r="CB127" s="225">
        <f t="shared" si="87"/>
        <v>0</v>
      </c>
      <c r="CC127" s="225">
        <f t="shared" si="88"/>
        <v>0</v>
      </c>
      <c r="CD127" s="225">
        <f t="shared" si="89"/>
        <v>0</v>
      </c>
      <c r="CE127" s="225">
        <f t="shared" si="90"/>
        <v>0</v>
      </c>
      <c r="CF127" s="153">
        <f t="shared" si="91"/>
        <v>0</v>
      </c>
      <c r="CG127" s="153">
        <f t="shared" si="92"/>
        <v>0</v>
      </c>
      <c r="CH127" s="153">
        <f t="shared" si="93"/>
        <v>0</v>
      </c>
      <c r="CI127" s="153">
        <f t="shared" si="94"/>
        <v>0</v>
      </c>
      <c r="CJ127" s="153">
        <f t="shared" si="95"/>
        <v>0</v>
      </c>
      <c r="CK127" s="39"/>
      <c r="CL127" s="39"/>
      <c r="CM127" s="39"/>
      <c r="CN127" s="39"/>
      <c r="CO127" s="39"/>
      <c r="CP127" s="39"/>
      <c r="CQ127" s="39"/>
      <c r="CR127" s="39"/>
      <c r="CS127" s="39"/>
      <c r="CT127" s="39"/>
      <c r="CU127" s="39"/>
      <c r="CV127" s="39"/>
      <c r="CW127" s="39"/>
      <c r="CX127" s="39"/>
      <c r="CY127" s="39"/>
      <c r="CZ127" s="39"/>
      <c r="DA127" s="39"/>
      <c r="DB127" s="39"/>
      <c r="DC127" s="39"/>
      <c r="DD127" s="39"/>
      <c r="DE127" s="39"/>
      <c r="DF127" s="39"/>
      <c r="DG127" s="39"/>
      <c r="DH127" s="39"/>
      <c r="DI127" s="39"/>
      <c r="DJ127" s="39"/>
      <c r="DK127" s="39"/>
      <c r="DL127" s="39"/>
      <c r="DM127" s="39"/>
      <c r="DN127" s="39"/>
      <c r="DO127" s="39"/>
      <c r="DP127" s="39"/>
      <c r="DQ127" s="39"/>
      <c r="DR127" s="39"/>
      <c r="DS127" s="39"/>
      <c r="DT127" s="39"/>
      <c r="DU127" s="39"/>
      <c r="DV127" s="39"/>
      <c r="DW127" s="39"/>
      <c r="DX127" s="39"/>
      <c r="DY127" s="39"/>
      <c r="DZ127" s="39"/>
      <c r="EA127" s="39"/>
      <c r="EB127" s="39"/>
      <c r="EC127" s="39"/>
      <c r="ED127" s="39"/>
      <c r="EE127" s="39"/>
      <c r="EF127" s="39"/>
      <c r="EG127" s="39"/>
      <c r="EH127" s="39"/>
      <c r="EI127" s="39"/>
      <c r="EJ127" s="39"/>
      <c r="EK127" s="39"/>
      <c r="EL127" s="39"/>
      <c r="EM127" s="39"/>
      <c r="EN127" s="39"/>
      <c r="EO127" s="39"/>
      <c r="EP127" s="39"/>
      <c r="EQ127" s="39"/>
      <c r="ER127" s="39"/>
      <c r="ES127" s="39"/>
      <c r="ET127" s="39"/>
      <c r="EU127" s="39"/>
      <c r="EV127" s="39"/>
      <c r="EW127" s="39"/>
      <c r="EX127" s="39"/>
      <c r="EY127" s="39"/>
      <c r="EZ127" s="39"/>
      <c r="FA127" s="39"/>
      <c r="FB127" s="39"/>
      <c r="FC127" s="39"/>
      <c r="FD127" s="39"/>
      <c r="FE127" s="39"/>
      <c r="FF127" s="39"/>
      <c r="FG127" s="39"/>
      <c r="FH127" s="39"/>
      <c r="FI127" s="39"/>
      <c r="FJ127" s="39"/>
      <c r="FK127" s="39"/>
      <c r="FL127" s="39"/>
      <c r="FM127" s="39"/>
      <c r="FN127" s="39"/>
      <c r="FO127" s="39"/>
      <c r="FP127" s="39"/>
      <c r="FQ127" s="39"/>
      <c r="FR127" s="39"/>
      <c r="FS127" s="39"/>
      <c r="FT127" s="39"/>
      <c r="FU127" s="39"/>
      <c r="FV127" s="39"/>
      <c r="FW127" s="39"/>
      <c r="FX127" s="39"/>
      <c r="FY127" s="39"/>
      <c r="FZ127" s="39"/>
      <c r="GA127" s="39"/>
      <c r="GB127" s="39"/>
      <c r="GC127" s="39"/>
      <c r="GD127" s="39"/>
      <c r="GE127" s="39"/>
      <c r="GF127" s="39"/>
      <c r="GG127" s="39"/>
      <c r="GH127" s="39"/>
      <c r="GI127" s="39"/>
      <c r="GJ127" s="39"/>
      <c r="GK127" s="39"/>
      <c r="GL127" s="39"/>
      <c r="GM127" s="39"/>
      <c r="GN127" s="39"/>
      <c r="GO127" s="39"/>
      <c r="GP127" s="39"/>
      <c r="GQ127" s="39"/>
      <c r="GR127" s="39"/>
      <c r="GS127" s="39"/>
      <c r="GT127" s="39"/>
      <c r="GU127" s="39"/>
      <c r="GV127" s="39"/>
      <c r="GW127" s="39"/>
      <c r="GX127" s="39"/>
      <c r="GY127" s="39"/>
      <c r="GZ127" s="39"/>
      <c r="HA127" s="39"/>
      <c r="HB127" s="39"/>
      <c r="HC127" s="39"/>
      <c r="HD127" s="39"/>
      <c r="HE127" s="39"/>
      <c r="HF127" s="39"/>
      <c r="HG127" s="39"/>
      <c r="HH127" s="39"/>
      <c r="HI127" s="39"/>
    </row>
    <row r="128" spans="1:217" customFormat="1" ht="17.25" customHeight="1" x14ac:dyDescent="0.2">
      <c r="A128" s="26">
        <v>116</v>
      </c>
      <c r="B128" s="27"/>
      <c r="C128" s="87"/>
      <c r="D128" s="88"/>
      <c r="E128" s="88"/>
      <c r="F128" s="88"/>
      <c r="G128" s="88"/>
      <c r="H128" s="88"/>
      <c r="I128" s="88"/>
      <c r="J128" s="88"/>
      <c r="K128" s="105" t="str">
        <f t="shared" si="56"/>
        <v>様</v>
      </c>
      <c r="L128" s="88"/>
      <c r="M128" s="105" t="str">
        <f t="shared" si="57"/>
        <v/>
      </c>
      <c r="N128" s="88"/>
      <c r="O128" s="89">
        <f>①基本情報!$C$17</f>
        <v>0</v>
      </c>
      <c r="P128" s="89" t="e">
        <f>VLOOKUP(①基本情報!$C$18,①基本情報!W:X,2,0)</f>
        <v>#N/A</v>
      </c>
      <c r="Q128" s="89" t="e">
        <f>VLOOKUP(①基本情報!$C$19,①基本情報!U:V,2,0)</f>
        <v>#N/A</v>
      </c>
      <c r="R128" s="89" t="e">
        <f>VLOOKUP(①基本情報!$C$20,①基本情報!Y:Z,2,0)</f>
        <v>#N/A</v>
      </c>
      <c r="S128" s="90" t="str">
        <f>IF(COUNTA(①基本情報!$C$26:$E$26)=3,DATE(①基本情報!$C$26,①基本情報!$D$26,①基本情報!$E$26),"")</f>
        <v/>
      </c>
      <c r="T128" s="91" t="str">
        <f>IF(①基本情報!$F$26="","",①基本情報!$F$26)</f>
        <v/>
      </c>
      <c r="U128" s="90" t="str">
        <f>IF(ISERROR(DATE(①基本情報!$C$25,①基本情報!$D$25,①基本情報!$E$25)),"",DATE(①基本情報!$C$25,①基本情報!$D$25,①基本情報!$E$25))</f>
        <v/>
      </c>
      <c r="V128" s="308" t="str">
        <f>IF(①基本情報!$F$25="","",①基本情報!$F$25)</f>
        <v/>
      </c>
      <c r="W128" s="88"/>
      <c r="X128" s="88"/>
      <c r="Y128" s="88"/>
      <c r="Z128" s="88"/>
      <c r="AA128" s="88"/>
      <c r="AB128" s="88"/>
      <c r="AC128" s="105" t="str">
        <f t="shared" si="58"/>
        <v/>
      </c>
      <c r="AD128" s="108" t="str">
        <f t="shared" si="59"/>
        <v>様</v>
      </c>
      <c r="AE128" s="94" t="str">
        <f>IF(②メッセージ・差出名!$C$14="","",②メッセージ・差出名!$C$14)</f>
        <v/>
      </c>
      <c r="AF128" s="94" t="str">
        <f>IF(②メッセージ・差出名!$C$15="","",②メッセージ・差出名!$C$15)</f>
        <v/>
      </c>
      <c r="AG128" s="94" t="str">
        <f>IF(②メッセージ・差出名!$C$16="","",②メッセージ・差出名!$C$16)</f>
        <v/>
      </c>
      <c r="AH128" s="94" t="str">
        <f>IF(②メッセージ・差出名!$C$17="","",②メッセージ・差出名!$C$17)</f>
        <v/>
      </c>
      <c r="AI128" s="94" t="str">
        <f>IF(②メッセージ・差出名!$C$18="","",②メッセージ・差出名!$C$18)</f>
        <v/>
      </c>
      <c r="AJ128" s="94" t="str">
        <f>IF(②メッセージ・差出名!$C$19="","",②メッセージ・差出名!$C$19)</f>
        <v/>
      </c>
      <c r="AK128" s="94" t="str">
        <f>IF(②メッセージ・差出名!$C$20="","",②メッセージ・差出名!$C$20)</f>
        <v/>
      </c>
      <c r="AL128" s="94" t="str">
        <f>IF(②メッセージ・差出名!$C$21="","",②メッセージ・差出名!$C$21)</f>
        <v/>
      </c>
      <c r="AM128" s="94" t="str">
        <f>IF(②メッセージ・差出名!$C$22="","",②メッセージ・差出名!$C$22)</f>
        <v/>
      </c>
      <c r="AN128" s="94" t="str">
        <f>IF(②メッセージ・差出名!$C$23="","",②メッセージ・差出名!$C$23)</f>
        <v/>
      </c>
      <c r="AO128" s="302" t="str">
        <f>IF(②メッセージ・差出名!$C$27="","",②メッセージ・差出名!$C$27)</f>
        <v/>
      </c>
      <c r="AP128" s="302" t="str">
        <f>IF(②メッセージ・差出名!$C$28="","",②メッセージ・差出名!$C$28)</f>
        <v/>
      </c>
      <c r="AQ128" s="302" t="str">
        <f>IF(②メッセージ・差出名!$C$29="","",②メッセージ・差出名!$C$29)</f>
        <v/>
      </c>
      <c r="AR128" s="302" t="str">
        <f>IF(②メッセージ・差出名!$C$30="","",②メッセージ・差出名!$C$30)</f>
        <v/>
      </c>
      <c r="AS128" s="143"/>
      <c r="AT128" s="148">
        <f t="shared" si="60"/>
        <v>0</v>
      </c>
      <c r="AU128" s="148">
        <f t="shared" si="96"/>
        <v>0</v>
      </c>
      <c r="AV128" s="148">
        <f t="shared" si="97"/>
        <v>0</v>
      </c>
      <c r="AW128" s="148">
        <f t="shared" si="98"/>
        <v>0</v>
      </c>
      <c r="AX128" s="148">
        <f t="shared" si="61"/>
        <v>0</v>
      </c>
      <c r="AY128" s="148">
        <f t="shared" si="61"/>
        <v>0</v>
      </c>
      <c r="AZ128" s="148">
        <f t="shared" si="62"/>
        <v>0</v>
      </c>
      <c r="BA128" s="148">
        <f t="shared" si="63"/>
        <v>0</v>
      </c>
      <c r="BB128" s="148">
        <f t="shared" si="64"/>
        <v>1</v>
      </c>
      <c r="BC128" s="148">
        <f t="shared" si="65"/>
        <v>0</v>
      </c>
      <c r="BD128" s="148">
        <f t="shared" si="66"/>
        <v>0</v>
      </c>
      <c r="BE128" s="148">
        <f t="shared" si="67"/>
        <v>0</v>
      </c>
      <c r="BF128" s="227">
        <f t="shared" si="68"/>
        <v>1</v>
      </c>
      <c r="BG128" s="227" t="e">
        <f t="shared" si="69"/>
        <v>#N/A</v>
      </c>
      <c r="BH128" s="227" t="e">
        <f t="shared" si="70"/>
        <v>#N/A</v>
      </c>
      <c r="BI128" s="227" t="e">
        <f t="shared" si="71"/>
        <v>#N/A</v>
      </c>
      <c r="BJ128" s="227">
        <f t="shared" si="72"/>
        <v>0</v>
      </c>
      <c r="BK128" s="227">
        <f t="shared" si="73"/>
        <v>0</v>
      </c>
      <c r="BL128" s="227">
        <f t="shared" si="74"/>
        <v>0</v>
      </c>
      <c r="BM128" s="227">
        <f t="shared" si="75"/>
        <v>0</v>
      </c>
      <c r="BN128" s="153">
        <f t="shared" si="76"/>
        <v>0</v>
      </c>
      <c r="BO128" s="153">
        <f t="shared" si="77"/>
        <v>0</v>
      </c>
      <c r="BP128" s="153">
        <f t="shared" si="77"/>
        <v>0</v>
      </c>
      <c r="BQ128" s="153">
        <f t="shared" si="78"/>
        <v>0</v>
      </c>
      <c r="BR128" s="153">
        <f t="shared" si="77"/>
        <v>0</v>
      </c>
      <c r="BS128" s="153">
        <f t="shared" si="79"/>
        <v>0</v>
      </c>
      <c r="BT128" s="153">
        <f t="shared" si="77"/>
        <v>0</v>
      </c>
      <c r="BU128" s="153">
        <f t="shared" si="80"/>
        <v>1</v>
      </c>
      <c r="BV128" s="225">
        <f t="shared" si="81"/>
        <v>0</v>
      </c>
      <c r="BW128" s="225">
        <f t="shared" si="82"/>
        <v>0</v>
      </c>
      <c r="BX128" s="225">
        <f t="shared" si="83"/>
        <v>0</v>
      </c>
      <c r="BY128" s="225">
        <f t="shared" si="84"/>
        <v>0</v>
      </c>
      <c r="BZ128" s="225">
        <f t="shared" si="85"/>
        <v>0</v>
      </c>
      <c r="CA128" s="225">
        <f t="shared" si="86"/>
        <v>0</v>
      </c>
      <c r="CB128" s="225">
        <f t="shared" si="87"/>
        <v>0</v>
      </c>
      <c r="CC128" s="225">
        <f t="shared" si="88"/>
        <v>0</v>
      </c>
      <c r="CD128" s="225">
        <f t="shared" si="89"/>
        <v>0</v>
      </c>
      <c r="CE128" s="225">
        <f t="shared" si="90"/>
        <v>0</v>
      </c>
      <c r="CF128" s="153">
        <f t="shared" si="91"/>
        <v>0</v>
      </c>
      <c r="CG128" s="153">
        <f t="shared" si="92"/>
        <v>0</v>
      </c>
      <c r="CH128" s="153">
        <f t="shared" si="93"/>
        <v>0</v>
      </c>
      <c r="CI128" s="153">
        <f t="shared" si="94"/>
        <v>0</v>
      </c>
      <c r="CJ128" s="153">
        <f t="shared" si="95"/>
        <v>0</v>
      </c>
      <c r="CK128" s="39"/>
      <c r="CL128" s="39"/>
      <c r="CM128" s="39"/>
      <c r="CN128" s="39"/>
      <c r="CO128" s="39"/>
      <c r="CP128" s="39"/>
      <c r="CQ128" s="39"/>
      <c r="CR128" s="39"/>
      <c r="CS128" s="39"/>
      <c r="CT128" s="39"/>
      <c r="CU128" s="39"/>
      <c r="CV128" s="39"/>
      <c r="CW128" s="39"/>
      <c r="CX128" s="39"/>
      <c r="CY128" s="39"/>
      <c r="CZ128" s="39"/>
      <c r="DA128" s="39"/>
      <c r="DB128" s="39"/>
      <c r="DC128" s="39"/>
      <c r="DD128" s="39"/>
      <c r="DE128" s="39"/>
      <c r="DF128" s="39"/>
      <c r="DG128" s="39"/>
      <c r="DH128" s="39"/>
      <c r="DI128" s="39"/>
      <c r="DJ128" s="39"/>
      <c r="DK128" s="39"/>
      <c r="DL128" s="39"/>
      <c r="DM128" s="39"/>
      <c r="DN128" s="39"/>
      <c r="DO128" s="39"/>
      <c r="DP128" s="39"/>
      <c r="DQ128" s="39"/>
      <c r="DR128" s="39"/>
      <c r="DS128" s="39"/>
      <c r="DT128" s="39"/>
      <c r="DU128" s="39"/>
      <c r="DV128" s="39"/>
      <c r="DW128" s="39"/>
      <c r="DX128" s="39"/>
      <c r="DY128" s="39"/>
      <c r="DZ128" s="39"/>
      <c r="EA128" s="39"/>
      <c r="EB128" s="39"/>
      <c r="EC128" s="39"/>
      <c r="ED128" s="39"/>
      <c r="EE128" s="39"/>
      <c r="EF128" s="39"/>
      <c r="EG128" s="39"/>
      <c r="EH128" s="39"/>
      <c r="EI128" s="39"/>
      <c r="EJ128" s="39"/>
      <c r="EK128" s="39"/>
      <c r="EL128" s="39"/>
      <c r="EM128" s="39"/>
      <c r="EN128" s="39"/>
      <c r="EO128" s="39"/>
      <c r="EP128" s="39"/>
      <c r="EQ128" s="39"/>
      <c r="ER128" s="39"/>
      <c r="ES128" s="39"/>
      <c r="ET128" s="39"/>
      <c r="EU128" s="39"/>
      <c r="EV128" s="39"/>
      <c r="EW128" s="39"/>
      <c r="EX128" s="39"/>
      <c r="EY128" s="39"/>
      <c r="EZ128" s="39"/>
      <c r="FA128" s="39"/>
      <c r="FB128" s="39"/>
      <c r="FC128" s="39"/>
      <c r="FD128" s="39"/>
      <c r="FE128" s="39"/>
      <c r="FF128" s="39"/>
      <c r="FG128" s="39"/>
      <c r="FH128" s="39"/>
      <c r="FI128" s="39"/>
      <c r="FJ128" s="39"/>
      <c r="FK128" s="39"/>
      <c r="FL128" s="39"/>
      <c r="FM128" s="39"/>
      <c r="FN128" s="39"/>
      <c r="FO128" s="39"/>
      <c r="FP128" s="39"/>
      <c r="FQ128" s="39"/>
      <c r="FR128" s="39"/>
      <c r="FS128" s="39"/>
      <c r="FT128" s="39"/>
      <c r="FU128" s="39"/>
      <c r="FV128" s="39"/>
      <c r="FW128" s="39"/>
      <c r="FX128" s="39"/>
      <c r="FY128" s="39"/>
      <c r="FZ128" s="39"/>
      <c r="GA128" s="39"/>
      <c r="GB128" s="39"/>
      <c r="GC128" s="39"/>
      <c r="GD128" s="39"/>
      <c r="GE128" s="39"/>
      <c r="GF128" s="39"/>
      <c r="GG128" s="39"/>
      <c r="GH128" s="39"/>
      <c r="GI128" s="39"/>
      <c r="GJ128" s="39"/>
      <c r="GK128" s="39"/>
      <c r="GL128" s="39"/>
      <c r="GM128" s="39"/>
      <c r="GN128" s="39"/>
      <c r="GO128" s="39"/>
      <c r="GP128" s="39"/>
      <c r="GQ128" s="39"/>
      <c r="GR128" s="39"/>
      <c r="GS128" s="39"/>
      <c r="GT128" s="39"/>
      <c r="GU128" s="39"/>
      <c r="GV128" s="39"/>
      <c r="GW128" s="39"/>
      <c r="GX128" s="39"/>
      <c r="GY128" s="39"/>
      <c r="GZ128" s="39"/>
      <c r="HA128" s="39"/>
      <c r="HB128" s="39"/>
      <c r="HC128" s="39"/>
      <c r="HD128" s="39"/>
      <c r="HE128" s="39"/>
      <c r="HF128" s="39"/>
      <c r="HG128" s="39"/>
      <c r="HH128" s="39"/>
      <c r="HI128" s="39"/>
    </row>
    <row r="129" spans="1:217" customFormat="1" ht="17.25" customHeight="1" x14ac:dyDescent="0.2">
      <c r="A129" s="26">
        <v>117</v>
      </c>
      <c r="B129" s="27"/>
      <c r="C129" s="87"/>
      <c r="D129" s="88"/>
      <c r="E129" s="88"/>
      <c r="F129" s="88"/>
      <c r="G129" s="88"/>
      <c r="H129" s="88"/>
      <c r="I129" s="88"/>
      <c r="J129" s="88"/>
      <c r="K129" s="105" t="str">
        <f t="shared" si="56"/>
        <v>様</v>
      </c>
      <c r="L129" s="88"/>
      <c r="M129" s="105" t="str">
        <f t="shared" si="57"/>
        <v/>
      </c>
      <c r="N129" s="88"/>
      <c r="O129" s="89">
        <f>①基本情報!$C$17</f>
        <v>0</v>
      </c>
      <c r="P129" s="89" t="e">
        <f>VLOOKUP(①基本情報!$C$18,①基本情報!W:X,2,0)</f>
        <v>#N/A</v>
      </c>
      <c r="Q129" s="89" t="e">
        <f>VLOOKUP(①基本情報!$C$19,①基本情報!U:V,2,0)</f>
        <v>#N/A</v>
      </c>
      <c r="R129" s="89" t="e">
        <f>VLOOKUP(①基本情報!$C$20,①基本情報!Y:Z,2,0)</f>
        <v>#N/A</v>
      </c>
      <c r="S129" s="90" t="str">
        <f>IF(COUNTA(①基本情報!$C$26:$E$26)=3,DATE(①基本情報!$C$26,①基本情報!$D$26,①基本情報!$E$26),"")</f>
        <v/>
      </c>
      <c r="T129" s="91" t="str">
        <f>IF(①基本情報!$F$26="","",①基本情報!$F$26)</f>
        <v/>
      </c>
      <c r="U129" s="90" t="str">
        <f>IF(ISERROR(DATE(①基本情報!$C$25,①基本情報!$D$25,①基本情報!$E$25)),"",DATE(①基本情報!$C$25,①基本情報!$D$25,①基本情報!$E$25))</f>
        <v/>
      </c>
      <c r="V129" s="308" t="str">
        <f>IF(①基本情報!$F$25="","",①基本情報!$F$25)</f>
        <v/>
      </c>
      <c r="W129" s="88"/>
      <c r="X129" s="88"/>
      <c r="Y129" s="88"/>
      <c r="Z129" s="88"/>
      <c r="AA129" s="88"/>
      <c r="AB129" s="88"/>
      <c r="AC129" s="105" t="str">
        <f t="shared" si="58"/>
        <v/>
      </c>
      <c r="AD129" s="108" t="str">
        <f t="shared" si="59"/>
        <v>様</v>
      </c>
      <c r="AE129" s="94" t="str">
        <f>IF(②メッセージ・差出名!$C$14="","",②メッセージ・差出名!$C$14)</f>
        <v/>
      </c>
      <c r="AF129" s="94" t="str">
        <f>IF(②メッセージ・差出名!$C$15="","",②メッセージ・差出名!$C$15)</f>
        <v/>
      </c>
      <c r="AG129" s="94" t="str">
        <f>IF(②メッセージ・差出名!$C$16="","",②メッセージ・差出名!$C$16)</f>
        <v/>
      </c>
      <c r="AH129" s="94" t="str">
        <f>IF(②メッセージ・差出名!$C$17="","",②メッセージ・差出名!$C$17)</f>
        <v/>
      </c>
      <c r="AI129" s="94" t="str">
        <f>IF(②メッセージ・差出名!$C$18="","",②メッセージ・差出名!$C$18)</f>
        <v/>
      </c>
      <c r="AJ129" s="94" t="str">
        <f>IF(②メッセージ・差出名!$C$19="","",②メッセージ・差出名!$C$19)</f>
        <v/>
      </c>
      <c r="AK129" s="94" t="str">
        <f>IF(②メッセージ・差出名!$C$20="","",②メッセージ・差出名!$C$20)</f>
        <v/>
      </c>
      <c r="AL129" s="94" t="str">
        <f>IF(②メッセージ・差出名!$C$21="","",②メッセージ・差出名!$C$21)</f>
        <v/>
      </c>
      <c r="AM129" s="94" t="str">
        <f>IF(②メッセージ・差出名!$C$22="","",②メッセージ・差出名!$C$22)</f>
        <v/>
      </c>
      <c r="AN129" s="94" t="str">
        <f>IF(②メッセージ・差出名!$C$23="","",②メッセージ・差出名!$C$23)</f>
        <v/>
      </c>
      <c r="AO129" s="302" t="str">
        <f>IF(②メッセージ・差出名!$C$27="","",②メッセージ・差出名!$C$27)</f>
        <v/>
      </c>
      <c r="AP129" s="302" t="str">
        <f>IF(②メッセージ・差出名!$C$28="","",②メッセージ・差出名!$C$28)</f>
        <v/>
      </c>
      <c r="AQ129" s="302" t="str">
        <f>IF(②メッセージ・差出名!$C$29="","",②メッセージ・差出名!$C$29)</f>
        <v/>
      </c>
      <c r="AR129" s="302" t="str">
        <f>IF(②メッセージ・差出名!$C$30="","",②メッセージ・差出名!$C$30)</f>
        <v/>
      </c>
      <c r="AS129" s="143"/>
      <c r="AT129" s="148">
        <f t="shared" si="60"/>
        <v>0</v>
      </c>
      <c r="AU129" s="148">
        <f t="shared" si="96"/>
        <v>0</v>
      </c>
      <c r="AV129" s="148">
        <f t="shared" si="97"/>
        <v>0</v>
      </c>
      <c r="AW129" s="148">
        <f t="shared" si="98"/>
        <v>0</v>
      </c>
      <c r="AX129" s="148">
        <f t="shared" si="61"/>
        <v>0</v>
      </c>
      <c r="AY129" s="148">
        <f t="shared" si="61"/>
        <v>0</v>
      </c>
      <c r="AZ129" s="148">
        <f t="shared" si="62"/>
        <v>0</v>
      </c>
      <c r="BA129" s="148">
        <f t="shared" si="63"/>
        <v>0</v>
      </c>
      <c r="BB129" s="148">
        <f t="shared" si="64"/>
        <v>1</v>
      </c>
      <c r="BC129" s="148">
        <f t="shared" si="65"/>
        <v>0</v>
      </c>
      <c r="BD129" s="148">
        <f t="shared" si="66"/>
        <v>0</v>
      </c>
      <c r="BE129" s="148">
        <f t="shared" si="67"/>
        <v>0</v>
      </c>
      <c r="BF129" s="227">
        <f t="shared" si="68"/>
        <v>1</v>
      </c>
      <c r="BG129" s="227" t="e">
        <f t="shared" si="69"/>
        <v>#N/A</v>
      </c>
      <c r="BH129" s="227" t="e">
        <f t="shared" si="70"/>
        <v>#N/A</v>
      </c>
      <c r="BI129" s="227" t="e">
        <f t="shared" si="71"/>
        <v>#N/A</v>
      </c>
      <c r="BJ129" s="227">
        <f t="shared" si="72"/>
        <v>0</v>
      </c>
      <c r="BK129" s="227">
        <f t="shared" si="73"/>
        <v>0</v>
      </c>
      <c r="BL129" s="227">
        <f t="shared" si="74"/>
        <v>0</v>
      </c>
      <c r="BM129" s="227">
        <f t="shared" si="75"/>
        <v>0</v>
      </c>
      <c r="BN129" s="153">
        <f t="shared" si="76"/>
        <v>0</v>
      </c>
      <c r="BO129" s="153">
        <f t="shared" si="77"/>
        <v>0</v>
      </c>
      <c r="BP129" s="153">
        <f t="shared" si="77"/>
        <v>0</v>
      </c>
      <c r="BQ129" s="153">
        <f t="shared" si="78"/>
        <v>0</v>
      </c>
      <c r="BR129" s="153">
        <f t="shared" si="77"/>
        <v>0</v>
      </c>
      <c r="BS129" s="153">
        <f t="shared" si="79"/>
        <v>0</v>
      </c>
      <c r="BT129" s="153">
        <f t="shared" si="77"/>
        <v>0</v>
      </c>
      <c r="BU129" s="153">
        <f t="shared" si="80"/>
        <v>1</v>
      </c>
      <c r="BV129" s="225">
        <f t="shared" si="81"/>
        <v>0</v>
      </c>
      <c r="BW129" s="225">
        <f t="shared" si="82"/>
        <v>0</v>
      </c>
      <c r="BX129" s="225">
        <f t="shared" si="83"/>
        <v>0</v>
      </c>
      <c r="BY129" s="225">
        <f t="shared" si="84"/>
        <v>0</v>
      </c>
      <c r="BZ129" s="225">
        <f t="shared" si="85"/>
        <v>0</v>
      </c>
      <c r="CA129" s="225">
        <f t="shared" si="86"/>
        <v>0</v>
      </c>
      <c r="CB129" s="225">
        <f t="shared" si="87"/>
        <v>0</v>
      </c>
      <c r="CC129" s="225">
        <f t="shared" si="88"/>
        <v>0</v>
      </c>
      <c r="CD129" s="225">
        <f t="shared" si="89"/>
        <v>0</v>
      </c>
      <c r="CE129" s="225">
        <f t="shared" si="90"/>
        <v>0</v>
      </c>
      <c r="CF129" s="153">
        <f t="shared" si="91"/>
        <v>0</v>
      </c>
      <c r="CG129" s="153">
        <f t="shared" si="92"/>
        <v>0</v>
      </c>
      <c r="CH129" s="153">
        <f t="shared" si="93"/>
        <v>0</v>
      </c>
      <c r="CI129" s="153">
        <f t="shared" si="94"/>
        <v>0</v>
      </c>
      <c r="CJ129" s="153">
        <f t="shared" si="95"/>
        <v>0</v>
      </c>
      <c r="CK129" s="39"/>
      <c r="CL129" s="39"/>
      <c r="CM129" s="39"/>
      <c r="CN129" s="39"/>
      <c r="CO129" s="39"/>
      <c r="CP129" s="39"/>
      <c r="CQ129" s="39"/>
      <c r="CR129" s="39"/>
      <c r="CS129" s="39"/>
      <c r="CT129" s="39"/>
      <c r="CU129" s="39"/>
      <c r="CV129" s="39"/>
      <c r="CW129" s="39"/>
      <c r="CX129" s="39"/>
      <c r="CY129" s="39"/>
      <c r="CZ129" s="39"/>
      <c r="DA129" s="39"/>
      <c r="DB129" s="39"/>
      <c r="DC129" s="39"/>
      <c r="DD129" s="39"/>
      <c r="DE129" s="39"/>
      <c r="DF129" s="39"/>
      <c r="DG129" s="39"/>
      <c r="DH129" s="39"/>
      <c r="DI129" s="39"/>
      <c r="DJ129" s="39"/>
      <c r="DK129" s="39"/>
      <c r="DL129" s="39"/>
      <c r="DM129" s="39"/>
      <c r="DN129" s="39"/>
      <c r="DO129" s="39"/>
      <c r="DP129" s="39"/>
      <c r="DQ129" s="39"/>
      <c r="DR129" s="39"/>
      <c r="DS129" s="39"/>
      <c r="DT129" s="39"/>
      <c r="DU129" s="39"/>
      <c r="DV129" s="39"/>
      <c r="DW129" s="39"/>
      <c r="DX129" s="39"/>
      <c r="DY129" s="39"/>
      <c r="DZ129" s="39"/>
      <c r="EA129" s="39"/>
      <c r="EB129" s="39"/>
      <c r="EC129" s="39"/>
      <c r="ED129" s="39"/>
      <c r="EE129" s="39"/>
      <c r="EF129" s="39"/>
      <c r="EG129" s="39"/>
      <c r="EH129" s="39"/>
      <c r="EI129" s="39"/>
      <c r="EJ129" s="39"/>
      <c r="EK129" s="39"/>
      <c r="EL129" s="39"/>
      <c r="EM129" s="39"/>
      <c r="EN129" s="39"/>
      <c r="EO129" s="39"/>
      <c r="EP129" s="39"/>
      <c r="EQ129" s="39"/>
      <c r="ER129" s="39"/>
      <c r="ES129" s="39"/>
      <c r="ET129" s="39"/>
      <c r="EU129" s="39"/>
      <c r="EV129" s="39"/>
      <c r="EW129" s="39"/>
      <c r="EX129" s="39"/>
      <c r="EY129" s="39"/>
      <c r="EZ129" s="39"/>
      <c r="FA129" s="39"/>
      <c r="FB129" s="39"/>
      <c r="FC129" s="39"/>
      <c r="FD129" s="39"/>
      <c r="FE129" s="39"/>
      <c r="FF129" s="39"/>
      <c r="FG129" s="39"/>
      <c r="FH129" s="39"/>
      <c r="FI129" s="39"/>
      <c r="FJ129" s="39"/>
      <c r="FK129" s="39"/>
      <c r="FL129" s="39"/>
      <c r="FM129" s="39"/>
      <c r="FN129" s="39"/>
      <c r="FO129" s="39"/>
      <c r="FP129" s="39"/>
      <c r="FQ129" s="39"/>
      <c r="FR129" s="39"/>
      <c r="FS129" s="39"/>
      <c r="FT129" s="39"/>
      <c r="FU129" s="39"/>
      <c r="FV129" s="39"/>
      <c r="FW129" s="39"/>
      <c r="FX129" s="39"/>
      <c r="FY129" s="39"/>
      <c r="FZ129" s="39"/>
      <c r="GA129" s="39"/>
      <c r="GB129" s="39"/>
      <c r="GC129" s="39"/>
      <c r="GD129" s="39"/>
      <c r="GE129" s="39"/>
      <c r="GF129" s="39"/>
      <c r="GG129" s="39"/>
      <c r="GH129" s="39"/>
      <c r="GI129" s="39"/>
      <c r="GJ129" s="39"/>
      <c r="GK129" s="39"/>
      <c r="GL129" s="39"/>
      <c r="GM129" s="39"/>
      <c r="GN129" s="39"/>
      <c r="GO129" s="39"/>
      <c r="GP129" s="39"/>
      <c r="GQ129" s="39"/>
      <c r="GR129" s="39"/>
      <c r="GS129" s="39"/>
      <c r="GT129" s="39"/>
      <c r="GU129" s="39"/>
      <c r="GV129" s="39"/>
      <c r="GW129" s="39"/>
      <c r="GX129" s="39"/>
      <c r="GY129" s="39"/>
      <c r="GZ129" s="39"/>
      <c r="HA129" s="39"/>
      <c r="HB129" s="39"/>
      <c r="HC129" s="39"/>
      <c r="HD129" s="39"/>
      <c r="HE129" s="39"/>
      <c r="HF129" s="39"/>
      <c r="HG129" s="39"/>
      <c r="HH129" s="39"/>
      <c r="HI129" s="39"/>
    </row>
    <row r="130" spans="1:217" customFormat="1" ht="17.25" customHeight="1" x14ac:dyDescent="0.2">
      <c r="A130" s="26">
        <v>118</v>
      </c>
      <c r="B130" s="27"/>
      <c r="C130" s="87"/>
      <c r="D130" s="88"/>
      <c r="E130" s="88"/>
      <c r="F130" s="88"/>
      <c r="G130" s="88"/>
      <c r="H130" s="88"/>
      <c r="I130" s="88"/>
      <c r="J130" s="88"/>
      <c r="K130" s="105" t="str">
        <f t="shared" si="56"/>
        <v>様</v>
      </c>
      <c r="L130" s="88"/>
      <c r="M130" s="105" t="str">
        <f t="shared" si="57"/>
        <v/>
      </c>
      <c r="N130" s="88"/>
      <c r="O130" s="89">
        <f>①基本情報!$C$17</f>
        <v>0</v>
      </c>
      <c r="P130" s="89" t="e">
        <f>VLOOKUP(①基本情報!$C$18,①基本情報!W:X,2,0)</f>
        <v>#N/A</v>
      </c>
      <c r="Q130" s="89" t="e">
        <f>VLOOKUP(①基本情報!$C$19,①基本情報!U:V,2,0)</f>
        <v>#N/A</v>
      </c>
      <c r="R130" s="89" t="e">
        <f>VLOOKUP(①基本情報!$C$20,①基本情報!Y:Z,2,0)</f>
        <v>#N/A</v>
      </c>
      <c r="S130" s="90" t="str">
        <f>IF(COUNTA(①基本情報!$C$26:$E$26)=3,DATE(①基本情報!$C$26,①基本情報!$D$26,①基本情報!$E$26),"")</f>
        <v/>
      </c>
      <c r="T130" s="91" t="str">
        <f>IF(①基本情報!$F$26="","",①基本情報!$F$26)</f>
        <v/>
      </c>
      <c r="U130" s="90" t="str">
        <f>IF(ISERROR(DATE(①基本情報!$C$25,①基本情報!$D$25,①基本情報!$E$25)),"",DATE(①基本情報!$C$25,①基本情報!$D$25,①基本情報!$E$25))</f>
        <v/>
      </c>
      <c r="V130" s="308" t="str">
        <f>IF(①基本情報!$F$25="","",①基本情報!$F$25)</f>
        <v/>
      </c>
      <c r="W130" s="88"/>
      <c r="X130" s="88"/>
      <c r="Y130" s="88"/>
      <c r="Z130" s="88"/>
      <c r="AA130" s="88"/>
      <c r="AB130" s="88"/>
      <c r="AC130" s="105" t="str">
        <f t="shared" si="58"/>
        <v/>
      </c>
      <c r="AD130" s="108" t="str">
        <f t="shared" si="59"/>
        <v>様</v>
      </c>
      <c r="AE130" s="94" t="str">
        <f>IF(②メッセージ・差出名!$C$14="","",②メッセージ・差出名!$C$14)</f>
        <v/>
      </c>
      <c r="AF130" s="94" t="str">
        <f>IF(②メッセージ・差出名!$C$15="","",②メッセージ・差出名!$C$15)</f>
        <v/>
      </c>
      <c r="AG130" s="94" t="str">
        <f>IF(②メッセージ・差出名!$C$16="","",②メッセージ・差出名!$C$16)</f>
        <v/>
      </c>
      <c r="AH130" s="94" t="str">
        <f>IF(②メッセージ・差出名!$C$17="","",②メッセージ・差出名!$C$17)</f>
        <v/>
      </c>
      <c r="AI130" s="94" t="str">
        <f>IF(②メッセージ・差出名!$C$18="","",②メッセージ・差出名!$C$18)</f>
        <v/>
      </c>
      <c r="AJ130" s="94" t="str">
        <f>IF(②メッセージ・差出名!$C$19="","",②メッセージ・差出名!$C$19)</f>
        <v/>
      </c>
      <c r="AK130" s="94" t="str">
        <f>IF(②メッセージ・差出名!$C$20="","",②メッセージ・差出名!$C$20)</f>
        <v/>
      </c>
      <c r="AL130" s="94" t="str">
        <f>IF(②メッセージ・差出名!$C$21="","",②メッセージ・差出名!$C$21)</f>
        <v/>
      </c>
      <c r="AM130" s="94" t="str">
        <f>IF(②メッセージ・差出名!$C$22="","",②メッセージ・差出名!$C$22)</f>
        <v/>
      </c>
      <c r="AN130" s="94" t="str">
        <f>IF(②メッセージ・差出名!$C$23="","",②メッセージ・差出名!$C$23)</f>
        <v/>
      </c>
      <c r="AO130" s="302" t="str">
        <f>IF(②メッセージ・差出名!$C$27="","",②メッセージ・差出名!$C$27)</f>
        <v/>
      </c>
      <c r="AP130" s="302" t="str">
        <f>IF(②メッセージ・差出名!$C$28="","",②メッセージ・差出名!$C$28)</f>
        <v/>
      </c>
      <c r="AQ130" s="302" t="str">
        <f>IF(②メッセージ・差出名!$C$29="","",②メッセージ・差出名!$C$29)</f>
        <v/>
      </c>
      <c r="AR130" s="302" t="str">
        <f>IF(②メッセージ・差出名!$C$30="","",②メッセージ・差出名!$C$30)</f>
        <v/>
      </c>
      <c r="AS130" s="143"/>
      <c r="AT130" s="148">
        <f t="shared" si="60"/>
        <v>0</v>
      </c>
      <c r="AU130" s="148">
        <f t="shared" si="96"/>
        <v>0</v>
      </c>
      <c r="AV130" s="148">
        <f t="shared" si="97"/>
        <v>0</v>
      </c>
      <c r="AW130" s="148">
        <f t="shared" si="98"/>
        <v>0</v>
      </c>
      <c r="AX130" s="148">
        <f t="shared" si="61"/>
        <v>0</v>
      </c>
      <c r="AY130" s="148">
        <f t="shared" si="61"/>
        <v>0</v>
      </c>
      <c r="AZ130" s="148">
        <f t="shared" si="62"/>
        <v>0</v>
      </c>
      <c r="BA130" s="148">
        <f t="shared" si="63"/>
        <v>0</v>
      </c>
      <c r="BB130" s="148">
        <f t="shared" si="64"/>
        <v>1</v>
      </c>
      <c r="BC130" s="148">
        <f t="shared" si="65"/>
        <v>0</v>
      </c>
      <c r="BD130" s="148">
        <f t="shared" si="66"/>
        <v>0</v>
      </c>
      <c r="BE130" s="148">
        <f t="shared" si="67"/>
        <v>0</v>
      </c>
      <c r="BF130" s="227">
        <f t="shared" si="68"/>
        <v>1</v>
      </c>
      <c r="BG130" s="227" t="e">
        <f t="shared" si="69"/>
        <v>#N/A</v>
      </c>
      <c r="BH130" s="227" t="e">
        <f t="shared" si="70"/>
        <v>#N/A</v>
      </c>
      <c r="BI130" s="227" t="e">
        <f t="shared" si="71"/>
        <v>#N/A</v>
      </c>
      <c r="BJ130" s="227">
        <f t="shared" si="72"/>
        <v>0</v>
      </c>
      <c r="BK130" s="227">
        <f t="shared" si="73"/>
        <v>0</v>
      </c>
      <c r="BL130" s="227">
        <f t="shared" si="74"/>
        <v>0</v>
      </c>
      <c r="BM130" s="227">
        <f t="shared" si="75"/>
        <v>0</v>
      </c>
      <c r="BN130" s="153">
        <f t="shared" si="76"/>
        <v>0</v>
      </c>
      <c r="BO130" s="153">
        <f t="shared" si="77"/>
        <v>0</v>
      </c>
      <c r="BP130" s="153">
        <f t="shared" si="77"/>
        <v>0</v>
      </c>
      <c r="BQ130" s="153">
        <f t="shared" si="78"/>
        <v>0</v>
      </c>
      <c r="BR130" s="153">
        <f t="shared" si="77"/>
        <v>0</v>
      </c>
      <c r="BS130" s="153">
        <f t="shared" si="79"/>
        <v>0</v>
      </c>
      <c r="BT130" s="153">
        <f t="shared" si="77"/>
        <v>0</v>
      </c>
      <c r="BU130" s="153">
        <f t="shared" si="80"/>
        <v>1</v>
      </c>
      <c r="BV130" s="225">
        <f t="shared" si="81"/>
        <v>0</v>
      </c>
      <c r="BW130" s="225">
        <f t="shared" si="82"/>
        <v>0</v>
      </c>
      <c r="BX130" s="225">
        <f t="shared" si="83"/>
        <v>0</v>
      </c>
      <c r="BY130" s="225">
        <f t="shared" si="84"/>
        <v>0</v>
      </c>
      <c r="BZ130" s="225">
        <f t="shared" si="85"/>
        <v>0</v>
      </c>
      <c r="CA130" s="225">
        <f t="shared" si="86"/>
        <v>0</v>
      </c>
      <c r="CB130" s="225">
        <f t="shared" si="87"/>
        <v>0</v>
      </c>
      <c r="CC130" s="225">
        <f t="shared" si="88"/>
        <v>0</v>
      </c>
      <c r="CD130" s="225">
        <f t="shared" si="89"/>
        <v>0</v>
      </c>
      <c r="CE130" s="225">
        <f t="shared" si="90"/>
        <v>0</v>
      </c>
      <c r="CF130" s="153">
        <f t="shared" si="91"/>
        <v>0</v>
      </c>
      <c r="CG130" s="153">
        <f t="shared" si="92"/>
        <v>0</v>
      </c>
      <c r="CH130" s="153">
        <f t="shared" si="93"/>
        <v>0</v>
      </c>
      <c r="CI130" s="153">
        <f t="shared" si="94"/>
        <v>0</v>
      </c>
      <c r="CJ130" s="153">
        <f t="shared" si="95"/>
        <v>0</v>
      </c>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c r="FV130" s="39"/>
      <c r="FW130" s="39"/>
      <c r="FX130" s="39"/>
      <c r="FY130" s="39"/>
      <c r="FZ130" s="39"/>
      <c r="GA130" s="39"/>
      <c r="GB130" s="39"/>
      <c r="GC130" s="39"/>
      <c r="GD130" s="39"/>
      <c r="GE130" s="39"/>
      <c r="GF130" s="39"/>
      <c r="GG130" s="39"/>
      <c r="GH130" s="39"/>
      <c r="GI130" s="39"/>
      <c r="GJ130" s="39"/>
      <c r="GK130" s="39"/>
      <c r="GL130" s="39"/>
      <c r="GM130" s="39"/>
      <c r="GN130" s="39"/>
      <c r="GO130" s="39"/>
      <c r="GP130" s="39"/>
      <c r="GQ130" s="39"/>
      <c r="GR130" s="39"/>
      <c r="GS130" s="39"/>
      <c r="GT130" s="39"/>
      <c r="GU130" s="39"/>
      <c r="GV130" s="39"/>
      <c r="GW130" s="39"/>
      <c r="GX130" s="39"/>
      <c r="GY130" s="39"/>
      <c r="GZ130" s="39"/>
      <c r="HA130" s="39"/>
      <c r="HB130" s="39"/>
      <c r="HC130" s="39"/>
      <c r="HD130" s="39"/>
      <c r="HE130" s="39"/>
      <c r="HF130" s="39"/>
      <c r="HG130" s="39"/>
      <c r="HH130" s="39"/>
      <c r="HI130" s="39"/>
    </row>
    <row r="131" spans="1:217" customFormat="1" ht="17.25" customHeight="1" x14ac:dyDescent="0.2">
      <c r="A131" s="26">
        <v>119</v>
      </c>
      <c r="B131" s="27"/>
      <c r="C131" s="87"/>
      <c r="D131" s="88"/>
      <c r="E131" s="88"/>
      <c r="F131" s="88"/>
      <c r="G131" s="88"/>
      <c r="H131" s="88"/>
      <c r="I131" s="88"/>
      <c r="J131" s="88"/>
      <c r="K131" s="105" t="str">
        <f t="shared" si="56"/>
        <v>様</v>
      </c>
      <c r="L131" s="88"/>
      <c r="M131" s="105" t="str">
        <f t="shared" si="57"/>
        <v/>
      </c>
      <c r="N131" s="88"/>
      <c r="O131" s="89">
        <f>①基本情報!$C$17</f>
        <v>0</v>
      </c>
      <c r="P131" s="89" t="e">
        <f>VLOOKUP(①基本情報!$C$18,①基本情報!W:X,2,0)</f>
        <v>#N/A</v>
      </c>
      <c r="Q131" s="89" t="e">
        <f>VLOOKUP(①基本情報!$C$19,①基本情報!U:V,2,0)</f>
        <v>#N/A</v>
      </c>
      <c r="R131" s="89" t="e">
        <f>VLOOKUP(①基本情報!$C$20,①基本情報!Y:Z,2,0)</f>
        <v>#N/A</v>
      </c>
      <c r="S131" s="90" t="str">
        <f>IF(COUNTA(①基本情報!$C$26:$E$26)=3,DATE(①基本情報!$C$26,①基本情報!$D$26,①基本情報!$E$26),"")</f>
        <v/>
      </c>
      <c r="T131" s="91" t="str">
        <f>IF(①基本情報!$F$26="","",①基本情報!$F$26)</f>
        <v/>
      </c>
      <c r="U131" s="90" t="str">
        <f>IF(ISERROR(DATE(①基本情報!$C$25,①基本情報!$D$25,①基本情報!$E$25)),"",DATE(①基本情報!$C$25,①基本情報!$D$25,①基本情報!$E$25))</f>
        <v/>
      </c>
      <c r="V131" s="308" t="str">
        <f>IF(①基本情報!$F$25="","",①基本情報!$F$25)</f>
        <v/>
      </c>
      <c r="W131" s="88"/>
      <c r="X131" s="88"/>
      <c r="Y131" s="88"/>
      <c r="Z131" s="88"/>
      <c r="AA131" s="88"/>
      <c r="AB131" s="88"/>
      <c r="AC131" s="105" t="str">
        <f t="shared" si="58"/>
        <v/>
      </c>
      <c r="AD131" s="108" t="str">
        <f t="shared" si="59"/>
        <v>様</v>
      </c>
      <c r="AE131" s="94" t="str">
        <f>IF(②メッセージ・差出名!$C$14="","",②メッセージ・差出名!$C$14)</f>
        <v/>
      </c>
      <c r="AF131" s="94" t="str">
        <f>IF(②メッセージ・差出名!$C$15="","",②メッセージ・差出名!$C$15)</f>
        <v/>
      </c>
      <c r="AG131" s="94" t="str">
        <f>IF(②メッセージ・差出名!$C$16="","",②メッセージ・差出名!$C$16)</f>
        <v/>
      </c>
      <c r="AH131" s="94" t="str">
        <f>IF(②メッセージ・差出名!$C$17="","",②メッセージ・差出名!$C$17)</f>
        <v/>
      </c>
      <c r="AI131" s="94" t="str">
        <f>IF(②メッセージ・差出名!$C$18="","",②メッセージ・差出名!$C$18)</f>
        <v/>
      </c>
      <c r="AJ131" s="94" t="str">
        <f>IF(②メッセージ・差出名!$C$19="","",②メッセージ・差出名!$C$19)</f>
        <v/>
      </c>
      <c r="AK131" s="94" t="str">
        <f>IF(②メッセージ・差出名!$C$20="","",②メッセージ・差出名!$C$20)</f>
        <v/>
      </c>
      <c r="AL131" s="94" t="str">
        <f>IF(②メッセージ・差出名!$C$21="","",②メッセージ・差出名!$C$21)</f>
        <v/>
      </c>
      <c r="AM131" s="94" t="str">
        <f>IF(②メッセージ・差出名!$C$22="","",②メッセージ・差出名!$C$22)</f>
        <v/>
      </c>
      <c r="AN131" s="94" t="str">
        <f>IF(②メッセージ・差出名!$C$23="","",②メッセージ・差出名!$C$23)</f>
        <v/>
      </c>
      <c r="AO131" s="302" t="str">
        <f>IF(②メッセージ・差出名!$C$27="","",②メッセージ・差出名!$C$27)</f>
        <v/>
      </c>
      <c r="AP131" s="302" t="str">
        <f>IF(②メッセージ・差出名!$C$28="","",②メッセージ・差出名!$C$28)</f>
        <v/>
      </c>
      <c r="AQ131" s="302" t="str">
        <f>IF(②メッセージ・差出名!$C$29="","",②メッセージ・差出名!$C$29)</f>
        <v/>
      </c>
      <c r="AR131" s="302" t="str">
        <f>IF(②メッセージ・差出名!$C$30="","",②メッセージ・差出名!$C$30)</f>
        <v/>
      </c>
      <c r="AS131" s="143"/>
      <c r="AT131" s="148">
        <f t="shared" si="60"/>
        <v>0</v>
      </c>
      <c r="AU131" s="148">
        <f t="shared" si="96"/>
        <v>0</v>
      </c>
      <c r="AV131" s="148">
        <f t="shared" si="97"/>
        <v>0</v>
      </c>
      <c r="AW131" s="148">
        <f t="shared" si="98"/>
        <v>0</v>
      </c>
      <c r="AX131" s="148">
        <f t="shared" si="61"/>
        <v>0</v>
      </c>
      <c r="AY131" s="148">
        <f t="shared" si="61"/>
        <v>0</v>
      </c>
      <c r="AZ131" s="148">
        <f t="shared" si="62"/>
        <v>0</v>
      </c>
      <c r="BA131" s="148">
        <f t="shared" si="63"/>
        <v>0</v>
      </c>
      <c r="BB131" s="148">
        <f t="shared" si="64"/>
        <v>1</v>
      </c>
      <c r="BC131" s="148">
        <f t="shared" si="65"/>
        <v>0</v>
      </c>
      <c r="BD131" s="148">
        <f t="shared" si="66"/>
        <v>0</v>
      </c>
      <c r="BE131" s="148">
        <f t="shared" si="67"/>
        <v>0</v>
      </c>
      <c r="BF131" s="227">
        <f t="shared" si="68"/>
        <v>1</v>
      </c>
      <c r="BG131" s="227" t="e">
        <f t="shared" si="69"/>
        <v>#N/A</v>
      </c>
      <c r="BH131" s="227" t="e">
        <f t="shared" si="70"/>
        <v>#N/A</v>
      </c>
      <c r="BI131" s="227" t="e">
        <f t="shared" si="71"/>
        <v>#N/A</v>
      </c>
      <c r="BJ131" s="227">
        <f t="shared" si="72"/>
        <v>0</v>
      </c>
      <c r="BK131" s="227">
        <f t="shared" si="73"/>
        <v>0</v>
      </c>
      <c r="BL131" s="227">
        <f t="shared" si="74"/>
        <v>0</v>
      </c>
      <c r="BM131" s="227">
        <f t="shared" si="75"/>
        <v>0</v>
      </c>
      <c r="BN131" s="153">
        <f t="shared" si="76"/>
        <v>0</v>
      </c>
      <c r="BO131" s="153">
        <f t="shared" si="77"/>
        <v>0</v>
      </c>
      <c r="BP131" s="153">
        <f t="shared" si="77"/>
        <v>0</v>
      </c>
      <c r="BQ131" s="153">
        <f t="shared" si="78"/>
        <v>0</v>
      </c>
      <c r="BR131" s="153">
        <f t="shared" si="77"/>
        <v>0</v>
      </c>
      <c r="BS131" s="153">
        <f t="shared" si="79"/>
        <v>0</v>
      </c>
      <c r="BT131" s="153">
        <f t="shared" si="77"/>
        <v>0</v>
      </c>
      <c r="BU131" s="153">
        <f t="shared" si="80"/>
        <v>1</v>
      </c>
      <c r="BV131" s="225">
        <f t="shared" si="81"/>
        <v>0</v>
      </c>
      <c r="BW131" s="225">
        <f t="shared" si="82"/>
        <v>0</v>
      </c>
      <c r="BX131" s="225">
        <f t="shared" si="83"/>
        <v>0</v>
      </c>
      <c r="BY131" s="225">
        <f t="shared" si="84"/>
        <v>0</v>
      </c>
      <c r="BZ131" s="225">
        <f t="shared" si="85"/>
        <v>0</v>
      </c>
      <c r="CA131" s="225">
        <f t="shared" si="86"/>
        <v>0</v>
      </c>
      <c r="CB131" s="225">
        <f t="shared" si="87"/>
        <v>0</v>
      </c>
      <c r="CC131" s="225">
        <f t="shared" si="88"/>
        <v>0</v>
      </c>
      <c r="CD131" s="225">
        <f t="shared" si="89"/>
        <v>0</v>
      </c>
      <c r="CE131" s="225">
        <f t="shared" si="90"/>
        <v>0</v>
      </c>
      <c r="CF131" s="153">
        <f t="shared" si="91"/>
        <v>0</v>
      </c>
      <c r="CG131" s="153">
        <f t="shared" si="92"/>
        <v>0</v>
      </c>
      <c r="CH131" s="153">
        <f t="shared" si="93"/>
        <v>0</v>
      </c>
      <c r="CI131" s="153">
        <f t="shared" si="94"/>
        <v>0</v>
      </c>
      <c r="CJ131" s="153">
        <f t="shared" si="95"/>
        <v>0</v>
      </c>
      <c r="CK131" s="39"/>
      <c r="CL131" s="39"/>
      <c r="CM131" s="39"/>
      <c r="CN131" s="39"/>
      <c r="CO131" s="39"/>
      <c r="CP131" s="39"/>
      <c r="CQ131" s="39"/>
      <c r="CR131" s="39"/>
      <c r="CS131" s="39"/>
      <c r="CT131" s="39"/>
      <c r="CU131" s="39"/>
      <c r="CV131" s="39"/>
      <c r="CW131" s="39"/>
      <c r="CX131" s="39"/>
      <c r="CY131" s="39"/>
      <c r="CZ131" s="39"/>
      <c r="DA131" s="39"/>
      <c r="DB131" s="39"/>
      <c r="DC131" s="39"/>
      <c r="DD131" s="39"/>
      <c r="DE131" s="39"/>
      <c r="DF131" s="39"/>
      <c r="DG131" s="39"/>
      <c r="DH131" s="39"/>
      <c r="DI131" s="39"/>
      <c r="DJ131" s="39"/>
      <c r="DK131" s="39"/>
      <c r="DL131" s="39"/>
      <c r="DM131" s="39"/>
      <c r="DN131" s="39"/>
      <c r="DO131" s="39"/>
      <c r="DP131" s="39"/>
      <c r="DQ131" s="39"/>
      <c r="DR131" s="39"/>
      <c r="DS131" s="39"/>
      <c r="DT131" s="39"/>
      <c r="DU131" s="39"/>
      <c r="DV131" s="39"/>
      <c r="DW131" s="39"/>
      <c r="DX131" s="39"/>
      <c r="DY131" s="39"/>
      <c r="DZ131" s="39"/>
      <c r="EA131" s="39"/>
      <c r="EB131" s="39"/>
      <c r="EC131" s="39"/>
      <c r="ED131" s="39"/>
      <c r="EE131" s="39"/>
      <c r="EF131" s="39"/>
      <c r="EG131" s="39"/>
      <c r="EH131" s="39"/>
      <c r="EI131" s="39"/>
      <c r="EJ131" s="39"/>
      <c r="EK131" s="39"/>
      <c r="EL131" s="39"/>
      <c r="EM131" s="39"/>
      <c r="EN131" s="39"/>
      <c r="EO131" s="39"/>
      <c r="EP131" s="39"/>
      <c r="EQ131" s="39"/>
      <c r="ER131" s="39"/>
      <c r="ES131" s="39"/>
      <c r="ET131" s="39"/>
      <c r="EU131" s="39"/>
      <c r="EV131" s="39"/>
      <c r="EW131" s="39"/>
      <c r="EX131" s="39"/>
      <c r="EY131" s="39"/>
      <c r="EZ131" s="39"/>
      <c r="FA131" s="39"/>
      <c r="FB131" s="39"/>
      <c r="FC131" s="39"/>
      <c r="FD131" s="39"/>
      <c r="FE131" s="39"/>
      <c r="FF131" s="39"/>
      <c r="FG131" s="39"/>
      <c r="FH131" s="39"/>
      <c r="FI131" s="39"/>
      <c r="FJ131" s="39"/>
      <c r="FK131" s="39"/>
      <c r="FL131" s="39"/>
      <c r="FM131" s="39"/>
      <c r="FN131" s="39"/>
      <c r="FO131" s="39"/>
      <c r="FP131" s="39"/>
      <c r="FQ131" s="39"/>
      <c r="FR131" s="39"/>
      <c r="FS131" s="39"/>
      <c r="FT131" s="39"/>
      <c r="FU131" s="39"/>
      <c r="FV131" s="39"/>
      <c r="FW131" s="39"/>
      <c r="FX131" s="39"/>
      <c r="FY131" s="39"/>
      <c r="FZ131" s="39"/>
      <c r="GA131" s="39"/>
      <c r="GB131" s="39"/>
      <c r="GC131" s="39"/>
      <c r="GD131" s="39"/>
      <c r="GE131" s="39"/>
      <c r="GF131" s="39"/>
      <c r="GG131" s="39"/>
      <c r="GH131" s="39"/>
      <c r="GI131" s="39"/>
      <c r="GJ131" s="39"/>
      <c r="GK131" s="39"/>
      <c r="GL131" s="39"/>
      <c r="GM131" s="39"/>
      <c r="GN131" s="39"/>
      <c r="GO131" s="39"/>
      <c r="GP131" s="39"/>
      <c r="GQ131" s="39"/>
      <c r="GR131" s="39"/>
      <c r="GS131" s="39"/>
      <c r="GT131" s="39"/>
      <c r="GU131" s="39"/>
      <c r="GV131" s="39"/>
      <c r="GW131" s="39"/>
      <c r="GX131" s="39"/>
      <c r="GY131" s="39"/>
      <c r="GZ131" s="39"/>
      <c r="HA131" s="39"/>
      <c r="HB131" s="39"/>
      <c r="HC131" s="39"/>
      <c r="HD131" s="39"/>
      <c r="HE131" s="39"/>
      <c r="HF131" s="39"/>
      <c r="HG131" s="39"/>
      <c r="HH131" s="39"/>
      <c r="HI131" s="39"/>
    </row>
    <row r="132" spans="1:217" customFormat="1" ht="17.25" customHeight="1" x14ac:dyDescent="0.2">
      <c r="A132" s="26">
        <v>120</v>
      </c>
      <c r="B132" s="27"/>
      <c r="C132" s="87"/>
      <c r="D132" s="88"/>
      <c r="E132" s="88"/>
      <c r="F132" s="88"/>
      <c r="G132" s="88"/>
      <c r="H132" s="88"/>
      <c r="I132" s="88"/>
      <c r="J132" s="88"/>
      <c r="K132" s="105" t="str">
        <f t="shared" si="56"/>
        <v>様</v>
      </c>
      <c r="L132" s="88"/>
      <c r="M132" s="105" t="str">
        <f t="shared" si="57"/>
        <v/>
      </c>
      <c r="N132" s="88"/>
      <c r="O132" s="89">
        <f>①基本情報!$C$17</f>
        <v>0</v>
      </c>
      <c r="P132" s="89" t="e">
        <f>VLOOKUP(①基本情報!$C$18,①基本情報!W:X,2,0)</f>
        <v>#N/A</v>
      </c>
      <c r="Q132" s="89" t="e">
        <f>VLOOKUP(①基本情報!$C$19,①基本情報!U:V,2,0)</f>
        <v>#N/A</v>
      </c>
      <c r="R132" s="89" t="e">
        <f>VLOOKUP(①基本情報!$C$20,①基本情報!Y:Z,2,0)</f>
        <v>#N/A</v>
      </c>
      <c r="S132" s="90" t="str">
        <f>IF(COUNTA(①基本情報!$C$26:$E$26)=3,DATE(①基本情報!$C$26,①基本情報!$D$26,①基本情報!$E$26),"")</f>
        <v/>
      </c>
      <c r="T132" s="91" t="str">
        <f>IF(①基本情報!$F$26="","",①基本情報!$F$26)</f>
        <v/>
      </c>
      <c r="U132" s="90" t="str">
        <f>IF(ISERROR(DATE(①基本情報!$C$25,①基本情報!$D$25,①基本情報!$E$25)),"",DATE(①基本情報!$C$25,①基本情報!$D$25,①基本情報!$E$25))</f>
        <v/>
      </c>
      <c r="V132" s="308" t="str">
        <f>IF(①基本情報!$F$25="","",①基本情報!$F$25)</f>
        <v/>
      </c>
      <c r="W132" s="88"/>
      <c r="X132" s="88"/>
      <c r="Y132" s="88"/>
      <c r="Z132" s="88"/>
      <c r="AA132" s="88"/>
      <c r="AB132" s="88"/>
      <c r="AC132" s="105" t="str">
        <f t="shared" si="58"/>
        <v/>
      </c>
      <c r="AD132" s="108" t="str">
        <f t="shared" si="59"/>
        <v>様</v>
      </c>
      <c r="AE132" s="94" t="str">
        <f>IF(②メッセージ・差出名!$C$14="","",②メッセージ・差出名!$C$14)</f>
        <v/>
      </c>
      <c r="AF132" s="94" t="str">
        <f>IF(②メッセージ・差出名!$C$15="","",②メッセージ・差出名!$C$15)</f>
        <v/>
      </c>
      <c r="AG132" s="94" t="str">
        <f>IF(②メッセージ・差出名!$C$16="","",②メッセージ・差出名!$C$16)</f>
        <v/>
      </c>
      <c r="AH132" s="94" t="str">
        <f>IF(②メッセージ・差出名!$C$17="","",②メッセージ・差出名!$C$17)</f>
        <v/>
      </c>
      <c r="AI132" s="94" t="str">
        <f>IF(②メッセージ・差出名!$C$18="","",②メッセージ・差出名!$C$18)</f>
        <v/>
      </c>
      <c r="AJ132" s="94" t="str">
        <f>IF(②メッセージ・差出名!$C$19="","",②メッセージ・差出名!$C$19)</f>
        <v/>
      </c>
      <c r="AK132" s="94" t="str">
        <f>IF(②メッセージ・差出名!$C$20="","",②メッセージ・差出名!$C$20)</f>
        <v/>
      </c>
      <c r="AL132" s="94" t="str">
        <f>IF(②メッセージ・差出名!$C$21="","",②メッセージ・差出名!$C$21)</f>
        <v/>
      </c>
      <c r="AM132" s="94" t="str">
        <f>IF(②メッセージ・差出名!$C$22="","",②メッセージ・差出名!$C$22)</f>
        <v/>
      </c>
      <c r="AN132" s="94" t="str">
        <f>IF(②メッセージ・差出名!$C$23="","",②メッセージ・差出名!$C$23)</f>
        <v/>
      </c>
      <c r="AO132" s="302" t="str">
        <f>IF(②メッセージ・差出名!$C$27="","",②メッセージ・差出名!$C$27)</f>
        <v/>
      </c>
      <c r="AP132" s="302" t="str">
        <f>IF(②メッセージ・差出名!$C$28="","",②メッセージ・差出名!$C$28)</f>
        <v/>
      </c>
      <c r="AQ132" s="302" t="str">
        <f>IF(②メッセージ・差出名!$C$29="","",②メッセージ・差出名!$C$29)</f>
        <v/>
      </c>
      <c r="AR132" s="302" t="str">
        <f>IF(②メッセージ・差出名!$C$30="","",②メッセージ・差出名!$C$30)</f>
        <v/>
      </c>
      <c r="AS132" s="143"/>
      <c r="AT132" s="148">
        <f t="shared" si="60"/>
        <v>0</v>
      </c>
      <c r="AU132" s="148">
        <f t="shared" si="96"/>
        <v>0</v>
      </c>
      <c r="AV132" s="148">
        <f t="shared" si="97"/>
        <v>0</v>
      </c>
      <c r="AW132" s="148">
        <f t="shared" si="98"/>
        <v>0</v>
      </c>
      <c r="AX132" s="148">
        <f t="shared" si="61"/>
        <v>0</v>
      </c>
      <c r="AY132" s="148">
        <f t="shared" si="61"/>
        <v>0</v>
      </c>
      <c r="AZ132" s="148">
        <f t="shared" si="62"/>
        <v>0</v>
      </c>
      <c r="BA132" s="148">
        <f t="shared" si="63"/>
        <v>0</v>
      </c>
      <c r="BB132" s="148">
        <f t="shared" si="64"/>
        <v>1</v>
      </c>
      <c r="BC132" s="148">
        <f t="shared" si="65"/>
        <v>0</v>
      </c>
      <c r="BD132" s="148">
        <f t="shared" si="66"/>
        <v>0</v>
      </c>
      <c r="BE132" s="148">
        <f t="shared" si="67"/>
        <v>0</v>
      </c>
      <c r="BF132" s="227">
        <f t="shared" si="68"/>
        <v>1</v>
      </c>
      <c r="BG132" s="227" t="e">
        <f t="shared" si="69"/>
        <v>#N/A</v>
      </c>
      <c r="BH132" s="227" t="e">
        <f t="shared" si="70"/>
        <v>#N/A</v>
      </c>
      <c r="BI132" s="227" t="e">
        <f t="shared" si="71"/>
        <v>#N/A</v>
      </c>
      <c r="BJ132" s="227">
        <f t="shared" si="72"/>
        <v>0</v>
      </c>
      <c r="BK132" s="227">
        <f t="shared" si="73"/>
        <v>0</v>
      </c>
      <c r="BL132" s="227">
        <f t="shared" si="74"/>
        <v>0</v>
      </c>
      <c r="BM132" s="227">
        <f t="shared" si="75"/>
        <v>0</v>
      </c>
      <c r="BN132" s="153">
        <f t="shared" si="76"/>
        <v>0</v>
      </c>
      <c r="BO132" s="153">
        <f t="shared" si="77"/>
        <v>0</v>
      </c>
      <c r="BP132" s="153">
        <f t="shared" si="77"/>
        <v>0</v>
      </c>
      <c r="BQ132" s="153">
        <f t="shared" si="78"/>
        <v>0</v>
      </c>
      <c r="BR132" s="153">
        <f t="shared" si="77"/>
        <v>0</v>
      </c>
      <c r="BS132" s="153">
        <f t="shared" si="79"/>
        <v>0</v>
      </c>
      <c r="BT132" s="153">
        <f t="shared" si="77"/>
        <v>0</v>
      </c>
      <c r="BU132" s="153">
        <f t="shared" si="80"/>
        <v>1</v>
      </c>
      <c r="BV132" s="225">
        <f t="shared" si="81"/>
        <v>0</v>
      </c>
      <c r="BW132" s="225">
        <f t="shared" si="82"/>
        <v>0</v>
      </c>
      <c r="BX132" s="225">
        <f t="shared" si="83"/>
        <v>0</v>
      </c>
      <c r="BY132" s="225">
        <f t="shared" si="84"/>
        <v>0</v>
      </c>
      <c r="BZ132" s="225">
        <f t="shared" si="85"/>
        <v>0</v>
      </c>
      <c r="CA132" s="225">
        <f t="shared" si="86"/>
        <v>0</v>
      </c>
      <c r="CB132" s="225">
        <f t="shared" si="87"/>
        <v>0</v>
      </c>
      <c r="CC132" s="225">
        <f t="shared" si="88"/>
        <v>0</v>
      </c>
      <c r="CD132" s="225">
        <f t="shared" si="89"/>
        <v>0</v>
      </c>
      <c r="CE132" s="225">
        <f t="shared" si="90"/>
        <v>0</v>
      </c>
      <c r="CF132" s="153">
        <f t="shared" si="91"/>
        <v>0</v>
      </c>
      <c r="CG132" s="153">
        <f t="shared" si="92"/>
        <v>0</v>
      </c>
      <c r="CH132" s="153">
        <f t="shared" si="93"/>
        <v>0</v>
      </c>
      <c r="CI132" s="153">
        <f t="shared" si="94"/>
        <v>0</v>
      </c>
      <c r="CJ132" s="153">
        <f t="shared" si="95"/>
        <v>0</v>
      </c>
      <c r="CK132" s="39"/>
      <c r="CL132" s="39"/>
      <c r="CM132" s="39"/>
      <c r="CN132" s="39"/>
      <c r="CO132" s="39"/>
      <c r="CP132" s="39"/>
      <c r="CQ132" s="39"/>
      <c r="CR132" s="39"/>
      <c r="CS132" s="39"/>
      <c r="CT132" s="39"/>
      <c r="CU132" s="39"/>
      <c r="CV132" s="39"/>
      <c r="CW132" s="39"/>
      <c r="CX132" s="39"/>
      <c r="CY132" s="39"/>
      <c r="CZ132" s="39"/>
      <c r="DA132" s="39"/>
      <c r="DB132" s="39"/>
      <c r="DC132" s="39"/>
      <c r="DD132" s="39"/>
      <c r="DE132" s="39"/>
      <c r="DF132" s="39"/>
      <c r="DG132" s="39"/>
      <c r="DH132" s="39"/>
      <c r="DI132" s="39"/>
      <c r="DJ132" s="39"/>
      <c r="DK132" s="39"/>
      <c r="DL132" s="39"/>
      <c r="DM132" s="39"/>
      <c r="DN132" s="39"/>
      <c r="DO132" s="39"/>
      <c r="DP132" s="39"/>
      <c r="DQ132" s="39"/>
      <c r="DR132" s="39"/>
      <c r="DS132" s="39"/>
      <c r="DT132" s="39"/>
      <c r="DU132" s="39"/>
      <c r="DV132" s="39"/>
      <c r="DW132" s="39"/>
      <c r="DX132" s="39"/>
      <c r="DY132" s="39"/>
      <c r="DZ132" s="39"/>
      <c r="EA132" s="39"/>
      <c r="EB132" s="39"/>
      <c r="EC132" s="39"/>
      <c r="ED132" s="39"/>
      <c r="EE132" s="39"/>
      <c r="EF132" s="39"/>
      <c r="EG132" s="39"/>
      <c r="EH132" s="39"/>
      <c r="EI132" s="39"/>
      <c r="EJ132" s="39"/>
      <c r="EK132" s="39"/>
      <c r="EL132" s="39"/>
      <c r="EM132" s="39"/>
      <c r="EN132" s="39"/>
      <c r="EO132" s="39"/>
      <c r="EP132" s="39"/>
      <c r="EQ132" s="39"/>
      <c r="ER132" s="39"/>
      <c r="ES132" s="39"/>
      <c r="ET132" s="39"/>
      <c r="EU132" s="39"/>
      <c r="EV132" s="39"/>
      <c r="EW132" s="39"/>
      <c r="EX132" s="39"/>
      <c r="EY132" s="39"/>
      <c r="EZ132" s="39"/>
      <c r="FA132" s="39"/>
      <c r="FB132" s="39"/>
      <c r="FC132" s="39"/>
      <c r="FD132" s="39"/>
      <c r="FE132" s="39"/>
      <c r="FF132" s="39"/>
      <c r="FG132" s="39"/>
      <c r="FH132" s="39"/>
      <c r="FI132" s="39"/>
      <c r="FJ132" s="39"/>
      <c r="FK132" s="39"/>
      <c r="FL132" s="39"/>
      <c r="FM132" s="39"/>
      <c r="FN132" s="39"/>
      <c r="FO132" s="39"/>
      <c r="FP132" s="39"/>
      <c r="FQ132" s="39"/>
      <c r="FR132" s="39"/>
      <c r="FS132" s="39"/>
      <c r="FT132" s="39"/>
      <c r="FU132" s="39"/>
      <c r="FV132" s="39"/>
      <c r="FW132" s="39"/>
      <c r="FX132" s="39"/>
      <c r="FY132" s="39"/>
      <c r="FZ132" s="39"/>
      <c r="GA132" s="39"/>
      <c r="GB132" s="39"/>
      <c r="GC132" s="39"/>
      <c r="GD132" s="39"/>
      <c r="GE132" s="39"/>
      <c r="GF132" s="39"/>
      <c r="GG132" s="39"/>
      <c r="GH132" s="39"/>
      <c r="GI132" s="39"/>
      <c r="GJ132" s="39"/>
      <c r="GK132" s="39"/>
      <c r="GL132" s="39"/>
      <c r="GM132" s="39"/>
      <c r="GN132" s="39"/>
      <c r="GO132" s="39"/>
      <c r="GP132" s="39"/>
      <c r="GQ132" s="39"/>
      <c r="GR132" s="39"/>
      <c r="GS132" s="39"/>
      <c r="GT132" s="39"/>
      <c r="GU132" s="39"/>
      <c r="GV132" s="39"/>
      <c r="GW132" s="39"/>
      <c r="GX132" s="39"/>
      <c r="GY132" s="39"/>
      <c r="GZ132" s="39"/>
      <c r="HA132" s="39"/>
      <c r="HB132" s="39"/>
      <c r="HC132" s="39"/>
      <c r="HD132" s="39"/>
      <c r="HE132" s="39"/>
      <c r="HF132" s="39"/>
      <c r="HG132" s="39"/>
      <c r="HH132" s="39"/>
      <c r="HI132" s="39"/>
    </row>
    <row r="133" spans="1:217" customFormat="1" ht="17.25" customHeight="1" x14ac:dyDescent="0.2">
      <c r="A133" s="26">
        <v>121</v>
      </c>
      <c r="B133" s="27"/>
      <c r="C133" s="87"/>
      <c r="D133" s="88"/>
      <c r="E133" s="88"/>
      <c r="F133" s="88"/>
      <c r="G133" s="88"/>
      <c r="H133" s="88"/>
      <c r="I133" s="88"/>
      <c r="J133" s="88"/>
      <c r="K133" s="105" t="str">
        <f t="shared" si="56"/>
        <v>様</v>
      </c>
      <c r="L133" s="88"/>
      <c r="M133" s="105" t="str">
        <f t="shared" si="57"/>
        <v/>
      </c>
      <c r="N133" s="88"/>
      <c r="O133" s="89">
        <f>①基本情報!$C$17</f>
        <v>0</v>
      </c>
      <c r="P133" s="89" t="e">
        <f>VLOOKUP(①基本情報!$C$18,①基本情報!W:X,2,0)</f>
        <v>#N/A</v>
      </c>
      <c r="Q133" s="89" t="e">
        <f>VLOOKUP(①基本情報!$C$19,①基本情報!U:V,2,0)</f>
        <v>#N/A</v>
      </c>
      <c r="R133" s="89" t="e">
        <f>VLOOKUP(①基本情報!$C$20,①基本情報!Y:Z,2,0)</f>
        <v>#N/A</v>
      </c>
      <c r="S133" s="90" t="str">
        <f>IF(COUNTA(①基本情報!$C$26:$E$26)=3,DATE(①基本情報!$C$26,①基本情報!$D$26,①基本情報!$E$26),"")</f>
        <v/>
      </c>
      <c r="T133" s="91" t="str">
        <f>IF(①基本情報!$F$26="","",①基本情報!$F$26)</f>
        <v/>
      </c>
      <c r="U133" s="90" t="str">
        <f>IF(ISERROR(DATE(①基本情報!$C$25,①基本情報!$D$25,①基本情報!$E$25)),"",DATE(①基本情報!$C$25,①基本情報!$D$25,①基本情報!$E$25))</f>
        <v/>
      </c>
      <c r="V133" s="308" t="str">
        <f>IF(①基本情報!$F$25="","",①基本情報!$F$25)</f>
        <v/>
      </c>
      <c r="W133" s="88"/>
      <c r="X133" s="88"/>
      <c r="Y133" s="88"/>
      <c r="Z133" s="88"/>
      <c r="AA133" s="88"/>
      <c r="AB133" s="88"/>
      <c r="AC133" s="105" t="str">
        <f t="shared" si="58"/>
        <v/>
      </c>
      <c r="AD133" s="108" t="str">
        <f t="shared" si="59"/>
        <v>様</v>
      </c>
      <c r="AE133" s="94" t="str">
        <f>IF(②メッセージ・差出名!$C$14="","",②メッセージ・差出名!$C$14)</f>
        <v/>
      </c>
      <c r="AF133" s="94" t="str">
        <f>IF(②メッセージ・差出名!$C$15="","",②メッセージ・差出名!$C$15)</f>
        <v/>
      </c>
      <c r="AG133" s="94" t="str">
        <f>IF(②メッセージ・差出名!$C$16="","",②メッセージ・差出名!$C$16)</f>
        <v/>
      </c>
      <c r="AH133" s="94" t="str">
        <f>IF(②メッセージ・差出名!$C$17="","",②メッセージ・差出名!$C$17)</f>
        <v/>
      </c>
      <c r="AI133" s="94" t="str">
        <f>IF(②メッセージ・差出名!$C$18="","",②メッセージ・差出名!$C$18)</f>
        <v/>
      </c>
      <c r="AJ133" s="94" t="str">
        <f>IF(②メッセージ・差出名!$C$19="","",②メッセージ・差出名!$C$19)</f>
        <v/>
      </c>
      <c r="AK133" s="94" t="str">
        <f>IF(②メッセージ・差出名!$C$20="","",②メッセージ・差出名!$C$20)</f>
        <v/>
      </c>
      <c r="AL133" s="94" t="str">
        <f>IF(②メッセージ・差出名!$C$21="","",②メッセージ・差出名!$C$21)</f>
        <v/>
      </c>
      <c r="AM133" s="94" t="str">
        <f>IF(②メッセージ・差出名!$C$22="","",②メッセージ・差出名!$C$22)</f>
        <v/>
      </c>
      <c r="AN133" s="94" t="str">
        <f>IF(②メッセージ・差出名!$C$23="","",②メッセージ・差出名!$C$23)</f>
        <v/>
      </c>
      <c r="AO133" s="302" t="str">
        <f>IF(②メッセージ・差出名!$C$27="","",②メッセージ・差出名!$C$27)</f>
        <v/>
      </c>
      <c r="AP133" s="302" t="str">
        <f>IF(②メッセージ・差出名!$C$28="","",②メッセージ・差出名!$C$28)</f>
        <v/>
      </c>
      <c r="AQ133" s="302" t="str">
        <f>IF(②メッセージ・差出名!$C$29="","",②メッセージ・差出名!$C$29)</f>
        <v/>
      </c>
      <c r="AR133" s="302" t="str">
        <f>IF(②メッセージ・差出名!$C$30="","",②メッセージ・差出名!$C$30)</f>
        <v/>
      </c>
      <c r="AS133" s="143"/>
      <c r="AT133" s="148">
        <f t="shared" si="60"/>
        <v>0</v>
      </c>
      <c r="AU133" s="148">
        <f t="shared" si="96"/>
        <v>0</v>
      </c>
      <c r="AV133" s="148">
        <f t="shared" si="97"/>
        <v>0</v>
      </c>
      <c r="AW133" s="148">
        <f t="shared" si="98"/>
        <v>0</v>
      </c>
      <c r="AX133" s="148">
        <f t="shared" si="61"/>
        <v>0</v>
      </c>
      <c r="AY133" s="148">
        <f t="shared" si="61"/>
        <v>0</v>
      </c>
      <c r="AZ133" s="148">
        <f t="shared" si="62"/>
        <v>0</v>
      </c>
      <c r="BA133" s="148">
        <f t="shared" si="63"/>
        <v>0</v>
      </c>
      <c r="BB133" s="148">
        <f t="shared" si="64"/>
        <v>1</v>
      </c>
      <c r="BC133" s="148">
        <f t="shared" si="65"/>
        <v>0</v>
      </c>
      <c r="BD133" s="148">
        <f t="shared" si="66"/>
        <v>0</v>
      </c>
      <c r="BE133" s="148">
        <f t="shared" si="67"/>
        <v>0</v>
      </c>
      <c r="BF133" s="227">
        <f t="shared" si="68"/>
        <v>1</v>
      </c>
      <c r="BG133" s="227" t="e">
        <f t="shared" si="69"/>
        <v>#N/A</v>
      </c>
      <c r="BH133" s="227" t="e">
        <f t="shared" si="70"/>
        <v>#N/A</v>
      </c>
      <c r="BI133" s="227" t="e">
        <f t="shared" si="71"/>
        <v>#N/A</v>
      </c>
      <c r="BJ133" s="227">
        <f t="shared" si="72"/>
        <v>0</v>
      </c>
      <c r="BK133" s="227">
        <f t="shared" si="73"/>
        <v>0</v>
      </c>
      <c r="BL133" s="227">
        <f t="shared" si="74"/>
        <v>0</v>
      </c>
      <c r="BM133" s="227">
        <f t="shared" si="75"/>
        <v>0</v>
      </c>
      <c r="BN133" s="153">
        <f t="shared" si="76"/>
        <v>0</v>
      </c>
      <c r="BO133" s="153">
        <f t="shared" si="77"/>
        <v>0</v>
      </c>
      <c r="BP133" s="153">
        <f t="shared" si="77"/>
        <v>0</v>
      </c>
      <c r="BQ133" s="153">
        <f t="shared" si="78"/>
        <v>0</v>
      </c>
      <c r="BR133" s="153">
        <f t="shared" si="77"/>
        <v>0</v>
      </c>
      <c r="BS133" s="153">
        <f t="shared" si="79"/>
        <v>0</v>
      </c>
      <c r="BT133" s="153">
        <f t="shared" si="77"/>
        <v>0</v>
      </c>
      <c r="BU133" s="153">
        <f t="shared" si="80"/>
        <v>1</v>
      </c>
      <c r="BV133" s="225">
        <f t="shared" si="81"/>
        <v>0</v>
      </c>
      <c r="BW133" s="225">
        <f t="shared" si="82"/>
        <v>0</v>
      </c>
      <c r="BX133" s="225">
        <f t="shared" si="83"/>
        <v>0</v>
      </c>
      <c r="BY133" s="225">
        <f t="shared" si="84"/>
        <v>0</v>
      </c>
      <c r="BZ133" s="225">
        <f t="shared" si="85"/>
        <v>0</v>
      </c>
      <c r="CA133" s="225">
        <f t="shared" si="86"/>
        <v>0</v>
      </c>
      <c r="CB133" s="225">
        <f t="shared" si="87"/>
        <v>0</v>
      </c>
      <c r="CC133" s="225">
        <f t="shared" si="88"/>
        <v>0</v>
      </c>
      <c r="CD133" s="225">
        <f t="shared" si="89"/>
        <v>0</v>
      </c>
      <c r="CE133" s="225">
        <f t="shared" si="90"/>
        <v>0</v>
      </c>
      <c r="CF133" s="153">
        <f t="shared" si="91"/>
        <v>0</v>
      </c>
      <c r="CG133" s="153">
        <f t="shared" si="92"/>
        <v>0</v>
      </c>
      <c r="CH133" s="153">
        <f t="shared" si="93"/>
        <v>0</v>
      </c>
      <c r="CI133" s="153">
        <f t="shared" si="94"/>
        <v>0</v>
      </c>
      <c r="CJ133" s="153">
        <f t="shared" si="95"/>
        <v>0</v>
      </c>
      <c r="CK133" s="39"/>
      <c r="CL133" s="39"/>
      <c r="CM133" s="39"/>
      <c r="CN133" s="39"/>
      <c r="CO133" s="39"/>
      <c r="CP133" s="39"/>
      <c r="CQ133" s="39"/>
      <c r="CR133" s="39"/>
      <c r="CS133" s="39"/>
      <c r="CT133" s="39"/>
      <c r="CU133" s="39"/>
      <c r="CV133" s="39"/>
      <c r="CW133" s="39"/>
      <c r="CX133" s="39"/>
      <c r="CY133" s="39"/>
      <c r="CZ133" s="39"/>
      <c r="DA133" s="39"/>
      <c r="DB133" s="39"/>
      <c r="DC133" s="39"/>
      <c r="DD133" s="39"/>
      <c r="DE133" s="39"/>
      <c r="DF133" s="39"/>
      <c r="DG133" s="39"/>
      <c r="DH133" s="39"/>
      <c r="DI133" s="39"/>
      <c r="DJ133" s="39"/>
      <c r="DK133" s="39"/>
      <c r="DL133" s="39"/>
      <c r="DM133" s="39"/>
      <c r="DN133" s="39"/>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39"/>
      <c r="FW133" s="39"/>
      <c r="FX133" s="39"/>
      <c r="FY133" s="39"/>
      <c r="FZ133" s="39"/>
      <c r="GA133" s="39"/>
      <c r="GB133" s="39"/>
      <c r="GC133" s="39"/>
      <c r="GD133" s="39"/>
      <c r="GE133" s="39"/>
      <c r="GF133" s="39"/>
      <c r="GG133" s="39"/>
      <c r="GH133" s="39"/>
      <c r="GI133" s="39"/>
      <c r="GJ133" s="39"/>
      <c r="GK133" s="39"/>
      <c r="GL133" s="39"/>
      <c r="GM133" s="39"/>
      <c r="GN133" s="39"/>
      <c r="GO133" s="39"/>
      <c r="GP133" s="39"/>
      <c r="GQ133" s="39"/>
      <c r="GR133" s="39"/>
      <c r="GS133" s="39"/>
      <c r="GT133" s="39"/>
      <c r="GU133" s="39"/>
      <c r="GV133" s="39"/>
      <c r="GW133" s="39"/>
      <c r="GX133" s="39"/>
      <c r="GY133" s="39"/>
      <c r="GZ133" s="39"/>
      <c r="HA133" s="39"/>
      <c r="HB133" s="39"/>
      <c r="HC133" s="39"/>
      <c r="HD133" s="39"/>
      <c r="HE133" s="39"/>
      <c r="HF133" s="39"/>
      <c r="HG133" s="39"/>
      <c r="HH133" s="39"/>
      <c r="HI133" s="39"/>
    </row>
    <row r="134" spans="1:217" customFormat="1" ht="17.25" customHeight="1" x14ac:dyDescent="0.2">
      <c r="A134" s="26">
        <v>122</v>
      </c>
      <c r="B134" s="27"/>
      <c r="C134" s="87"/>
      <c r="D134" s="88"/>
      <c r="E134" s="88"/>
      <c r="F134" s="88"/>
      <c r="G134" s="88"/>
      <c r="H134" s="88"/>
      <c r="I134" s="88"/>
      <c r="J134" s="88"/>
      <c r="K134" s="105" t="str">
        <f t="shared" si="56"/>
        <v>様</v>
      </c>
      <c r="L134" s="88"/>
      <c r="M134" s="105" t="str">
        <f t="shared" si="57"/>
        <v/>
      </c>
      <c r="N134" s="88"/>
      <c r="O134" s="89">
        <f>①基本情報!$C$17</f>
        <v>0</v>
      </c>
      <c r="P134" s="89" t="e">
        <f>VLOOKUP(①基本情報!$C$18,①基本情報!W:X,2,0)</f>
        <v>#N/A</v>
      </c>
      <c r="Q134" s="89" t="e">
        <f>VLOOKUP(①基本情報!$C$19,①基本情報!U:V,2,0)</f>
        <v>#N/A</v>
      </c>
      <c r="R134" s="89" t="e">
        <f>VLOOKUP(①基本情報!$C$20,①基本情報!Y:Z,2,0)</f>
        <v>#N/A</v>
      </c>
      <c r="S134" s="90" t="str">
        <f>IF(COUNTA(①基本情報!$C$26:$E$26)=3,DATE(①基本情報!$C$26,①基本情報!$D$26,①基本情報!$E$26),"")</f>
        <v/>
      </c>
      <c r="T134" s="91" t="str">
        <f>IF(①基本情報!$F$26="","",①基本情報!$F$26)</f>
        <v/>
      </c>
      <c r="U134" s="90" t="str">
        <f>IF(ISERROR(DATE(①基本情報!$C$25,①基本情報!$D$25,①基本情報!$E$25)),"",DATE(①基本情報!$C$25,①基本情報!$D$25,①基本情報!$E$25))</f>
        <v/>
      </c>
      <c r="V134" s="308" t="str">
        <f>IF(①基本情報!$F$25="","",①基本情報!$F$25)</f>
        <v/>
      </c>
      <c r="W134" s="88"/>
      <c r="X134" s="88"/>
      <c r="Y134" s="88"/>
      <c r="Z134" s="88"/>
      <c r="AA134" s="88"/>
      <c r="AB134" s="88"/>
      <c r="AC134" s="105" t="str">
        <f t="shared" si="58"/>
        <v/>
      </c>
      <c r="AD134" s="108" t="str">
        <f t="shared" si="59"/>
        <v>様</v>
      </c>
      <c r="AE134" s="94" t="str">
        <f>IF(②メッセージ・差出名!$C$14="","",②メッセージ・差出名!$C$14)</f>
        <v/>
      </c>
      <c r="AF134" s="94" t="str">
        <f>IF(②メッセージ・差出名!$C$15="","",②メッセージ・差出名!$C$15)</f>
        <v/>
      </c>
      <c r="AG134" s="94" t="str">
        <f>IF(②メッセージ・差出名!$C$16="","",②メッセージ・差出名!$C$16)</f>
        <v/>
      </c>
      <c r="AH134" s="94" t="str">
        <f>IF(②メッセージ・差出名!$C$17="","",②メッセージ・差出名!$C$17)</f>
        <v/>
      </c>
      <c r="AI134" s="94" t="str">
        <f>IF(②メッセージ・差出名!$C$18="","",②メッセージ・差出名!$C$18)</f>
        <v/>
      </c>
      <c r="AJ134" s="94" t="str">
        <f>IF(②メッセージ・差出名!$C$19="","",②メッセージ・差出名!$C$19)</f>
        <v/>
      </c>
      <c r="AK134" s="94" t="str">
        <f>IF(②メッセージ・差出名!$C$20="","",②メッセージ・差出名!$C$20)</f>
        <v/>
      </c>
      <c r="AL134" s="94" t="str">
        <f>IF(②メッセージ・差出名!$C$21="","",②メッセージ・差出名!$C$21)</f>
        <v/>
      </c>
      <c r="AM134" s="94" t="str">
        <f>IF(②メッセージ・差出名!$C$22="","",②メッセージ・差出名!$C$22)</f>
        <v/>
      </c>
      <c r="AN134" s="94" t="str">
        <f>IF(②メッセージ・差出名!$C$23="","",②メッセージ・差出名!$C$23)</f>
        <v/>
      </c>
      <c r="AO134" s="302" t="str">
        <f>IF(②メッセージ・差出名!$C$27="","",②メッセージ・差出名!$C$27)</f>
        <v/>
      </c>
      <c r="AP134" s="302" t="str">
        <f>IF(②メッセージ・差出名!$C$28="","",②メッセージ・差出名!$C$28)</f>
        <v/>
      </c>
      <c r="AQ134" s="302" t="str">
        <f>IF(②メッセージ・差出名!$C$29="","",②メッセージ・差出名!$C$29)</f>
        <v/>
      </c>
      <c r="AR134" s="302" t="str">
        <f>IF(②メッセージ・差出名!$C$30="","",②メッセージ・差出名!$C$30)</f>
        <v/>
      </c>
      <c r="AS134" s="143"/>
      <c r="AT134" s="148">
        <f t="shared" si="60"/>
        <v>0</v>
      </c>
      <c r="AU134" s="148">
        <f t="shared" si="96"/>
        <v>0</v>
      </c>
      <c r="AV134" s="148">
        <f t="shared" si="97"/>
        <v>0</v>
      </c>
      <c r="AW134" s="148">
        <f t="shared" si="98"/>
        <v>0</v>
      </c>
      <c r="AX134" s="148">
        <f t="shared" si="61"/>
        <v>0</v>
      </c>
      <c r="AY134" s="148">
        <f t="shared" si="61"/>
        <v>0</v>
      </c>
      <c r="AZ134" s="148">
        <f t="shared" si="62"/>
        <v>0</v>
      </c>
      <c r="BA134" s="148">
        <f t="shared" si="63"/>
        <v>0</v>
      </c>
      <c r="BB134" s="148">
        <f t="shared" si="64"/>
        <v>1</v>
      </c>
      <c r="BC134" s="148">
        <f t="shared" si="65"/>
        <v>0</v>
      </c>
      <c r="BD134" s="148">
        <f t="shared" si="66"/>
        <v>0</v>
      </c>
      <c r="BE134" s="148">
        <f t="shared" si="67"/>
        <v>0</v>
      </c>
      <c r="BF134" s="227">
        <f t="shared" si="68"/>
        <v>1</v>
      </c>
      <c r="BG134" s="227" t="e">
        <f t="shared" si="69"/>
        <v>#N/A</v>
      </c>
      <c r="BH134" s="227" t="e">
        <f t="shared" si="70"/>
        <v>#N/A</v>
      </c>
      <c r="BI134" s="227" t="e">
        <f t="shared" si="71"/>
        <v>#N/A</v>
      </c>
      <c r="BJ134" s="227">
        <f t="shared" si="72"/>
        <v>0</v>
      </c>
      <c r="BK134" s="227">
        <f t="shared" si="73"/>
        <v>0</v>
      </c>
      <c r="BL134" s="227">
        <f t="shared" si="74"/>
        <v>0</v>
      </c>
      <c r="BM134" s="227">
        <f t="shared" si="75"/>
        <v>0</v>
      </c>
      <c r="BN134" s="153">
        <f t="shared" si="76"/>
        <v>0</v>
      </c>
      <c r="BO134" s="153">
        <f t="shared" si="77"/>
        <v>0</v>
      </c>
      <c r="BP134" s="153">
        <f t="shared" si="77"/>
        <v>0</v>
      </c>
      <c r="BQ134" s="153">
        <f t="shared" si="78"/>
        <v>0</v>
      </c>
      <c r="BR134" s="153">
        <f t="shared" si="77"/>
        <v>0</v>
      </c>
      <c r="BS134" s="153">
        <f t="shared" si="79"/>
        <v>0</v>
      </c>
      <c r="BT134" s="153">
        <f t="shared" si="77"/>
        <v>0</v>
      </c>
      <c r="BU134" s="153">
        <f t="shared" si="80"/>
        <v>1</v>
      </c>
      <c r="BV134" s="225">
        <f t="shared" si="81"/>
        <v>0</v>
      </c>
      <c r="BW134" s="225">
        <f t="shared" si="82"/>
        <v>0</v>
      </c>
      <c r="BX134" s="225">
        <f t="shared" si="83"/>
        <v>0</v>
      </c>
      <c r="BY134" s="225">
        <f t="shared" si="84"/>
        <v>0</v>
      </c>
      <c r="BZ134" s="225">
        <f t="shared" si="85"/>
        <v>0</v>
      </c>
      <c r="CA134" s="225">
        <f t="shared" si="86"/>
        <v>0</v>
      </c>
      <c r="CB134" s="225">
        <f t="shared" si="87"/>
        <v>0</v>
      </c>
      <c r="CC134" s="225">
        <f t="shared" si="88"/>
        <v>0</v>
      </c>
      <c r="CD134" s="225">
        <f t="shared" si="89"/>
        <v>0</v>
      </c>
      <c r="CE134" s="225">
        <f t="shared" si="90"/>
        <v>0</v>
      </c>
      <c r="CF134" s="153">
        <f t="shared" si="91"/>
        <v>0</v>
      </c>
      <c r="CG134" s="153">
        <f t="shared" si="92"/>
        <v>0</v>
      </c>
      <c r="CH134" s="153">
        <f t="shared" si="93"/>
        <v>0</v>
      </c>
      <c r="CI134" s="153">
        <f t="shared" si="94"/>
        <v>0</v>
      </c>
      <c r="CJ134" s="153">
        <f t="shared" si="95"/>
        <v>0</v>
      </c>
      <c r="CK134" s="39"/>
      <c r="CL134" s="39"/>
      <c r="CM134" s="39"/>
      <c r="CN134" s="39"/>
      <c r="CO134" s="39"/>
      <c r="CP134" s="39"/>
      <c r="CQ134" s="39"/>
      <c r="CR134" s="39"/>
      <c r="CS134" s="39"/>
      <c r="CT134" s="39"/>
      <c r="CU134" s="39"/>
      <c r="CV134" s="39"/>
      <c r="CW134" s="39"/>
      <c r="CX134" s="39"/>
      <c r="CY134" s="39"/>
      <c r="CZ134" s="39"/>
      <c r="DA134" s="39"/>
      <c r="DB134" s="39"/>
      <c r="DC134" s="39"/>
      <c r="DD134" s="39"/>
      <c r="DE134" s="39"/>
      <c r="DF134" s="39"/>
      <c r="DG134" s="39"/>
      <c r="DH134" s="39"/>
      <c r="DI134" s="39"/>
      <c r="DJ134" s="39"/>
      <c r="DK134" s="39"/>
      <c r="DL134" s="39"/>
      <c r="DM134" s="39"/>
      <c r="DN134" s="39"/>
      <c r="DO134" s="39"/>
      <c r="DP134" s="39"/>
      <c r="DQ134" s="39"/>
      <c r="DR134" s="39"/>
      <c r="DS134" s="39"/>
      <c r="DT134" s="39"/>
      <c r="DU134" s="39"/>
      <c r="DV134" s="39"/>
      <c r="DW134" s="39"/>
      <c r="DX134" s="39"/>
      <c r="DY134" s="39"/>
      <c r="DZ134" s="39"/>
      <c r="EA134" s="39"/>
      <c r="EB134" s="39"/>
      <c r="EC134" s="39"/>
      <c r="ED134" s="39"/>
      <c r="EE134" s="39"/>
      <c r="EF134" s="39"/>
      <c r="EG134" s="39"/>
      <c r="EH134" s="39"/>
      <c r="EI134" s="39"/>
      <c r="EJ134" s="39"/>
      <c r="EK134" s="39"/>
      <c r="EL134" s="39"/>
      <c r="EM134" s="39"/>
      <c r="EN134" s="39"/>
      <c r="EO134" s="39"/>
      <c r="EP134" s="39"/>
      <c r="EQ134" s="39"/>
      <c r="ER134" s="39"/>
      <c r="ES134" s="39"/>
      <c r="ET134" s="39"/>
      <c r="EU134" s="39"/>
      <c r="EV134" s="39"/>
      <c r="EW134" s="39"/>
      <c r="EX134" s="39"/>
      <c r="EY134" s="39"/>
      <c r="EZ134" s="39"/>
      <c r="FA134" s="39"/>
      <c r="FB134" s="39"/>
      <c r="FC134" s="39"/>
      <c r="FD134" s="39"/>
      <c r="FE134" s="39"/>
      <c r="FF134" s="39"/>
      <c r="FG134" s="39"/>
      <c r="FH134" s="39"/>
      <c r="FI134" s="39"/>
      <c r="FJ134" s="39"/>
      <c r="FK134" s="39"/>
      <c r="FL134" s="39"/>
      <c r="FM134" s="39"/>
      <c r="FN134" s="39"/>
      <c r="FO134" s="39"/>
      <c r="FP134" s="39"/>
      <c r="FQ134" s="39"/>
      <c r="FR134" s="39"/>
      <c r="FS134" s="39"/>
      <c r="FT134" s="39"/>
      <c r="FU134" s="39"/>
      <c r="FV134" s="39"/>
      <c r="FW134" s="39"/>
      <c r="FX134" s="39"/>
      <c r="FY134" s="39"/>
      <c r="FZ134" s="39"/>
      <c r="GA134" s="39"/>
      <c r="GB134" s="39"/>
      <c r="GC134" s="39"/>
      <c r="GD134" s="39"/>
      <c r="GE134" s="39"/>
      <c r="GF134" s="39"/>
      <c r="GG134" s="39"/>
      <c r="GH134" s="39"/>
      <c r="GI134" s="39"/>
      <c r="GJ134" s="39"/>
      <c r="GK134" s="39"/>
      <c r="GL134" s="39"/>
      <c r="GM134" s="39"/>
      <c r="GN134" s="39"/>
      <c r="GO134" s="39"/>
      <c r="GP134" s="39"/>
      <c r="GQ134" s="39"/>
      <c r="GR134" s="39"/>
      <c r="GS134" s="39"/>
      <c r="GT134" s="39"/>
      <c r="GU134" s="39"/>
      <c r="GV134" s="39"/>
      <c r="GW134" s="39"/>
      <c r="GX134" s="39"/>
      <c r="GY134" s="39"/>
      <c r="GZ134" s="39"/>
      <c r="HA134" s="39"/>
      <c r="HB134" s="39"/>
      <c r="HC134" s="39"/>
      <c r="HD134" s="39"/>
      <c r="HE134" s="39"/>
      <c r="HF134" s="39"/>
      <c r="HG134" s="39"/>
      <c r="HH134" s="39"/>
      <c r="HI134" s="39"/>
    </row>
    <row r="135" spans="1:217" customFormat="1" ht="17.25" customHeight="1" x14ac:dyDescent="0.2">
      <c r="A135" s="26">
        <v>123</v>
      </c>
      <c r="B135" s="27"/>
      <c r="C135" s="87"/>
      <c r="D135" s="88"/>
      <c r="E135" s="88"/>
      <c r="F135" s="88"/>
      <c r="G135" s="88"/>
      <c r="H135" s="88"/>
      <c r="I135" s="88"/>
      <c r="J135" s="88"/>
      <c r="K135" s="105" t="str">
        <f t="shared" si="56"/>
        <v>様</v>
      </c>
      <c r="L135" s="88"/>
      <c r="M135" s="105" t="str">
        <f t="shared" si="57"/>
        <v/>
      </c>
      <c r="N135" s="88"/>
      <c r="O135" s="89">
        <f>①基本情報!$C$17</f>
        <v>0</v>
      </c>
      <c r="P135" s="89" t="e">
        <f>VLOOKUP(①基本情報!$C$18,①基本情報!W:X,2,0)</f>
        <v>#N/A</v>
      </c>
      <c r="Q135" s="89" t="e">
        <f>VLOOKUP(①基本情報!$C$19,①基本情報!U:V,2,0)</f>
        <v>#N/A</v>
      </c>
      <c r="R135" s="89" t="e">
        <f>VLOOKUP(①基本情報!$C$20,①基本情報!Y:Z,2,0)</f>
        <v>#N/A</v>
      </c>
      <c r="S135" s="90" t="str">
        <f>IF(COUNTA(①基本情報!$C$26:$E$26)=3,DATE(①基本情報!$C$26,①基本情報!$D$26,①基本情報!$E$26),"")</f>
        <v/>
      </c>
      <c r="T135" s="91" t="str">
        <f>IF(①基本情報!$F$26="","",①基本情報!$F$26)</f>
        <v/>
      </c>
      <c r="U135" s="90" t="str">
        <f>IF(ISERROR(DATE(①基本情報!$C$25,①基本情報!$D$25,①基本情報!$E$25)),"",DATE(①基本情報!$C$25,①基本情報!$D$25,①基本情報!$E$25))</f>
        <v/>
      </c>
      <c r="V135" s="308" t="str">
        <f>IF(①基本情報!$F$25="","",①基本情報!$F$25)</f>
        <v/>
      </c>
      <c r="W135" s="88"/>
      <c r="X135" s="88"/>
      <c r="Y135" s="88"/>
      <c r="Z135" s="88"/>
      <c r="AA135" s="88"/>
      <c r="AB135" s="88"/>
      <c r="AC135" s="105" t="str">
        <f t="shared" si="58"/>
        <v/>
      </c>
      <c r="AD135" s="108" t="str">
        <f t="shared" si="59"/>
        <v>様</v>
      </c>
      <c r="AE135" s="94" t="str">
        <f>IF(②メッセージ・差出名!$C$14="","",②メッセージ・差出名!$C$14)</f>
        <v/>
      </c>
      <c r="AF135" s="94" t="str">
        <f>IF(②メッセージ・差出名!$C$15="","",②メッセージ・差出名!$C$15)</f>
        <v/>
      </c>
      <c r="AG135" s="94" t="str">
        <f>IF(②メッセージ・差出名!$C$16="","",②メッセージ・差出名!$C$16)</f>
        <v/>
      </c>
      <c r="AH135" s="94" t="str">
        <f>IF(②メッセージ・差出名!$C$17="","",②メッセージ・差出名!$C$17)</f>
        <v/>
      </c>
      <c r="AI135" s="94" t="str">
        <f>IF(②メッセージ・差出名!$C$18="","",②メッセージ・差出名!$C$18)</f>
        <v/>
      </c>
      <c r="AJ135" s="94" t="str">
        <f>IF(②メッセージ・差出名!$C$19="","",②メッセージ・差出名!$C$19)</f>
        <v/>
      </c>
      <c r="AK135" s="94" t="str">
        <f>IF(②メッセージ・差出名!$C$20="","",②メッセージ・差出名!$C$20)</f>
        <v/>
      </c>
      <c r="AL135" s="94" t="str">
        <f>IF(②メッセージ・差出名!$C$21="","",②メッセージ・差出名!$C$21)</f>
        <v/>
      </c>
      <c r="AM135" s="94" t="str">
        <f>IF(②メッセージ・差出名!$C$22="","",②メッセージ・差出名!$C$22)</f>
        <v/>
      </c>
      <c r="AN135" s="94" t="str">
        <f>IF(②メッセージ・差出名!$C$23="","",②メッセージ・差出名!$C$23)</f>
        <v/>
      </c>
      <c r="AO135" s="302" t="str">
        <f>IF(②メッセージ・差出名!$C$27="","",②メッセージ・差出名!$C$27)</f>
        <v/>
      </c>
      <c r="AP135" s="302" t="str">
        <f>IF(②メッセージ・差出名!$C$28="","",②メッセージ・差出名!$C$28)</f>
        <v/>
      </c>
      <c r="AQ135" s="302" t="str">
        <f>IF(②メッセージ・差出名!$C$29="","",②メッセージ・差出名!$C$29)</f>
        <v/>
      </c>
      <c r="AR135" s="302" t="str">
        <f>IF(②メッセージ・差出名!$C$30="","",②メッセージ・差出名!$C$30)</f>
        <v/>
      </c>
      <c r="AS135" s="143"/>
      <c r="AT135" s="148">
        <f t="shared" si="60"/>
        <v>0</v>
      </c>
      <c r="AU135" s="148">
        <f t="shared" si="96"/>
        <v>0</v>
      </c>
      <c r="AV135" s="148">
        <f t="shared" si="97"/>
        <v>0</v>
      </c>
      <c r="AW135" s="148">
        <f t="shared" si="98"/>
        <v>0</v>
      </c>
      <c r="AX135" s="148">
        <f t="shared" si="61"/>
        <v>0</v>
      </c>
      <c r="AY135" s="148">
        <f t="shared" si="61"/>
        <v>0</v>
      </c>
      <c r="AZ135" s="148">
        <f t="shared" si="62"/>
        <v>0</v>
      </c>
      <c r="BA135" s="148">
        <f t="shared" si="63"/>
        <v>0</v>
      </c>
      <c r="BB135" s="148">
        <f t="shared" si="64"/>
        <v>1</v>
      </c>
      <c r="BC135" s="148">
        <f t="shared" si="65"/>
        <v>0</v>
      </c>
      <c r="BD135" s="148">
        <f t="shared" si="66"/>
        <v>0</v>
      </c>
      <c r="BE135" s="148">
        <f t="shared" si="67"/>
        <v>0</v>
      </c>
      <c r="BF135" s="227">
        <f t="shared" si="68"/>
        <v>1</v>
      </c>
      <c r="BG135" s="227" t="e">
        <f t="shared" si="69"/>
        <v>#N/A</v>
      </c>
      <c r="BH135" s="227" t="e">
        <f t="shared" si="70"/>
        <v>#N/A</v>
      </c>
      <c r="BI135" s="227" t="e">
        <f t="shared" si="71"/>
        <v>#N/A</v>
      </c>
      <c r="BJ135" s="227">
        <f t="shared" si="72"/>
        <v>0</v>
      </c>
      <c r="BK135" s="227">
        <f t="shared" si="73"/>
        <v>0</v>
      </c>
      <c r="BL135" s="227">
        <f t="shared" si="74"/>
        <v>0</v>
      </c>
      <c r="BM135" s="227">
        <f t="shared" si="75"/>
        <v>0</v>
      </c>
      <c r="BN135" s="153">
        <f t="shared" si="76"/>
        <v>0</v>
      </c>
      <c r="BO135" s="153">
        <f t="shared" si="77"/>
        <v>0</v>
      </c>
      <c r="BP135" s="153">
        <f t="shared" si="77"/>
        <v>0</v>
      </c>
      <c r="BQ135" s="153">
        <f t="shared" si="78"/>
        <v>0</v>
      </c>
      <c r="BR135" s="153">
        <f t="shared" si="77"/>
        <v>0</v>
      </c>
      <c r="BS135" s="153">
        <f t="shared" si="79"/>
        <v>0</v>
      </c>
      <c r="BT135" s="153">
        <f t="shared" si="77"/>
        <v>0</v>
      </c>
      <c r="BU135" s="153">
        <f t="shared" si="80"/>
        <v>1</v>
      </c>
      <c r="BV135" s="225">
        <f t="shared" si="81"/>
        <v>0</v>
      </c>
      <c r="BW135" s="225">
        <f t="shared" si="82"/>
        <v>0</v>
      </c>
      <c r="BX135" s="225">
        <f t="shared" si="83"/>
        <v>0</v>
      </c>
      <c r="BY135" s="225">
        <f t="shared" si="84"/>
        <v>0</v>
      </c>
      <c r="BZ135" s="225">
        <f t="shared" si="85"/>
        <v>0</v>
      </c>
      <c r="CA135" s="225">
        <f t="shared" si="86"/>
        <v>0</v>
      </c>
      <c r="CB135" s="225">
        <f t="shared" si="87"/>
        <v>0</v>
      </c>
      <c r="CC135" s="225">
        <f t="shared" si="88"/>
        <v>0</v>
      </c>
      <c r="CD135" s="225">
        <f t="shared" si="89"/>
        <v>0</v>
      </c>
      <c r="CE135" s="225">
        <f t="shared" si="90"/>
        <v>0</v>
      </c>
      <c r="CF135" s="153">
        <f t="shared" si="91"/>
        <v>0</v>
      </c>
      <c r="CG135" s="153">
        <f t="shared" si="92"/>
        <v>0</v>
      </c>
      <c r="CH135" s="153">
        <f t="shared" si="93"/>
        <v>0</v>
      </c>
      <c r="CI135" s="153">
        <f t="shared" si="94"/>
        <v>0</v>
      </c>
      <c r="CJ135" s="153">
        <f t="shared" si="95"/>
        <v>0</v>
      </c>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c r="DO135" s="39"/>
      <c r="DP135" s="39"/>
      <c r="DQ135" s="39"/>
      <c r="DR135" s="39"/>
      <c r="DS135" s="39"/>
      <c r="DT135" s="39"/>
      <c r="DU135" s="39"/>
      <c r="DV135" s="39"/>
      <c r="DW135" s="39"/>
      <c r="DX135" s="39"/>
      <c r="DY135" s="39"/>
      <c r="DZ135" s="39"/>
      <c r="EA135" s="39"/>
      <c r="EB135" s="39"/>
      <c r="EC135" s="39"/>
      <c r="ED135" s="39"/>
      <c r="EE135" s="39"/>
      <c r="EF135" s="39"/>
      <c r="EG135" s="39"/>
      <c r="EH135" s="39"/>
      <c r="EI135" s="39"/>
      <c r="EJ135" s="39"/>
      <c r="EK135" s="39"/>
      <c r="EL135" s="39"/>
      <c r="EM135" s="39"/>
      <c r="EN135" s="39"/>
      <c r="EO135" s="39"/>
      <c r="EP135" s="39"/>
      <c r="EQ135" s="39"/>
      <c r="ER135" s="39"/>
      <c r="ES135" s="39"/>
      <c r="ET135" s="39"/>
      <c r="EU135" s="39"/>
      <c r="EV135" s="39"/>
      <c r="EW135" s="39"/>
      <c r="EX135" s="39"/>
      <c r="EY135" s="39"/>
      <c r="EZ135" s="39"/>
      <c r="FA135" s="39"/>
      <c r="FB135" s="39"/>
      <c r="FC135" s="39"/>
      <c r="FD135" s="39"/>
      <c r="FE135" s="39"/>
      <c r="FF135" s="39"/>
      <c r="FG135" s="39"/>
      <c r="FH135" s="39"/>
      <c r="FI135" s="39"/>
      <c r="FJ135" s="39"/>
      <c r="FK135" s="39"/>
      <c r="FL135" s="39"/>
      <c r="FM135" s="39"/>
      <c r="FN135" s="39"/>
      <c r="FO135" s="39"/>
      <c r="FP135" s="39"/>
      <c r="FQ135" s="39"/>
      <c r="FR135" s="39"/>
      <c r="FS135" s="39"/>
      <c r="FT135" s="39"/>
      <c r="FU135" s="39"/>
      <c r="FV135" s="39"/>
      <c r="FW135" s="39"/>
      <c r="FX135" s="39"/>
      <c r="FY135" s="39"/>
      <c r="FZ135" s="39"/>
      <c r="GA135" s="39"/>
      <c r="GB135" s="39"/>
      <c r="GC135" s="39"/>
      <c r="GD135" s="39"/>
      <c r="GE135" s="39"/>
      <c r="GF135" s="39"/>
      <c r="GG135" s="39"/>
      <c r="GH135" s="39"/>
      <c r="GI135" s="39"/>
      <c r="GJ135" s="39"/>
      <c r="GK135" s="39"/>
      <c r="GL135" s="39"/>
      <c r="GM135" s="39"/>
      <c r="GN135" s="39"/>
      <c r="GO135" s="39"/>
      <c r="GP135" s="39"/>
      <c r="GQ135" s="39"/>
      <c r="GR135" s="39"/>
      <c r="GS135" s="39"/>
      <c r="GT135" s="39"/>
      <c r="GU135" s="39"/>
      <c r="GV135" s="39"/>
      <c r="GW135" s="39"/>
      <c r="GX135" s="39"/>
      <c r="GY135" s="39"/>
      <c r="GZ135" s="39"/>
      <c r="HA135" s="39"/>
      <c r="HB135" s="39"/>
      <c r="HC135" s="39"/>
      <c r="HD135" s="39"/>
      <c r="HE135" s="39"/>
      <c r="HF135" s="39"/>
      <c r="HG135" s="39"/>
      <c r="HH135" s="39"/>
      <c r="HI135" s="39"/>
    </row>
    <row r="136" spans="1:217" customFormat="1" ht="17.25" customHeight="1" x14ac:dyDescent="0.2">
      <c r="A136" s="26">
        <v>124</v>
      </c>
      <c r="B136" s="27"/>
      <c r="C136" s="87"/>
      <c r="D136" s="88"/>
      <c r="E136" s="88"/>
      <c r="F136" s="88"/>
      <c r="G136" s="88"/>
      <c r="H136" s="88"/>
      <c r="I136" s="88"/>
      <c r="J136" s="88"/>
      <c r="K136" s="105" t="str">
        <f t="shared" si="56"/>
        <v>様</v>
      </c>
      <c r="L136" s="88"/>
      <c r="M136" s="105" t="str">
        <f t="shared" si="57"/>
        <v/>
      </c>
      <c r="N136" s="88"/>
      <c r="O136" s="89">
        <f>①基本情報!$C$17</f>
        <v>0</v>
      </c>
      <c r="P136" s="89" t="e">
        <f>VLOOKUP(①基本情報!$C$18,①基本情報!W:X,2,0)</f>
        <v>#N/A</v>
      </c>
      <c r="Q136" s="89" t="e">
        <f>VLOOKUP(①基本情報!$C$19,①基本情報!U:V,2,0)</f>
        <v>#N/A</v>
      </c>
      <c r="R136" s="89" t="e">
        <f>VLOOKUP(①基本情報!$C$20,①基本情報!Y:Z,2,0)</f>
        <v>#N/A</v>
      </c>
      <c r="S136" s="90" t="str">
        <f>IF(COUNTA(①基本情報!$C$26:$E$26)=3,DATE(①基本情報!$C$26,①基本情報!$D$26,①基本情報!$E$26),"")</f>
        <v/>
      </c>
      <c r="T136" s="91" t="str">
        <f>IF(①基本情報!$F$26="","",①基本情報!$F$26)</f>
        <v/>
      </c>
      <c r="U136" s="90" t="str">
        <f>IF(ISERROR(DATE(①基本情報!$C$25,①基本情報!$D$25,①基本情報!$E$25)),"",DATE(①基本情報!$C$25,①基本情報!$D$25,①基本情報!$E$25))</f>
        <v/>
      </c>
      <c r="V136" s="308" t="str">
        <f>IF(①基本情報!$F$25="","",①基本情報!$F$25)</f>
        <v/>
      </c>
      <c r="W136" s="88"/>
      <c r="X136" s="88"/>
      <c r="Y136" s="88"/>
      <c r="Z136" s="88"/>
      <c r="AA136" s="88"/>
      <c r="AB136" s="88"/>
      <c r="AC136" s="105" t="str">
        <f t="shared" si="58"/>
        <v/>
      </c>
      <c r="AD136" s="108" t="str">
        <f t="shared" si="59"/>
        <v>様</v>
      </c>
      <c r="AE136" s="94" t="str">
        <f>IF(②メッセージ・差出名!$C$14="","",②メッセージ・差出名!$C$14)</f>
        <v/>
      </c>
      <c r="AF136" s="94" t="str">
        <f>IF(②メッセージ・差出名!$C$15="","",②メッセージ・差出名!$C$15)</f>
        <v/>
      </c>
      <c r="AG136" s="94" t="str">
        <f>IF(②メッセージ・差出名!$C$16="","",②メッセージ・差出名!$C$16)</f>
        <v/>
      </c>
      <c r="AH136" s="94" t="str">
        <f>IF(②メッセージ・差出名!$C$17="","",②メッセージ・差出名!$C$17)</f>
        <v/>
      </c>
      <c r="AI136" s="94" t="str">
        <f>IF(②メッセージ・差出名!$C$18="","",②メッセージ・差出名!$C$18)</f>
        <v/>
      </c>
      <c r="AJ136" s="94" t="str">
        <f>IF(②メッセージ・差出名!$C$19="","",②メッセージ・差出名!$C$19)</f>
        <v/>
      </c>
      <c r="AK136" s="94" t="str">
        <f>IF(②メッセージ・差出名!$C$20="","",②メッセージ・差出名!$C$20)</f>
        <v/>
      </c>
      <c r="AL136" s="94" t="str">
        <f>IF(②メッセージ・差出名!$C$21="","",②メッセージ・差出名!$C$21)</f>
        <v/>
      </c>
      <c r="AM136" s="94" t="str">
        <f>IF(②メッセージ・差出名!$C$22="","",②メッセージ・差出名!$C$22)</f>
        <v/>
      </c>
      <c r="AN136" s="94" t="str">
        <f>IF(②メッセージ・差出名!$C$23="","",②メッセージ・差出名!$C$23)</f>
        <v/>
      </c>
      <c r="AO136" s="302" t="str">
        <f>IF(②メッセージ・差出名!$C$27="","",②メッセージ・差出名!$C$27)</f>
        <v/>
      </c>
      <c r="AP136" s="302" t="str">
        <f>IF(②メッセージ・差出名!$C$28="","",②メッセージ・差出名!$C$28)</f>
        <v/>
      </c>
      <c r="AQ136" s="302" t="str">
        <f>IF(②メッセージ・差出名!$C$29="","",②メッセージ・差出名!$C$29)</f>
        <v/>
      </c>
      <c r="AR136" s="302" t="str">
        <f>IF(②メッセージ・差出名!$C$30="","",②メッセージ・差出名!$C$30)</f>
        <v/>
      </c>
      <c r="AS136" s="143"/>
      <c r="AT136" s="148">
        <f t="shared" si="60"/>
        <v>0</v>
      </c>
      <c r="AU136" s="148">
        <f t="shared" si="96"/>
        <v>0</v>
      </c>
      <c r="AV136" s="148">
        <f t="shared" si="97"/>
        <v>0</v>
      </c>
      <c r="AW136" s="148">
        <f t="shared" si="98"/>
        <v>0</v>
      </c>
      <c r="AX136" s="148">
        <f t="shared" si="61"/>
        <v>0</v>
      </c>
      <c r="AY136" s="148">
        <f t="shared" si="61"/>
        <v>0</v>
      </c>
      <c r="AZ136" s="148">
        <f t="shared" si="62"/>
        <v>0</v>
      </c>
      <c r="BA136" s="148">
        <f t="shared" si="63"/>
        <v>0</v>
      </c>
      <c r="BB136" s="148">
        <f t="shared" si="64"/>
        <v>1</v>
      </c>
      <c r="BC136" s="148">
        <f t="shared" si="65"/>
        <v>0</v>
      </c>
      <c r="BD136" s="148">
        <f t="shared" si="66"/>
        <v>0</v>
      </c>
      <c r="BE136" s="148">
        <f t="shared" si="67"/>
        <v>0</v>
      </c>
      <c r="BF136" s="227">
        <f t="shared" si="68"/>
        <v>1</v>
      </c>
      <c r="BG136" s="227" t="e">
        <f t="shared" si="69"/>
        <v>#N/A</v>
      </c>
      <c r="BH136" s="227" t="e">
        <f t="shared" si="70"/>
        <v>#N/A</v>
      </c>
      <c r="BI136" s="227" t="e">
        <f t="shared" si="71"/>
        <v>#N/A</v>
      </c>
      <c r="BJ136" s="227">
        <f t="shared" si="72"/>
        <v>0</v>
      </c>
      <c r="BK136" s="227">
        <f t="shared" si="73"/>
        <v>0</v>
      </c>
      <c r="BL136" s="227">
        <f t="shared" si="74"/>
        <v>0</v>
      </c>
      <c r="BM136" s="227">
        <f t="shared" si="75"/>
        <v>0</v>
      </c>
      <c r="BN136" s="153">
        <f t="shared" si="76"/>
        <v>0</v>
      </c>
      <c r="BO136" s="153">
        <f t="shared" si="77"/>
        <v>0</v>
      </c>
      <c r="BP136" s="153">
        <f t="shared" si="77"/>
        <v>0</v>
      </c>
      <c r="BQ136" s="153">
        <f t="shared" si="78"/>
        <v>0</v>
      </c>
      <c r="BR136" s="153">
        <f t="shared" si="77"/>
        <v>0</v>
      </c>
      <c r="BS136" s="153">
        <f t="shared" si="79"/>
        <v>0</v>
      </c>
      <c r="BT136" s="153">
        <f t="shared" si="77"/>
        <v>0</v>
      </c>
      <c r="BU136" s="153">
        <f t="shared" si="80"/>
        <v>1</v>
      </c>
      <c r="BV136" s="225">
        <f t="shared" si="81"/>
        <v>0</v>
      </c>
      <c r="BW136" s="225">
        <f t="shared" si="82"/>
        <v>0</v>
      </c>
      <c r="BX136" s="225">
        <f t="shared" si="83"/>
        <v>0</v>
      </c>
      <c r="BY136" s="225">
        <f t="shared" si="84"/>
        <v>0</v>
      </c>
      <c r="BZ136" s="225">
        <f t="shared" si="85"/>
        <v>0</v>
      </c>
      <c r="CA136" s="225">
        <f t="shared" si="86"/>
        <v>0</v>
      </c>
      <c r="CB136" s="225">
        <f t="shared" si="87"/>
        <v>0</v>
      </c>
      <c r="CC136" s="225">
        <f t="shared" si="88"/>
        <v>0</v>
      </c>
      <c r="CD136" s="225">
        <f t="shared" si="89"/>
        <v>0</v>
      </c>
      <c r="CE136" s="225">
        <f t="shared" si="90"/>
        <v>0</v>
      </c>
      <c r="CF136" s="153">
        <f t="shared" si="91"/>
        <v>0</v>
      </c>
      <c r="CG136" s="153">
        <f t="shared" si="92"/>
        <v>0</v>
      </c>
      <c r="CH136" s="153">
        <f t="shared" si="93"/>
        <v>0</v>
      </c>
      <c r="CI136" s="153">
        <f t="shared" si="94"/>
        <v>0</v>
      </c>
      <c r="CJ136" s="153">
        <f t="shared" si="95"/>
        <v>0</v>
      </c>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c r="DO136" s="39"/>
      <c r="DP136" s="39"/>
      <c r="DQ136" s="39"/>
      <c r="DR136" s="39"/>
      <c r="DS136" s="39"/>
      <c r="DT136" s="39"/>
      <c r="DU136" s="39"/>
      <c r="DV136" s="39"/>
      <c r="DW136" s="39"/>
      <c r="DX136" s="39"/>
      <c r="DY136" s="39"/>
      <c r="DZ136" s="39"/>
      <c r="EA136" s="39"/>
      <c r="EB136" s="39"/>
      <c r="EC136" s="39"/>
      <c r="ED136" s="39"/>
      <c r="EE136" s="39"/>
      <c r="EF136" s="39"/>
      <c r="EG136" s="39"/>
      <c r="EH136" s="39"/>
      <c r="EI136" s="39"/>
      <c r="EJ136" s="39"/>
      <c r="EK136" s="39"/>
      <c r="EL136" s="39"/>
      <c r="EM136" s="39"/>
      <c r="EN136" s="39"/>
      <c r="EO136" s="39"/>
      <c r="EP136" s="39"/>
      <c r="EQ136" s="39"/>
      <c r="ER136" s="39"/>
      <c r="ES136" s="39"/>
      <c r="ET136" s="39"/>
      <c r="EU136" s="39"/>
      <c r="EV136" s="39"/>
      <c r="EW136" s="39"/>
      <c r="EX136" s="39"/>
      <c r="EY136" s="39"/>
      <c r="EZ136" s="39"/>
      <c r="FA136" s="39"/>
      <c r="FB136" s="39"/>
      <c r="FC136" s="39"/>
      <c r="FD136" s="39"/>
      <c r="FE136" s="39"/>
      <c r="FF136" s="39"/>
      <c r="FG136" s="39"/>
      <c r="FH136" s="39"/>
      <c r="FI136" s="39"/>
      <c r="FJ136" s="39"/>
      <c r="FK136" s="39"/>
      <c r="FL136" s="39"/>
      <c r="FM136" s="39"/>
      <c r="FN136" s="39"/>
      <c r="FO136" s="39"/>
      <c r="FP136" s="39"/>
      <c r="FQ136" s="39"/>
      <c r="FR136" s="39"/>
      <c r="FS136" s="39"/>
      <c r="FT136" s="39"/>
      <c r="FU136" s="39"/>
      <c r="FV136" s="39"/>
      <c r="FW136" s="39"/>
      <c r="FX136" s="39"/>
      <c r="FY136" s="39"/>
      <c r="FZ136" s="39"/>
      <c r="GA136" s="39"/>
      <c r="GB136" s="39"/>
      <c r="GC136" s="39"/>
      <c r="GD136" s="39"/>
      <c r="GE136" s="39"/>
      <c r="GF136" s="39"/>
      <c r="GG136" s="39"/>
      <c r="GH136" s="39"/>
      <c r="GI136" s="39"/>
      <c r="GJ136" s="39"/>
      <c r="GK136" s="39"/>
      <c r="GL136" s="39"/>
      <c r="GM136" s="39"/>
      <c r="GN136" s="39"/>
      <c r="GO136" s="39"/>
      <c r="GP136" s="39"/>
      <c r="GQ136" s="39"/>
      <c r="GR136" s="39"/>
      <c r="GS136" s="39"/>
      <c r="GT136" s="39"/>
      <c r="GU136" s="39"/>
      <c r="GV136" s="39"/>
      <c r="GW136" s="39"/>
      <c r="GX136" s="39"/>
      <c r="GY136" s="39"/>
      <c r="GZ136" s="39"/>
      <c r="HA136" s="39"/>
      <c r="HB136" s="39"/>
      <c r="HC136" s="39"/>
      <c r="HD136" s="39"/>
      <c r="HE136" s="39"/>
      <c r="HF136" s="39"/>
      <c r="HG136" s="39"/>
      <c r="HH136" s="39"/>
      <c r="HI136" s="39"/>
    </row>
    <row r="137" spans="1:217" customFormat="1" ht="17.25" customHeight="1" x14ac:dyDescent="0.2">
      <c r="A137" s="26">
        <v>125</v>
      </c>
      <c r="B137" s="27"/>
      <c r="C137" s="87"/>
      <c r="D137" s="88"/>
      <c r="E137" s="88"/>
      <c r="F137" s="88"/>
      <c r="G137" s="88"/>
      <c r="H137" s="88"/>
      <c r="I137" s="88"/>
      <c r="J137" s="88"/>
      <c r="K137" s="105" t="str">
        <f t="shared" si="56"/>
        <v>様</v>
      </c>
      <c r="L137" s="88"/>
      <c r="M137" s="105" t="str">
        <f t="shared" si="57"/>
        <v/>
      </c>
      <c r="N137" s="88"/>
      <c r="O137" s="89">
        <f>①基本情報!$C$17</f>
        <v>0</v>
      </c>
      <c r="P137" s="89" t="e">
        <f>VLOOKUP(①基本情報!$C$18,①基本情報!W:X,2,0)</f>
        <v>#N/A</v>
      </c>
      <c r="Q137" s="89" t="e">
        <f>VLOOKUP(①基本情報!$C$19,①基本情報!U:V,2,0)</f>
        <v>#N/A</v>
      </c>
      <c r="R137" s="89" t="e">
        <f>VLOOKUP(①基本情報!$C$20,①基本情報!Y:Z,2,0)</f>
        <v>#N/A</v>
      </c>
      <c r="S137" s="90" t="str">
        <f>IF(COUNTA(①基本情報!$C$26:$E$26)=3,DATE(①基本情報!$C$26,①基本情報!$D$26,①基本情報!$E$26),"")</f>
        <v/>
      </c>
      <c r="T137" s="91" t="str">
        <f>IF(①基本情報!$F$26="","",①基本情報!$F$26)</f>
        <v/>
      </c>
      <c r="U137" s="90" t="str">
        <f>IF(ISERROR(DATE(①基本情報!$C$25,①基本情報!$D$25,①基本情報!$E$25)),"",DATE(①基本情報!$C$25,①基本情報!$D$25,①基本情報!$E$25))</f>
        <v/>
      </c>
      <c r="V137" s="308" t="str">
        <f>IF(①基本情報!$F$25="","",①基本情報!$F$25)</f>
        <v/>
      </c>
      <c r="W137" s="88"/>
      <c r="X137" s="88"/>
      <c r="Y137" s="88"/>
      <c r="Z137" s="88"/>
      <c r="AA137" s="88"/>
      <c r="AB137" s="88"/>
      <c r="AC137" s="105" t="str">
        <f t="shared" si="58"/>
        <v/>
      </c>
      <c r="AD137" s="108" t="str">
        <f t="shared" si="59"/>
        <v>様</v>
      </c>
      <c r="AE137" s="94" t="str">
        <f>IF(②メッセージ・差出名!$C$14="","",②メッセージ・差出名!$C$14)</f>
        <v/>
      </c>
      <c r="AF137" s="94" t="str">
        <f>IF(②メッセージ・差出名!$C$15="","",②メッセージ・差出名!$C$15)</f>
        <v/>
      </c>
      <c r="AG137" s="94" t="str">
        <f>IF(②メッセージ・差出名!$C$16="","",②メッセージ・差出名!$C$16)</f>
        <v/>
      </c>
      <c r="AH137" s="94" t="str">
        <f>IF(②メッセージ・差出名!$C$17="","",②メッセージ・差出名!$C$17)</f>
        <v/>
      </c>
      <c r="AI137" s="94" t="str">
        <f>IF(②メッセージ・差出名!$C$18="","",②メッセージ・差出名!$C$18)</f>
        <v/>
      </c>
      <c r="AJ137" s="94" t="str">
        <f>IF(②メッセージ・差出名!$C$19="","",②メッセージ・差出名!$C$19)</f>
        <v/>
      </c>
      <c r="AK137" s="94" t="str">
        <f>IF(②メッセージ・差出名!$C$20="","",②メッセージ・差出名!$C$20)</f>
        <v/>
      </c>
      <c r="AL137" s="94" t="str">
        <f>IF(②メッセージ・差出名!$C$21="","",②メッセージ・差出名!$C$21)</f>
        <v/>
      </c>
      <c r="AM137" s="94" t="str">
        <f>IF(②メッセージ・差出名!$C$22="","",②メッセージ・差出名!$C$22)</f>
        <v/>
      </c>
      <c r="AN137" s="94" t="str">
        <f>IF(②メッセージ・差出名!$C$23="","",②メッセージ・差出名!$C$23)</f>
        <v/>
      </c>
      <c r="AO137" s="302" t="str">
        <f>IF(②メッセージ・差出名!$C$27="","",②メッセージ・差出名!$C$27)</f>
        <v/>
      </c>
      <c r="AP137" s="302" t="str">
        <f>IF(②メッセージ・差出名!$C$28="","",②メッセージ・差出名!$C$28)</f>
        <v/>
      </c>
      <c r="AQ137" s="302" t="str">
        <f>IF(②メッセージ・差出名!$C$29="","",②メッセージ・差出名!$C$29)</f>
        <v/>
      </c>
      <c r="AR137" s="302" t="str">
        <f>IF(②メッセージ・差出名!$C$30="","",②メッセージ・差出名!$C$30)</f>
        <v/>
      </c>
      <c r="AS137" s="143"/>
      <c r="AT137" s="148">
        <f t="shared" si="60"/>
        <v>0</v>
      </c>
      <c r="AU137" s="148">
        <f t="shared" si="96"/>
        <v>0</v>
      </c>
      <c r="AV137" s="148">
        <f t="shared" si="97"/>
        <v>0</v>
      </c>
      <c r="AW137" s="148">
        <f t="shared" si="98"/>
        <v>0</v>
      </c>
      <c r="AX137" s="148">
        <f t="shared" si="61"/>
        <v>0</v>
      </c>
      <c r="AY137" s="148">
        <f t="shared" si="61"/>
        <v>0</v>
      </c>
      <c r="AZ137" s="148">
        <f t="shared" si="62"/>
        <v>0</v>
      </c>
      <c r="BA137" s="148">
        <f t="shared" si="63"/>
        <v>0</v>
      </c>
      <c r="BB137" s="148">
        <f t="shared" si="64"/>
        <v>1</v>
      </c>
      <c r="BC137" s="148">
        <f t="shared" si="65"/>
        <v>0</v>
      </c>
      <c r="BD137" s="148">
        <f t="shared" si="66"/>
        <v>0</v>
      </c>
      <c r="BE137" s="148">
        <f t="shared" si="67"/>
        <v>0</v>
      </c>
      <c r="BF137" s="227">
        <f t="shared" si="68"/>
        <v>1</v>
      </c>
      <c r="BG137" s="227" t="e">
        <f t="shared" si="69"/>
        <v>#N/A</v>
      </c>
      <c r="BH137" s="227" t="e">
        <f t="shared" si="70"/>
        <v>#N/A</v>
      </c>
      <c r="BI137" s="227" t="e">
        <f t="shared" si="71"/>
        <v>#N/A</v>
      </c>
      <c r="BJ137" s="227">
        <f t="shared" si="72"/>
        <v>0</v>
      </c>
      <c r="BK137" s="227">
        <f t="shared" si="73"/>
        <v>0</v>
      </c>
      <c r="BL137" s="227">
        <f t="shared" si="74"/>
        <v>0</v>
      </c>
      <c r="BM137" s="227">
        <f t="shared" si="75"/>
        <v>0</v>
      </c>
      <c r="BN137" s="153">
        <f t="shared" si="76"/>
        <v>0</v>
      </c>
      <c r="BO137" s="153">
        <f t="shared" si="77"/>
        <v>0</v>
      </c>
      <c r="BP137" s="153">
        <f t="shared" si="77"/>
        <v>0</v>
      </c>
      <c r="BQ137" s="153">
        <f t="shared" si="78"/>
        <v>0</v>
      </c>
      <c r="BR137" s="153">
        <f t="shared" si="77"/>
        <v>0</v>
      </c>
      <c r="BS137" s="153">
        <f t="shared" si="79"/>
        <v>0</v>
      </c>
      <c r="BT137" s="153">
        <f t="shared" si="77"/>
        <v>0</v>
      </c>
      <c r="BU137" s="153">
        <f t="shared" si="80"/>
        <v>1</v>
      </c>
      <c r="BV137" s="225">
        <f t="shared" si="81"/>
        <v>0</v>
      </c>
      <c r="BW137" s="225">
        <f t="shared" si="82"/>
        <v>0</v>
      </c>
      <c r="BX137" s="225">
        <f t="shared" si="83"/>
        <v>0</v>
      </c>
      <c r="BY137" s="225">
        <f t="shared" si="84"/>
        <v>0</v>
      </c>
      <c r="BZ137" s="225">
        <f t="shared" si="85"/>
        <v>0</v>
      </c>
      <c r="CA137" s="225">
        <f t="shared" si="86"/>
        <v>0</v>
      </c>
      <c r="CB137" s="225">
        <f t="shared" si="87"/>
        <v>0</v>
      </c>
      <c r="CC137" s="225">
        <f t="shared" si="88"/>
        <v>0</v>
      </c>
      <c r="CD137" s="225">
        <f t="shared" si="89"/>
        <v>0</v>
      </c>
      <c r="CE137" s="225">
        <f t="shared" si="90"/>
        <v>0</v>
      </c>
      <c r="CF137" s="153">
        <f t="shared" si="91"/>
        <v>0</v>
      </c>
      <c r="CG137" s="153">
        <f t="shared" si="92"/>
        <v>0</v>
      </c>
      <c r="CH137" s="153">
        <f t="shared" si="93"/>
        <v>0</v>
      </c>
      <c r="CI137" s="153">
        <f t="shared" si="94"/>
        <v>0</v>
      </c>
      <c r="CJ137" s="153">
        <f t="shared" si="95"/>
        <v>0</v>
      </c>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c r="GG137" s="39"/>
      <c r="GH137" s="39"/>
      <c r="GI137" s="39"/>
      <c r="GJ137" s="39"/>
      <c r="GK137" s="39"/>
      <c r="GL137" s="39"/>
      <c r="GM137" s="39"/>
      <c r="GN137" s="39"/>
      <c r="GO137" s="39"/>
      <c r="GP137" s="39"/>
      <c r="GQ137" s="39"/>
      <c r="GR137" s="39"/>
      <c r="GS137" s="39"/>
      <c r="GT137" s="39"/>
      <c r="GU137" s="39"/>
      <c r="GV137" s="39"/>
      <c r="GW137" s="39"/>
      <c r="GX137" s="39"/>
      <c r="GY137" s="39"/>
      <c r="GZ137" s="39"/>
      <c r="HA137" s="39"/>
      <c r="HB137" s="39"/>
      <c r="HC137" s="39"/>
      <c r="HD137" s="39"/>
      <c r="HE137" s="39"/>
      <c r="HF137" s="39"/>
      <c r="HG137" s="39"/>
      <c r="HH137" s="39"/>
      <c r="HI137" s="39"/>
    </row>
    <row r="138" spans="1:217" customFormat="1" ht="17.25" customHeight="1" x14ac:dyDescent="0.2">
      <c r="A138" s="26">
        <v>126</v>
      </c>
      <c r="B138" s="27"/>
      <c r="C138" s="87"/>
      <c r="D138" s="88"/>
      <c r="E138" s="88"/>
      <c r="F138" s="88"/>
      <c r="G138" s="88"/>
      <c r="H138" s="88"/>
      <c r="I138" s="88"/>
      <c r="J138" s="88"/>
      <c r="K138" s="105" t="str">
        <f t="shared" si="56"/>
        <v>様</v>
      </c>
      <c r="L138" s="88"/>
      <c r="M138" s="105" t="str">
        <f t="shared" si="57"/>
        <v/>
      </c>
      <c r="N138" s="88"/>
      <c r="O138" s="89">
        <f>①基本情報!$C$17</f>
        <v>0</v>
      </c>
      <c r="P138" s="89" t="e">
        <f>VLOOKUP(①基本情報!$C$18,①基本情報!W:X,2,0)</f>
        <v>#N/A</v>
      </c>
      <c r="Q138" s="89" t="e">
        <f>VLOOKUP(①基本情報!$C$19,①基本情報!U:V,2,0)</f>
        <v>#N/A</v>
      </c>
      <c r="R138" s="89" t="e">
        <f>VLOOKUP(①基本情報!$C$20,①基本情報!Y:Z,2,0)</f>
        <v>#N/A</v>
      </c>
      <c r="S138" s="90" t="str">
        <f>IF(COUNTA(①基本情報!$C$26:$E$26)=3,DATE(①基本情報!$C$26,①基本情報!$D$26,①基本情報!$E$26),"")</f>
        <v/>
      </c>
      <c r="T138" s="91" t="str">
        <f>IF(①基本情報!$F$26="","",①基本情報!$F$26)</f>
        <v/>
      </c>
      <c r="U138" s="90" t="str">
        <f>IF(ISERROR(DATE(①基本情報!$C$25,①基本情報!$D$25,①基本情報!$E$25)),"",DATE(①基本情報!$C$25,①基本情報!$D$25,①基本情報!$E$25))</f>
        <v/>
      </c>
      <c r="V138" s="308" t="str">
        <f>IF(①基本情報!$F$25="","",①基本情報!$F$25)</f>
        <v/>
      </c>
      <c r="W138" s="88"/>
      <c r="X138" s="88"/>
      <c r="Y138" s="88"/>
      <c r="Z138" s="88"/>
      <c r="AA138" s="88"/>
      <c r="AB138" s="88"/>
      <c r="AC138" s="105" t="str">
        <f t="shared" si="58"/>
        <v/>
      </c>
      <c r="AD138" s="108" t="str">
        <f t="shared" si="59"/>
        <v>様</v>
      </c>
      <c r="AE138" s="94" t="str">
        <f>IF(②メッセージ・差出名!$C$14="","",②メッセージ・差出名!$C$14)</f>
        <v/>
      </c>
      <c r="AF138" s="94" t="str">
        <f>IF(②メッセージ・差出名!$C$15="","",②メッセージ・差出名!$C$15)</f>
        <v/>
      </c>
      <c r="AG138" s="94" t="str">
        <f>IF(②メッセージ・差出名!$C$16="","",②メッセージ・差出名!$C$16)</f>
        <v/>
      </c>
      <c r="AH138" s="94" t="str">
        <f>IF(②メッセージ・差出名!$C$17="","",②メッセージ・差出名!$C$17)</f>
        <v/>
      </c>
      <c r="AI138" s="94" t="str">
        <f>IF(②メッセージ・差出名!$C$18="","",②メッセージ・差出名!$C$18)</f>
        <v/>
      </c>
      <c r="AJ138" s="94" t="str">
        <f>IF(②メッセージ・差出名!$C$19="","",②メッセージ・差出名!$C$19)</f>
        <v/>
      </c>
      <c r="AK138" s="94" t="str">
        <f>IF(②メッセージ・差出名!$C$20="","",②メッセージ・差出名!$C$20)</f>
        <v/>
      </c>
      <c r="AL138" s="94" t="str">
        <f>IF(②メッセージ・差出名!$C$21="","",②メッセージ・差出名!$C$21)</f>
        <v/>
      </c>
      <c r="AM138" s="94" t="str">
        <f>IF(②メッセージ・差出名!$C$22="","",②メッセージ・差出名!$C$22)</f>
        <v/>
      </c>
      <c r="AN138" s="94" t="str">
        <f>IF(②メッセージ・差出名!$C$23="","",②メッセージ・差出名!$C$23)</f>
        <v/>
      </c>
      <c r="AO138" s="302" t="str">
        <f>IF(②メッセージ・差出名!$C$27="","",②メッセージ・差出名!$C$27)</f>
        <v/>
      </c>
      <c r="AP138" s="302" t="str">
        <f>IF(②メッセージ・差出名!$C$28="","",②メッセージ・差出名!$C$28)</f>
        <v/>
      </c>
      <c r="AQ138" s="302" t="str">
        <f>IF(②メッセージ・差出名!$C$29="","",②メッセージ・差出名!$C$29)</f>
        <v/>
      </c>
      <c r="AR138" s="302" t="str">
        <f>IF(②メッセージ・差出名!$C$30="","",②メッセージ・差出名!$C$30)</f>
        <v/>
      </c>
      <c r="AS138" s="143"/>
      <c r="AT138" s="148">
        <f t="shared" si="60"/>
        <v>0</v>
      </c>
      <c r="AU138" s="148">
        <f t="shared" si="96"/>
        <v>0</v>
      </c>
      <c r="AV138" s="148">
        <f t="shared" si="97"/>
        <v>0</v>
      </c>
      <c r="AW138" s="148">
        <f t="shared" si="98"/>
        <v>0</v>
      </c>
      <c r="AX138" s="148">
        <f t="shared" si="61"/>
        <v>0</v>
      </c>
      <c r="AY138" s="148">
        <f t="shared" si="61"/>
        <v>0</v>
      </c>
      <c r="AZ138" s="148">
        <f t="shared" si="62"/>
        <v>0</v>
      </c>
      <c r="BA138" s="148">
        <f t="shared" si="63"/>
        <v>0</v>
      </c>
      <c r="BB138" s="148">
        <f t="shared" si="64"/>
        <v>1</v>
      </c>
      <c r="BC138" s="148">
        <f t="shared" si="65"/>
        <v>0</v>
      </c>
      <c r="BD138" s="148">
        <f t="shared" si="66"/>
        <v>0</v>
      </c>
      <c r="BE138" s="148">
        <f t="shared" si="67"/>
        <v>0</v>
      </c>
      <c r="BF138" s="227">
        <f t="shared" si="68"/>
        <v>1</v>
      </c>
      <c r="BG138" s="227" t="e">
        <f t="shared" si="69"/>
        <v>#N/A</v>
      </c>
      <c r="BH138" s="227" t="e">
        <f t="shared" si="70"/>
        <v>#N/A</v>
      </c>
      <c r="BI138" s="227" t="e">
        <f t="shared" si="71"/>
        <v>#N/A</v>
      </c>
      <c r="BJ138" s="227">
        <f t="shared" si="72"/>
        <v>0</v>
      </c>
      <c r="BK138" s="227">
        <f t="shared" si="73"/>
        <v>0</v>
      </c>
      <c r="BL138" s="227">
        <f t="shared" si="74"/>
        <v>0</v>
      </c>
      <c r="BM138" s="227">
        <f t="shared" si="75"/>
        <v>0</v>
      </c>
      <c r="BN138" s="153">
        <f t="shared" si="76"/>
        <v>0</v>
      </c>
      <c r="BO138" s="153">
        <f t="shared" si="77"/>
        <v>0</v>
      </c>
      <c r="BP138" s="153">
        <f t="shared" si="77"/>
        <v>0</v>
      </c>
      <c r="BQ138" s="153">
        <f t="shared" si="78"/>
        <v>0</v>
      </c>
      <c r="BR138" s="153">
        <f t="shared" si="77"/>
        <v>0</v>
      </c>
      <c r="BS138" s="153">
        <f t="shared" si="79"/>
        <v>0</v>
      </c>
      <c r="BT138" s="153">
        <f t="shared" si="77"/>
        <v>0</v>
      </c>
      <c r="BU138" s="153">
        <f t="shared" si="80"/>
        <v>1</v>
      </c>
      <c r="BV138" s="225">
        <f t="shared" si="81"/>
        <v>0</v>
      </c>
      <c r="BW138" s="225">
        <f t="shared" si="82"/>
        <v>0</v>
      </c>
      <c r="BX138" s="225">
        <f t="shared" si="83"/>
        <v>0</v>
      </c>
      <c r="BY138" s="225">
        <f t="shared" si="84"/>
        <v>0</v>
      </c>
      <c r="BZ138" s="225">
        <f t="shared" si="85"/>
        <v>0</v>
      </c>
      <c r="CA138" s="225">
        <f t="shared" si="86"/>
        <v>0</v>
      </c>
      <c r="CB138" s="225">
        <f t="shared" si="87"/>
        <v>0</v>
      </c>
      <c r="CC138" s="225">
        <f t="shared" si="88"/>
        <v>0</v>
      </c>
      <c r="CD138" s="225">
        <f t="shared" si="89"/>
        <v>0</v>
      </c>
      <c r="CE138" s="225">
        <f t="shared" si="90"/>
        <v>0</v>
      </c>
      <c r="CF138" s="153">
        <f t="shared" si="91"/>
        <v>0</v>
      </c>
      <c r="CG138" s="153">
        <f t="shared" si="92"/>
        <v>0</v>
      </c>
      <c r="CH138" s="153">
        <f t="shared" si="93"/>
        <v>0</v>
      </c>
      <c r="CI138" s="153">
        <f t="shared" si="94"/>
        <v>0</v>
      </c>
      <c r="CJ138" s="153">
        <f t="shared" si="95"/>
        <v>0</v>
      </c>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c r="DO138" s="39"/>
      <c r="DP138" s="39"/>
      <c r="DQ138" s="39"/>
      <c r="DR138" s="39"/>
      <c r="DS138" s="39"/>
      <c r="DT138" s="39"/>
      <c r="DU138" s="39"/>
      <c r="DV138" s="39"/>
      <c r="DW138" s="39"/>
      <c r="DX138" s="39"/>
      <c r="DY138" s="39"/>
      <c r="DZ138" s="39"/>
      <c r="EA138" s="39"/>
      <c r="EB138" s="39"/>
      <c r="EC138" s="39"/>
      <c r="ED138" s="39"/>
      <c r="EE138" s="39"/>
      <c r="EF138" s="39"/>
      <c r="EG138" s="39"/>
      <c r="EH138" s="39"/>
      <c r="EI138" s="39"/>
      <c r="EJ138" s="39"/>
      <c r="EK138" s="39"/>
      <c r="EL138" s="39"/>
      <c r="EM138" s="39"/>
      <c r="EN138" s="39"/>
      <c r="EO138" s="39"/>
      <c r="EP138" s="39"/>
      <c r="EQ138" s="39"/>
      <c r="ER138" s="39"/>
      <c r="ES138" s="39"/>
      <c r="ET138" s="39"/>
      <c r="EU138" s="39"/>
      <c r="EV138" s="39"/>
      <c r="EW138" s="39"/>
      <c r="EX138" s="39"/>
      <c r="EY138" s="39"/>
      <c r="EZ138" s="39"/>
      <c r="FA138" s="39"/>
      <c r="FB138" s="39"/>
      <c r="FC138" s="39"/>
      <c r="FD138" s="39"/>
      <c r="FE138" s="39"/>
      <c r="FF138" s="39"/>
      <c r="FG138" s="39"/>
      <c r="FH138" s="39"/>
      <c r="FI138" s="39"/>
      <c r="FJ138" s="39"/>
      <c r="FK138" s="39"/>
      <c r="FL138" s="39"/>
      <c r="FM138" s="39"/>
      <c r="FN138" s="39"/>
      <c r="FO138" s="39"/>
      <c r="FP138" s="39"/>
      <c r="FQ138" s="39"/>
      <c r="FR138" s="39"/>
      <c r="FS138" s="39"/>
      <c r="FT138" s="39"/>
      <c r="FU138" s="39"/>
      <c r="FV138" s="39"/>
      <c r="FW138" s="39"/>
      <c r="FX138" s="39"/>
      <c r="FY138" s="39"/>
      <c r="FZ138" s="39"/>
      <c r="GA138" s="39"/>
      <c r="GB138" s="39"/>
      <c r="GC138" s="39"/>
      <c r="GD138" s="39"/>
      <c r="GE138" s="39"/>
      <c r="GF138" s="39"/>
      <c r="GG138" s="39"/>
      <c r="GH138" s="39"/>
      <c r="GI138" s="39"/>
      <c r="GJ138" s="39"/>
      <c r="GK138" s="39"/>
      <c r="GL138" s="39"/>
      <c r="GM138" s="39"/>
      <c r="GN138" s="39"/>
      <c r="GO138" s="39"/>
      <c r="GP138" s="39"/>
      <c r="GQ138" s="39"/>
      <c r="GR138" s="39"/>
      <c r="GS138" s="39"/>
      <c r="GT138" s="39"/>
      <c r="GU138" s="39"/>
      <c r="GV138" s="39"/>
      <c r="GW138" s="39"/>
      <c r="GX138" s="39"/>
      <c r="GY138" s="39"/>
      <c r="GZ138" s="39"/>
      <c r="HA138" s="39"/>
      <c r="HB138" s="39"/>
      <c r="HC138" s="39"/>
      <c r="HD138" s="39"/>
      <c r="HE138" s="39"/>
      <c r="HF138" s="39"/>
      <c r="HG138" s="39"/>
      <c r="HH138" s="39"/>
      <c r="HI138" s="39"/>
    </row>
    <row r="139" spans="1:217" s="14" customFormat="1" ht="17.25" customHeight="1" x14ac:dyDescent="0.2">
      <c r="A139" s="26">
        <v>127</v>
      </c>
      <c r="B139" s="27"/>
      <c r="C139" s="87"/>
      <c r="D139" s="88"/>
      <c r="E139" s="88"/>
      <c r="F139" s="88"/>
      <c r="G139" s="88"/>
      <c r="H139" s="88"/>
      <c r="I139" s="88"/>
      <c r="J139" s="88"/>
      <c r="K139" s="105" t="str">
        <f t="shared" si="56"/>
        <v>様</v>
      </c>
      <c r="L139" s="88"/>
      <c r="M139" s="105" t="str">
        <f t="shared" si="57"/>
        <v/>
      </c>
      <c r="N139" s="88"/>
      <c r="O139" s="89">
        <f>①基本情報!$C$17</f>
        <v>0</v>
      </c>
      <c r="P139" s="89" t="e">
        <f>VLOOKUP(①基本情報!$C$18,①基本情報!W:X,2,0)</f>
        <v>#N/A</v>
      </c>
      <c r="Q139" s="89" t="e">
        <f>VLOOKUP(①基本情報!$C$19,①基本情報!U:V,2,0)</f>
        <v>#N/A</v>
      </c>
      <c r="R139" s="89" t="e">
        <f>VLOOKUP(①基本情報!$C$20,①基本情報!Y:Z,2,0)</f>
        <v>#N/A</v>
      </c>
      <c r="S139" s="90" t="str">
        <f>IF(COUNTA(①基本情報!$C$26:$E$26)=3,DATE(①基本情報!$C$26,①基本情報!$D$26,①基本情報!$E$26),"")</f>
        <v/>
      </c>
      <c r="T139" s="91" t="str">
        <f>IF(①基本情報!$F$26="","",①基本情報!$F$26)</f>
        <v/>
      </c>
      <c r="U139" s="90" t="str">
        <f>IF(ISERROR(DATE(①基本情報!$C$25,①基本情報!$D$25,①基本情報!$E$25)),"",DATE(①基本情報!$C$25,①基本情報!$D$25,①基本情報!$E$25))</f>
        <v/>
      </c>
      <c r="V139" s="308" t="str">
        <f>IF(①基本情報!$F$25="","",①基本情報!$F$25)</f>
        <v/>
      </c>
      <c r="W139" s="88"/>
      <c r="X139" s="88"/>
      <c r="Y139" s="88"/>
      <c r="Z139" s="88"/>
      <c r="AA139" s="88"/>
      <c r="AB139" s="88"/>
      <c r="AC139" s="105" t="str">
        <f t="shared" si="58"/>
        <v/>
      </c>
      <c r="AD139" s="108" t="str">
        <f t="shared" si="59"/>
        <v>様</v>
      </c>
      <c r="AE139" s="94" t="str">
        <f>IF(②メッセージ・差出名!$C$14="","",②メッセージ・差出名!$C$14)</f>
        <v/>
      </c>
      <c r="AF139" s="94" t="str">
        <f>IF(②メッセージ・差出名!$C$15="","",②メッセージ・差出名!$C$15)</f>
        <v/>
      </c>
      <c r="AG139" s="94" t="str">
        <f>IF(②メッセージ・差出名!$C$16="","",②メッセージ・差出名!$C$16)</f>
        <v/>
      </c>
      <c r="AH139" s="94" t="str">
        <f>IF(②メッセージ・差出名!$C$17="","",②メッセージ・差出名!$C$17)</f>
        <v/>
      </c>
      <c r="AI139" s="94" t="str">
        <f>IF(②メッセージ・差出名!$C$18="","",②メッセージ・差出名!$C$18)</f>
        <v/>
      </c>
      <c r="AJ139" s="94" t="str">
        <f>IF(②メッセージ・差出名!$C$19="","",②メッセージ・差出名!$C$19)</f>
        <v/>
      </c>
      <c r="AK139" s="94" t="str">
        <f>IF(②メッセージ・差出名!$C$20="","",②メッセージ・差出名!$C$20)</f>
        <v/>
      </c>
      <c r="AL139" s="94" t="str">
        <f>IF(②メッセージ・差出名!$C$21="","",②メッセージ・差出名!$C$21)</f>
        <v/>
      </c>
      <c r="AM139" s="94" t="str">
        <f>IF(②メッセージ・差出名!$C$22="","",②メッセージ・差出名!$C$22)</f>
        <v/>
      </c>
      <c r="AN139" s="94" t="str">
        <f>IF(②メッセージ・差出名!$C$23="","",②メッセージ・差出名!$C$23)</f>
        <v/>
      </c>
      <c r="AO139" s="302" t="str">
        <f>IF(②メッセージ・差出名!$C$27="","",②メッセージ・差出名!$C$27)</f>
        <v/>
      </c>
      <c r="AP139" s="302" t="str">
        <f>IF(②メッセージ・差出名!$C$28="","",②メッセージ・差出名!$C$28)</f>
        <v/>
      </c>
      <c r="AQ139" s="302" t="str">
        <f>IF(②メッセージ・差出名!$C$29="","",②メッセージ・差出名!$C$29)</f>
        <v/>
      </c>
      <c r="AR139" s="302" t="str">
        <f>IF(②メッセージ・差出名!$C$30="","",②メッセージ・差出名!$C$30)</f>
        <v/>
      </c>
      <c r="AS139" s="143"/>
      <c r="AT139" s="148">
        <f t="shared" si="60"/>
        <v>0</v>
      </c>
      <c r="AU139" s="148">
        <f t="shared" si="96"/>
        <v>0</v>
      </c>
      <c r="AV139" s="148">
        <f t="shared" si="97"/>
        <v>0</v>
      </c>
      <c r="AW139" s="148">
        <f t="shared" si="98"/>
        <v>0</v>
      </c>
      <c r="AX139" s="148">
        <f t="shared" si="61"/>
        <v>0</v>
      </c>
      <c r="AY139" s="148">
        <f t="shared" si="61"/>
        <v>0</v>
      </c>
      <c r="AZ139" s="148">
        <f t="shared" si="62"/>
        <v>0</v>
      </c>
      <c r="BA139" s="148">
        <f t="shared" si="63"/>
        <v>0</v>
      </c>
      <c r="BB139" s="148">
        <f t="shared" si="64"/>
        <v>1</v>
      </c>
      <c r="BC139" s="148">
        <f t="shared" si="65"/>
        <v>0</v>
      </c>
      <c r="BD139" s="148">
        <f t="shared" si="66"/>
        <v>0</v>
      </c>
      <c r="BE139" s="148">
        <f t="shared" si="67"/>
        <v>0</v>
      </c>
      <c r="BF139" s="227">
        <f t="shared" si="68"/>
        <v>1</v>
      </c>
      <c r="BG139" s="227" t="e">
        <f t="shared" si="69"/>
        <v>#N/A</v>
      </c>
      <c r="BH139" s="227" t="e">
        <f t="shared" si="70"/>
        <v>#N/A</v>
      </c>
      <c r="BI139" s="227" t="e">
        <f t="shared" si="71"/>
        <v>#N/A</v>
      </c>
      <c r="BJ139" s="227">
        <f t="shared" si="72"/>
        <v>0</v>
      </c>
      <c r="BK139" s="227">
        <f t="shared" si="73"/>
        <v>0</v>
      </c>
      <c r="BL139" s="227">
        <f t="shared" si="74"/>
        <v>0</v>
      </c>
      <c r="BM139" s="227">
        <f t="shared" si="75"/>
        <v>0</v>
      </c>
      <c r="BN139" s="153">
        <f t="shared" si="76"/>
        <v>0</v>
      </c>
      <c r="BO139" s="153">
        <f t="shared" si="77"/>
        <v>0</v>
      </c>
      <c r="BP139" s="153">
        <f t="shared" si="77"/>
        <v>0</v>
      </c>
      <c r="BQ139" s="153">
        <f t="shared" si="78"/>
        <v>0</v>
      </c>
      <c r="BR139" s="153">
        <f t="shared" si="77"/>
        <v>0</v>
      </c>
      <c r="BS139" s="153">
        <f t="shared" si="79"/>
        <v>0</v>
      </c>
      <c r="BT139" s="153">
        <f t="shared" si="77"/>
        <v>0</v>
      </c>
      <c r="BU139" s="153">
        <f t="shared" si="80"/>
        <v>1</v>
      </c>
      <c r="BV139" s="225">
        <f t="shared" si="81"/>
        <v>0</v>
      </c>
      <c r="BW139" s="225">
        <f t="shared" si="82"/>
        <v>0</v>
      </c>
      <c r="BX139" s="225">
        <f t="shared" si="83"/>
        <v>0</v>
      </c>
      <c r="BY139" s="225">
        <f t="shared" si="84"/>
        <v>0</v>
      </c>
      <c r="BZ139" s="225">
        <f t="shared" si="85"/>
        <v>0</v>
      </c>
      <c r="CA139" s="225">
        <f t="shared" si="86"/>
        <v>0</v>
      </c>
      <c r="CB139" s="225">
        <f t="shared" si="87"/>
        <v>0</v>
      </c>
      <c r="CC139" s="225">
        <f t="shared" si="88"/>
        <v>0</v>
      </c>
      <c r="CD139" s="225">
        <f t="shared" si="89"/>
        <v>0</v>
      </c>
      <c r="CE139" s="225">
        <f t="shared" si="90"/>
        <v>0</v>
      </c>
      <c r="CF139" s="153">
        <f t="shared" si="91"/>
        <v>0</v>
      </c>
      <c r="CG139" s="153">
        <f t="shared" si="92"/>
        <v>0</v>
      </c>
      <c r="CH139" s="153">
        <f t="shared" si="93"/>
        <v>0</v>
      </c>
      <c r="CI139" s="153">
        <f t="shared" si="94"/>
        <v>0</v>
      </c>
      <c r="CJ139" s="153">
        <f t="shared" si="95"/>
        <v>0</v>
      </c>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c r="DO139" s="39"/>
      <c r="DP139" s="39"/>
      <c r="DQ139" s="39"/>
      <c r="DR139" s="39"/>
      <c r="DS139" s="39"/>
      <c r="DT139" s="39"/>
      <c r="DU139" s="39"/>
      <c r="DV139" s="39"/>
      <c r="DW139" s="39"/>
      <c r="DX139" s="39"/>
      <c r="DY139" s="39"/>
      <c r="DZ139" s="39"/>
      <c r="EA139" s="39"/>
      <c r="EB139" s="39"/>
      <c r="EC139" s="39"/>
      <c r="ED139" s="39"/>
      <c r="EE139" s="39"/>
      <c r="EF139" s="39"/>
      <c r="EG139" s="39"/>
      <c r="EH139" s="39"/>
      <c r="EI139" s="39"/>
      <c r="EJ139" s="39"/>
      <c r="EK139" s="39"/>
      <c r="EL139" s="39"/>
      <c r="EM139" s="39"/>
      <c r="EN139" s="39"/>
      <c r="EO139" s="39"/>
      <c r="EP139" s="39"/>
      <c r="EQ139" s="39"/>
      <c r="ER139" s="39"/>
      <c r="ES139" s="39"/>
      <c r="ET139" s="39"/>
      <c r="EU139" s="39"/>
      <c r="EV139" s="39"/>
      <c r="EW139" s="39"/>
      <c r="EX139" s="39"/>
      <c r="EY139" s="39"/>
      <c r="EZ139" s="39"/>
      <c r="FA139" s="39"/>
      <c r="FB139" s="39"/>
      <c r="FC139" s="39"/>
      <c r="FD139" s="39"/>
      <c r="FE139" s="39"/>
      <c r="FF139" s="39"/>
      <c r="FG139" s="39"/>
      <c r="FH139" s="39"/>
      <c r="FI139" s="39"/>
      <c r="FJ139" s="39"/>
      <c r="FK139" s="39"/>
      <c r="FL139" s="39"/>
      <c r="FM139" s="39"/>
      <c r="FN139" s="39"/>
      <c r="FO139" s="39"/>
      <c r="FP139" s="39"/>
      <c r="FQ139" s="39"/>
      <c r="FR139" s="39"/>
      <c r="FS139" s="39"/>
      <c r="FT139" s="39"/>
      <c r="FU139" s="39"/>
      <c r="FV139" s="39"/>
      <c r="FW139" s="39"/>
      <c r="FX139" s="39"/>
      <c r="FY139" s="39"/>
      <c r="FZ139" s="39"/>
      <c r="GA139" s="39"/>
      <c r="GB139" s="39"/>
      <c r="GC139" s="39"/>
      <c r="GD139" s="39"/>
      <c r="GE139" s="39"/>
      <c r="GF139" s="39"/>
      <c r="GG139" s="39"/>
      <c r="GH139" s="39"/>
      <c r="GI139" s="39"/>
      <c r="GJ139" s="39"/>
      <c r="GK139" s="39"/>
      <c r="GL139" s="39"/>
      <c r="GM139" s="39"/>
      <c r="GN139" s="39"/>
      <c r="GO139" s="39"/>
      <c r="GP139" s="39"/>
      <c r="GQ139" s="39"/>
      <c r="GR139" s="39"/>
      <c r="GS139" s="39"/>
      <c r="GT139" s="39"/>
      <c r="GU139" s="39"/>
      <c r="GV139" s="39"/>
      <c r="GW139" s="39"/>
      <c r="GX139" s="39"/>
      <c r="GY139" s="39"/>
      <c r="GZ139" s="39"/>
      <c r="HA139" s="39"/>
      <c r="HB139" s="39"/>
      <c r="HC139" s="39"/>
      <c r="HD139" s="39"/>
      <c r="HE139" s="39"/>
      <c r="HF139" s="39"/>
      <c r="HG139" s="39"/>
      <c r="HH139" s="39"/>
      <c r="HI139" s="39"/>
    </row>
    <row r="140" spans="1:217" s="14" customFormat="1" ht="17.25" customHeight="1" x14ac:dyDescent="0.2">
      <c r="A140" s="26">
        <v>128</v>
      </c>
      <c r="B140" s="27"/>
      <c r="C140" s="87"/>
      <c r="D140" s="88"/>
      <c r="E140" s="88"/>
      <c r="F140" s="88"/>
      <c r="G140" s="88"/>
      <c r="H140" s="88"/>
      <c r="I140" s="88"/>
      <c r="J140" s="88"/>
      <c r="K140" s="105" t="str">
        <f t="shared" si="56"/>
        <v>様</v>
      </c>
      <c r="L140" s="88"/>
      <c r="M140" s="105" t="str">
        <f t="shared" si="57"/>
        <v/>
      </c>
      <c r="N140" s="88"/>
      <c r="O140" s="89">
        <f>①基本情報!$C$17</f>
        <v>0</v>
      </c>
      <c r="P140" s="89" t="e">
        <f>VLOOKUP(①基本情報!$C$18,①基本情報!W:X,2,0)</f>
        <v>#N/A</v>
      </c>
      <c r="Q140" s="89" t="e">
        <f>VLOOKUP(①基本情報!$C$19,①基本情報!U:V,2,0)</f>
        <v>#N/A</v>
      </c>
      <c r="R140" s="89" t="e">
        <f>VLOOKUP(①基本情報!$C$20,①基本情報!Y:Z,2,0)</f>
        <v>#N/A</v>
      </c>
      <c r="S140" s="90" t="str">
        <f>IF(COUNTA(①基本情報!$C$26:$E$26)=3,DATE(①基本情報!$C$26,①基本情報!$D$26,①基本情報!$E$26),"")</f>
        <v/>
      </c>
      <c r="T140" s="91" t="str">
        <f>IF(①基本情報!$F$26="","",①基本情報!$F$26)</f>
        <v/>
      </c>
      <c r="U140" s="90" t="str">
        <f>IF(ISERROR(DATE(①基本情報!$C$25,①基本情報!$D$25,①基本情報!$E$25)),"",DATE(①基本情報!$C$25,①基本情報!$D$25,①基本情報!$E$25))</f>
        <v/>
      </c>
      <c r="V140" s="308" t="str">
        <f>IF(①基本情報!$F$25="","",①基本情報!$F$25)</f>
        <v/>
      </c>
      <c r="W140" s="88"/>
      <c r="X140" s="88"/>
      <c r="Y140" s="88"/>
      <c r="Z140" s="88"/>
      <c r="AA140" s="88"/>
      <c r="AB140" s="88"/>
      <c r="AC140" s="105" t="str">
        <f t="shared" si="58"/>
        <v/>
      </c>
      <c r="AD140" s="108" t="str">
        <f t="shared" si="59"/>
        <v>様</v>
      </c>
      <c r="AE140" s="94" t="str">
        <f>IF(②メッセージ・差出名!$C$14="","",②メッセージ・差出名!$C$14)</f>
        <v/>
      </c>
      <c r="AF140" s="94" t="str">
        <f>IF(②メッセージ・差出名!$C$15="","",②メッセージ・差出名!$C$15)</f>
        <v/>
      </c>
      <c r="AG140" s="94" t="str">
        <f>IF(②メッセージ・差出名!$C$16="","",②メッセージ・差出名!$C$16)</f>
        <v/>
      </c>
      <c r="AH140" s="94" t="str">
        <f>IF(②メッセージ・差出名!$C$17="","",②メッセージ・差出名!$C$17)</f>
        <v/>
      </c>
      <c r="AI140" s="94" t="str">
        <f>IF(②メッセージ・差出名!$C$18="","",②メッセージ・差出名!$C$18)</f>
        <v/>
      </c>
      <c r="AJ140" s="94" t="str">
        <f>IF(②メッセージ・差出名!$C$19="","",②メッセージ・差出名!$C$19)</f>
        <v/>
      </c>
      <c r="AK140" s="94" t="str">
        <f>IF(②メッセージ・差出名!$C$20="","",②メッセージ・差出名!$C$20)</f>
        <v/>
      </c>
      <c r="AL140" s="94" t="str">
        <f>IF(②メッセージ・差出名!$C$21="","",②メッセージ・差出名!$C$21)</f>
        <v/>
      </c>
      <c r="AM140" s="94" t="str">
        <f>IF(②メッセージ・差出名!$C$22="","",②メッセージ・差出名!$C$22)</f>
        <v/>
      </c>
      <c r="AN140" s="94" t="str">
        <f>IF(②メッセージ・差出名!$C$23="","",②メッセージ・差出名!$C$23)</f>
        <v/>
      </c>
      <c r="AO140" s="302" t="str">
        <f>IF(②メッセージ・差出名!$C$27="","",②メッセージ・差出名!$C$27)</f>
        <v/>
      </c>
      <c r="AP140" s="302" t="str">
        <f>IF(②メッセージ・差出名!$C$28="","",②メッセージ・差出名!$C$28)</f>
        <v/>
      </c>
      <c r="AQ140" s="302" t="str">
        <f>IF(②メッセージ・差出名!$C$29="","",②メッセージ・差出名!$C$29)</f>
        <v/>
      </c>
      <c r="AR140" s="302" t="str">
        <f>IF(②メッセージ・差出名!$C$30="","",②メッセージ・差出名!$C$30)</f>
        <v/>
      </c>
      <c r="AS140" s="143"/>
      <c r="AT140" s="148">
        <f t="shared" si="60"/>
        <v>0</v>
      </c>
      <c r="AU140" s="148">
        <f t="shared" si="96"/>
        <v>0</v>
      </c>
      <c r="AV140" s="148">
        <f t="shared" si="97"/>
        <v>0</v>
      </c>
      <c r="AW140" s="148">
        <f t="shared" si="98"/>
        <v>0</v>
      </c>
      <c r="AX140" s="148">
        <f t="shared" si="61"/>
        <v>0</v>
      </c>
      <c r="AY140" s="148">
        <f t="shared" si="61"/>
        <v>0</v>
      </c>
      <c r="AZ140" s="148">
        <f t="shared" si="62"/>
        <v>0</v>
      </c>
      <c r="BA140" s="148">
        <f t="shared" si="63"/>
        <v>0</v>
      </c>
      <c r="BB140" s="148">
        <f t="shared" si="64"/>
        <v>1</v>
      </c>
      <c r="BC140" s="148">
        <f t="shared" si="65"/>
        <v>0</v>
      </c>
      <c r="BD140" s="148">
        <f t="shared" si="66"/>
        <v>0</v>
      </c>
      <c r="BE140" s="148">
        <f t="shared" si="67"/>
        <v>0</v>
      </c>
      <c r="BF140" s="227">
        <f t="shared" si="68"/>
        <v>1</v>
      </c>
      <c r="BG140" s="227" t="e">
        <f t="shared" si="69"/>
        <v>#N/A</v>
      </c>
      <c r="BH140" s="227" t="e">
        <f t="shared" si="70"/>
        <v>#N/A</v>
      </c>
      <c r="BI140" s="227" t="e">
        <f t="shared" si="71"/>
        <v>#N/A</v>
      </c>
      <c r="BJ140" s="227">
        <f t="shared" si="72"/>
        <v>0</v>
      </c>
      <c r="BK140" s="227">
        <f t="shared" si="73"/>
        <v>0</v>
      </c>
      <c r="BL140" s="227">
        <f t="shared" si="74"/>
        <v>0</v>
      </c>
      <c r="BM140" s="227">
        <f t="shared" si="75"/>
        <v>0</v>
      </c>
      <c r="BN140" s="153">
        <f t="shared" si="76"/>
        <v>0</v>
      </c>
      <c r="BO140" s="153">
        <f t="shared" si="77"/>
        <v>0</v>
      </c>
      <c r="BP140" s="153">
        <f t="shared" si="77"/>
        <v>0</v>
      </c>
      <c r="BQ140" s="153">
        <f t="shared" si="78"/>
        <v>0</v>
      </c>
      <c r="BR140" s="153">
        <f t="shared" si="77"/>
        <v>0</v>
      </c>
      <c r="BS140" s="153">
        <f t="shared" si="79"/>
        <v>0</v>
      </c>
      <c r="BT140" s="153">
        <f t="shared" si="77"/>
        <v>0</v>
      </c>
      <c r="BU140" s="153">
        <f t="shared" si="80"/>
        <v>1</v>
      </c>
      <c r="BV140" s="225">
        <f t="shared" si="81"/>
        <v>0</v>
      </c>
      <c r="BW140" s="225">
        <f t="shared" si="82"/>
        <v>0</v>
      </c>
      <c r="BX140" s="225">
        <f t="shared" si="83"/>
        <v>0</v>
      </c>
      <c r="BY140" s="225">
        <f t="shared" si="84"/>
        <v>0</v>
      </c>
      <c r="BZ140" s="225">
        <f t="shared" si="85"/>
        <v>0</v>
      </c>
      <c r="CA140" s="225">
        <f t="shared" si="86"/>
        <v>0</v>
      </c>
      <c r="CB140" s="225">
        <f t="shared" si="87"/>
        <v>0</v>
      </c>
      <c r="CC140" s="225">
        <f t="shared" si="88"/>
        <v>0</v>
      </c>
      <c r="CD140" s="225">
        <f t="shared" si="89"/>
        <v>0</v>
      </c>
      <c r="CE140" s="225">
        <f t="shared" si="90"/>
        <v>0</v>
      </c>
      <c r="CF140" s="153">
        <f t="shared" si="91"/>
        <v>0</v>
      </c>
      <c r="CG140" s="153">
        <f t="shared" si="92"/>
        <v>0</v>
      </c>
      <c r="CH140" s="153">
        <f t="shared" si="93"/>
        <v>0</v>
      </c>
      <c r="CI140" s="153">
        <f t="shared" si="94"/>
        <v>0</v>
      </c>
      <c r="CJ140" s="153">
        <f t="shared" si="95"/>
        <v>0</v>
      </c>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c r="DO140" s="39"/>
      <c r="DP140" s="39"/>
      <c r="DQ140" s="39"/>
      <c r="DR140" s="39"/>
      <c r="DS140" s="39"/>
      <c r="DT140" s="39"/>
      <c r="DU140" s="39"/>
      <c r="DV140" s="39"/>
      <c r="DW140" s="39"/>
      <c r="DX140" s="39"/>
      <c r="DY140" s="39"/>
      <c r="DZ140" s="39"/>
      <c r="EA140" s="39"/>
      <c r="EB140" s="39"/>
      <c r="EC140" s="39"/>
      <c r="ED140" s="39"/>
      <c r="EE140" s="39"/>
      <c r="EF140" s="39"/>
      <c r="EG140" s="39"/>
      <c r="EH140" s="39"/>
      <c r="EI140" s="39"/>
      <c r="EJ140" s="39"/>
      <c r="EK140" s="39"/>
      <c r="EL140" s="39"/>
      <c r="EM140" s="39"/>
      <c r="EN140" s="39"/>
      <c r="EO140" s="39"/>
      <c r="EP140" s="39"/>
      <c r="EQ140" s="39"/>
      <c r="ER140" s="39"/>
      <c r="ES140" s="39"/>
      <c r="ET140" s="39"/>
      <c r="EU140" s="39"/>
      <c r="EV140" s="39"/>
      <c r="EW140" s="39"/>
      <c r="EX140" s="39"/>
      <c r="EY140" s="39"/>
      <c r="EZ140" s="39"/>
      <c r="FA140" s="39"/>
      <c r="FB140" s="39"/>
      <c r="FC140" s="39"/>
      <c r="FD140" s="39"/>
      <c r="FE140" s="39"/>
      <c r="FF140" s="39"/>
      <c r="FG140" s="39"/>
      <c r="FH140" s="39"/>
      <c r="FI140" s="39"/>
      <c r="FJ140" s="39"/>
      <c r="FK140" s="39"/>
      <c r="FL140" s="39"/>
      <c r="FM140" s="39"/>
      <c r="FN140" s="39"/>
      <c r="FO140" s="39"/>
      <c r="FP140" s="39"/>
      <c r="FQ140" s="39"/>
      <c r="FR140" s="39"/>
      <c r="FS140" s="39"/>
      <c r="FT140" s="39"/>
      <c r="FU140" s="39"/>
      <c r="FV140" s="39"/>
      <c r="FW140" s="39"/>
      <c r="FX140" s="39"/>
      <c r="FY140" s="39"/>
      <c r="FZ140" s="39"/>
      <c r="GA140" s="39"/>
      <c r="GB140" s="39"/>
      <c r="GC140" s="39"/>
      <c r="GD140" s="39"/>
      <c r="GE140" s="39"/>
      <c r="GF140" s="39"/>
      <c r="GG140" s="39"/>
      <c r="GH140" s="39"/>
      <c r="GI140" s="39"/>
      <c r="GJ140" s="39"/>
      <c r="GK140" s="39"/>
      <c r="GL140" s="39"/>
      <c r="GM140" s="39"/>
      <c r="GN140" s="39"/>
      <c r="GO140" s="39"/>
      <c r="GP140" s="39"/>
      <c r="GQ140" s="39"/>
      <c r="GR140" s="39"/>
      <c r="GS140" s="39"/>
      <c r="GT140" s="39"/>
      <c r="GU140" s="39"/>
      <c r="GV140" s="39"/>
      <c r="GW140" s="39"/>
      <c r="GX140" s="39"/>
      <c r="GY140" s="39"/>
      <c r="GZ140" s="39"/>
      <c r="HA140" s="39"/>
      <c r="HB140" s="39"/>
      <c r="HC140" s="39"/>
      <c r="HD140" s="39"/>
      <c r="HE140" s="39"/>
      <c r="HF140" s="39"/>
      <c r="HG140" s="39"/>
      <c r="HH140" s="39"/>
      <c r="HI140" s="39"/>
    </row>
    <row r="141" spans="1:217" s="14" customFormat="1" ht="17.25" customHeight="1" x14ac:dyDescent="0.2">
      <c r="A141" s="26">
        <v>129</v>
      </c>
      <c r="B141" s="27"/>
      <c r="C141" s="87"/>
      <c r="D141" s="88"/>
      <c r="E141" s="88"/>
      <c r="F141" s="88"/>
      <c r="G141" s="88"/>
      <c r="H141" s="88"/>
      <c r="I141" s="88"/>
      <c r="J141" s="88"/>
      <c r="K141" s="105" t="str">
        <f t="shared" si="56"/>
        <v>様</v>
      </c>
      <c r="L141" s="88"/>
      <c r="M141" s="105" t="str">
        <f t="shared" si="57"/>
        <v/>
      </c>
      <c r="N141" s="88"/>
      <c r="O141" s="89">
        <f>①基本情報!$C$17</f>
        <v>0</v>
      </c>
      <c r="P141" s="89" t="e">
        <f>VLOOKUP(①基本情報!$C$18,①基本情報!W:X,2,0)</f>
        <v>#N/A</v>
      </c>
      <c r="Q141" s="89" t="e">
        <f>VLOOKUP(①基本情報!$C$19,①基本情報!U:V,2,0)</f>
        <v>#N/A</v>
      </c>
      <c r="R141" s="89" t="e">
        <f>VLOOKUP(①基本情報!$C$20,①基本情報!Y:Z,2,0)</f>
        <v>#N/A</v>
      </c>
      <c r="S141" s="90" t="str">
        <f>IF(COUNTA(①基本情報!$C$26:$E$26)=3,DATE(①基本情報!$C$26,①基本情報!$D$26,①基本情報!$E$26),"")</f>
        <v/>
      </c>
      <c r="T141" s="91" t="str">
        <f>IF(①基本情報!$F$26="","",①基本情報!$F$26)</f>
        <v/>
      </c>
      <c r="U141" s="90" t="str">
        <f>IF(ISERROR(DATE(①基本情報!$C$25,①基本情報!$D$25,①基本情報!$E$25)),"",DATE(①基本情報!$C$25,①基本情報!$D$25,①基本情報!$E$25))</f>
        <v/>
      </c>
      <c r="V141" s="308" t="str">
        <f>IF(①基本情報!$F$25="","",①基本情報!$F$25)</f>
        <v/>
      </c>
      <c r="W141" s="88"/>
      <c r="X141" s="88"/>
      <c r="Y141" s="88"/>
      <c r="Z141" s="88"/>
      <c r="AA141" s="88"/>
      <c r="AB141" s="88"/>
      <c r="AC141" s="105" t="str">
        <f t="shared" si="58"/>
        <v/>
      </c>
      <c r="AD141" s="108" t="str">
        <f t="shared" si="59"/>
        <v>様</v>
      </c>
      <c r="AE141" s="94" t="str">
        <f>IF(②メッセージ・差出名!$C$14="","",②メッセージ・差出名!$C$14)</f>
        <v/>
      </c>
      <c r="AF141" s="94" t="str">
        <f>IF(②メッセージ・差出名!$C$15="","",②メッセージ・差出名!$C$15)</f>
        <v/>
      </c>
      <c r="AG141" s="94" t="str">
        <f>IF(②メッセージ・差出名!$C$16="","",②メッセージ・差出名!$C$16)</f>
        <v/>
      </c>
      <c r="AH141" s="94" t="str">
        <f>IF(②メッセージ・差出名!$C$17="","",②メッセージ・差出名!$C$17)</f>
        <v/>
      </c>
      <c r="AI141" s="94" t="str">
        <f>IF(②メッセージ・差出名!$C$18="","",②メッセージ・差出名!$C$18)</f>
        <v/>
      </c>
      <c r="AJ141" s="94" t="str">
        <f>IF(②メッセージ・差出名!$C$19="","",②メッセージ・差出名!$C$19)</f>
        <v/>
      </c>
      <c r="AK141" s="94" t="str">
        <f>IF(②メッセージ・差出名!$C$20="","",②メッセージ・差出名!$C$20)</f>
        <v/>
      </c>
      <c r="AL141" s="94" t="str">
        <f>IF(②メッセージ・差出名!$C$21="","",②メッセージ・差出名!$C$21)</f>
        <v/>
      </c>
      <c r="AM141" s="94" t="str">
        <f>IF(②メッセージ・差出名!$C$22="","",②メッセージ・差出名!$C$22)</f>
        <v/>
      </c>
      <c r="AN141" s="94" t="str">
        <f>IF(②メッセージ・差出名!$C$23="","",②メッセージ・差出名!$C$23)</f>
        <v/>
      </c>
      <c r="AO141" s="302" t="str">
        <f>IF(②メッセージ・差出名!$C$27="","",②メッセージ・差出名!$C$27)</f>
        <v/>
      </c>
      <c r="AP141" s="302" t="str">
        <f>IF(②メッセージ・差出名!$C$28="","",②メッセージ・差出名!$C$28)</f>
        <v/>
      </c>
      <c r="AQ141" s="302" t="str">
        <f>IF(②メッセージ・差出名!$C$29="","",②メッセージ・差出名!$C$29)</f>
        <v/>
      </c>
      <c r="AR141" s="302" t="str">
        <f>IF(②メッセージ・差出名!$C$30="","",②メッセージ・差出名!$C$30)</f>
        <v/>
      </c>
      <c r="AS141" s="143"/>
      <c r="AT141" s="148">
        <f t="shared" si="60"/>
        <v>0</v>
      </c>
      <c r="AU141" s="148">
        <f t="shared" si="96"/>
        <v>0</v>
      </c>
      <c r="AV141" s="148">
        <f t="shared" si="97"/>
        <v>0</v>
      </c>
      <c r="AW141" s="148">
        <f t="shared" si="98"/>
        <v>0</v>
      </c>
      <c r="AX141" s="148">
        <f t="shared" si="61"/>
        <v>0</v>
      </c>
      <c r="AY141" s="148">
        <f t="shared" si="61"/>
        <v>0</v>
      </c>
      <c r="AZ141" s="148">
        <f t="shared" si="62"/>
        <v>0</v>
      </c>
      <c r="BA141" s="148">
        <f t="shared" si="63"/>
        <v>0</v>
      </c>
      <c r="BB141" s="148">
        <f t="shared" si="64"/>
        <v>1</v>
      </c>
      <c r="BC141" s="148">
        <f t="shared" si="65"/>
        <v>0</v>
      </c>
      <c r="BD141" s="148">
        <f t="shared" si="66"/>
        <v>0</v>
      </c>
      <c r="BE141" s="148">
        <f t="shared" si="67"/>
        <v>0</v>
      </c>
      <c r="BF141" s="227">
        <f t="shared" si="68"/>
        <v>1</v>
      </c>
      <c r="BG141" s="227" t="e">
        <f t="shared" si="69"/>
        <v>#N/A</v>
      </c>
      <c r="BH141" s="227" t="e">
        <f t="shared" si="70"/>
        <v>#N/A</v>
      </c>
      <c r="BI141" s="227" t="e">
        <f t="shared" si="71"/>
        <v>#N/A</v>
      </c>
      <c r="BJ141" s="227">
        <f t="shared" si="72"/>
        <v>0</v>
      </c>
      <c r="BK141" s="227">
        <f t="shared" si="73"/>
        <v>0</v>
      </c>
      <c r="BL141" s="227">
        <f t="shared" si="74"/>
        <v>0</v>
      </c>
      <c r="BM141" s="227">
        <f t="shared" si="75"/>
        <v>0</v>
      </c>
      <c r="BN141" s="153">
        <f t="shared" si="76"/>
        <v>0</v>
      </c>
      <c r="BO141" s="153">
        <f t="shared" si="77"/>
        <v>0</v>
      </c>
      <c r="BP141" s="153">
        <f t="shared" si="77"/>
        <v>0</v>
      </c>
      <c r="BQ141" s="153">
        <f t="shared" si="78"/>
        <v>0</v>
      </c>
      <c r="BR141" s="153">
        <f t="shared" si="77"/>
        <v>0</v>
      </c>
      <c r="BS141" s="153">
        <f t="shared" si="79"/>
        <v>0</v>
      </c>
      <c r="BT141" s="153">
        <f t="shared" si="77"/>
        <v>0</v>
      </c>
      <c r="BU141" s="153">
        <f t="shared" si="80"/>
        <v>1</v>
      </c>
      <c r="BV141" s="225">
        <f t="shared" si="81"/>
        <v>0</v>
      </c>
      <c r="BW141" s="225">
        <f t="shared" si="82"/>
        <v>0</v>
      </c>
      <c r="BX141" s="225">
        <f t="shared" si="83"/>
        <v>0</v>
      </c>
      <c r="BY141" s="225">
        <f t="shared" si="84"/>
        <v>0</v>
      </c>
      <c r="BZ141" s="225">
        <f t="shared" si="85"/>
        <v>0</v>
      </c>
      <c r="CA141" s="225">
        <f t="shared" si="86"/>
        <v>0</v>
      </c>
      <c r="CB141" s="225">
        <f t="shared" si="87"/>
        <v>0</v>
      </c>
      <c r="CC141" s="225">
        <f t="shared" si="88"/>
        <v>0</v>
      </c>
      <c r="CD141" s="225">
        <f t="shared" si="89"/>
        <v>0</v>
      </c>
      <c r="CE141" s="225">
        <f t="shared" si="90"/>
        <v>0</v>
      </c>
      <c r="CF141" s="153">
        <f t="shared" si="91"/>
        <v>0</v>
      </c>
      <c r="CG141" s="153">
        <f t="shared" si="92"/>
        <v>0</v>
      </c>
      <c r="CH141" s="153">
        <f t="shared" si="93"/>
        <v>0</v>
      </c>
      <c r="CI141" s="153">
        <f t="shared" si="94"/>
        <v>0</v>
      </c>
      <c r="CJ141" s="153">
        <f t="shared" si="95"/>
        <v>0</v>
      </c>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c r="GG141" s="39"/>
      <c r="GH141" s="39"/>
      <c r="GI141" s="39"/>
      <c r="GJ141" s="39"/>
      <c r="GK141" s="39"/>
      <c r="GL141" s="39"/>
      <c r="GM141" s="39"/>
      <c r="GN141" s="39"/>
      <c r="GO141" s="39"/>
      <c r="GP141" s="39"/>
      <c r="GQ141" s="39"/>
      <c r="GR141" s="39"/>
      <c r="GS141" s="39"/>
      <c r="GT141" s="39"/>
      <c r="GU141" s="39"/>
      <c r="GV141" s="39"/>
      <c r="GW141" s="39"/>
      <c r="GX141" s="39"/>
      <c r="GY141" s="39"/>
      <c r="GZ141" s="39"/>
      <c r="HA141" s="39"/>
      <c r="HB141" s="39"/>
      <c r="HC141" s="39"/>
      <c r="HD141" s="39"/>
      <c r="HE141" s="39"/>
      <c r="HF141" s="39"/>
      <c r="HG141" s="39"/>
      <c r="HH141" s="39"/>
      <c r="HI141" s="39"/>
    </row>
    <row r="142" spans="1:217" s="14" customFormat="1" ht="17.25" customHeight="1" x14ac:dyDescent="0.2">
      <c r="A142" s="26">
        <v>130</v>
      </c>
      <c r="B142" s="27"/>
      <c r="C142" s="87"/>
      <c r="D142" s="88"/>
      <c r="E142" s="88"/>
      <c r="F142" s="88"/>
      <c r="G142" s="88"/>
      <c r="H142" s="88"/>
      <c r="I142" s="88"/>
      <c r="J142" s="88"/>
      <c r="K142" s="105" t="str">
        <f t="shared" ref="K142:K205" si="99">$K$12</f>
        <v>様</v>
      </c>
      <c r="L142" s="88"/>
      <c r="M142" s="105" t="str">
        <f t="shared" ref="M142:M205" si="100">IF(K142="",$M$12,"")</f>
        <v/>
      </c>
      <c r="N142" s="88"/>
      <c r="O142" s="89">
        <f>①基本情報!$C$17</f>
        <v>0</v>
      </c>
      <c r="P142" s="89" t="e">
        <f>VLOOKUP(①基本情報!$C$18,①基本情報!W:X,2,0)</f>
        <v>#N/A</v>
      </c>
      <c r="Q142" s="89" t="e">
        <f>VLOOKUP(①基本情報!$C$19,①基本情報!U:V,2,0)</f>
        <v>#N/A</v>
      </c>
      <c r="R142" s="89" t="e">
        <f>VLOOKUP(①基本情報!$C$20,①基本情報!Y:Z,2,0)</f>
        <v>#N/A</v>
      </c>
      <c r="S142" s="90" t="str">
        <f>IF(COUNTA(①基本情報!$C$26:$E$26)=3,DATE(①基本情報!$C$26,①基本情報!$D$26,①基本情報!$E$26),"")</f>
        <v/>
      </c>
      <c r="T142" s="91" t="str">
        <f>IF(①基本情報!$F$26="","",①基本情報!$F$26)</f>
        <v/>
      </c>
      <c r="U142" s="90" t="str">
        <f>IF(ISERROR(DATE(①基本情報!$C$25,①基本情報!$D$25,①基本情報!$E$25)),"",DATE(①基本情報!$C$25,①基本情報!$D$25,①基本情報!$E$25))</f>
        <v/>
      </c>
      <c r="V142" s="308" t="str">
        <f>IF(①基本情報!$F$25="","",①基本情報!$F$25)</f>
        <v/>
      </c>
      <c r="W142" s="88"/>
      <c r="X142" s="88"/>
      <c r="Y142" s="88"/>
      <c r="Z142" s="88"/>
      <c r="AA142" s="88"/>
      <c r="AB142" s="88"/>
      <c r="AC142" s="105" t="str">
        <f t="shared" ref="AC142:AC205" si="101">IF(L142="",J142,L142)&amp;""</f>
        <v/>
      </c>
      <c r="AD142" s="108" t="str">
        <f t="shared" ref="AD142:AD205" si="102">IF(K142="",M142,K142)</f>
        <v>様</v>
      </c>
      <c r="AE142" s="94" t="str">
        <f>IF(②メッセージ・差出名!$C$14="","",②メッセージ・差出名!$C$14)</f>
        <v/>
      </c>
      <c r="AF142" s="94" t="str">
        <f>IF(②メッセージ・差出名!$C$15="","",②メッセージ・差出名!$C$15)</f>
        <v/>
      </c>
      <c r="AG142" s="94" t="str">
        <f>IF(②メッセージ・差出名!$C$16="","",②メッセージ・差出名!$C$16)</f>
        <v/>
      </c>
      <c r="AH142" s="94" t="str">
        <f>IF(②メッセージ・差出名!$C$17="","",②メッセージ・差出名!$C$17)</f>
        <v/>
      </c>
      <c r="AI142" s="94" t="str">
        <f>IF(②メッセージ・差出名!$C$18="","",②メッセージ・差出名!$C$18)</f>
        <v/>
      </c>
      <c r="AJ142" s="94" t="str">
        <f>IF(②メッセージ・差出名!$C$19="","",②メッセージ・差出名!$C$19)</f>
        <v/>
      </c>
      <c r="AK142" s="94" t="str">
        <f>IF(②メッセージ・差出名!$C$20="","",②メッセージ・差出名!$C$20)</f>
        <v/>
      </c>
      <c r="AL142" s="94" t="str">
        <f>IF(②メッセージ・差出名!$C$21="","",②メッセージ・差出名!$C$21)</f>
        <v/>
      </c>
      <c r="AM142" s="94" t="str">
        <f>IF(②メッセージ・差出名!$C$22="","",②メッセージ・差出名!$C$22)</f>
        <v/>
      </c>
      <c r="AN142" s="94" t="str">
        <f>IF(②メッセージ・差出名!$C$23="","",②メッセージ・差出名!$C$23)</f>
        <v/>
      </c>
      <c r="AO142" s="302" t="str">
        <f>IF(②メッセージ・差出名!$C$27="","",②メッセージ・差出名!$C$27)</f>
        <v/>
      </c>
      <c r="AP142" s="302" t="str">
        <f>IF(②メッセージ・差出名!$C$28="","",②メッセージ・差出名!$C$28)</f>
        <v/>
      </c>
      <c r="AQ142" s="302" t="str">
        <f>IF(②メッセージ・差出名!$C$29="","",②メッセージ・差出名!$C$29)</f>
        <v/>
      </c>
      <c r="AR142" s="302" t="str">
        <f>IF(②メッセージ・差出名!$C$30="","",②メッセージ・差出名!$C$30)</f>
        <v/>
      </c>
      <c r="AS142" s="143"/>
      <c r="AT142" s="148">
        <f t="shared" ref="AT142:AT205" si="103">LEN(C142)</f>
        <v>0</v>
      </c>
      <c r="AU142" s="148">
        <f t="shared" si="96"/>
        <v>0</v>
      </c>
      <c r="AV142" s="148">
        <f t="shared" si="97"/>
        <v>0</v>
      </c>
      <c r="AW142" s="148">
        <f t="shared" si="98"/>
        <v>0</v>
      </c>
      <c r="AX142" s="148">
        <f t="shared" si="61"/>
        <v>0</v>
      </c>
      <c r="AY142" s="148">
        <f t="shared" si="61"/>
        <v>0</v>
      </c>
      <c r="AZ142" s="148">
        <f t="shared" si="62"/>
        <v>0</v>
      </c>
      <c r="BA142" s="148">
        <f t="shared" si="63"/>
        <v>0</v>
      </c>
      <c r="BB142" s="148">
        <f t="shared" si="64"/>
        <v>1</v>
      </c>
      <c r="BC142" s="148">
        <f t="shared" si="65"/>
        <v>0</v>
      </c>
      <c r="BD142" s="148">
        <f t="shared" si="66"/>
        <v>0</v>
      </c>
      <c r="BE142" s="148">
        <f t="shared" si="67"/>
        <v>0</v>
      </c>
      <c r="BF142" s="227">
        <f t="shared" si="68"/>
        <v>1</v>
      </c>
      <c r="BG142" s="227" t="e">
        <f t="shared" si="69"/>
        <v>#N/A</v>
      </c>
      <c r="BH142" s="227" t="e">
        <f t="shared" si="70"/>
        <v>#N/A</v>
      </c>
      <c r="BI142" s="227" t="e">
        <f t="shared" si="71"/>
        <v>#N/A</v>
      </c>
      <c r="BJ142" s="227">
        <f t="shared" si="72"/>
        <v>0</v>
      </c>
      <c r="BK142" s="227">
        <f t="shared" si="73"/>
        <v>0</v>
      </c>
      <c r="BL142" s="227">
        <f t="shared" si="74"/>
        <v>0</v>
      </c>
      <c r="BM142" s="227">
        <f t="shared" si="75"/>
        <v>0</v>
      </c>
      <c r="BN142" s="153">
        <f t="shared" si="76"/>
        <v>0</v>
      </c>
      <c r="BO142" s="153">
        <f t="shared" si="77"/>
        <v>0</v>
      </c>
      <c r="BP142" s="153">
        <f t="shared" si="77"/>
        <v>0</v>
      </c>
      <c r="BQ142" s="153">
        <f t="shared" si="78"/>
        <v>0</v>
      </c>
      <c r="BR142" s="153">
        <f t="shared" si="77"/>
        <v>0</v>
      </c>
      <c r="BS142" s="153">
        <f t="shared" si="79"/>
        <v>0</v>
      </c>
      <c r="BT142" s="153">
        <f t="shared" si="77"/>
        <v>0</v>
      </c>
      <c r="BU142" s="153">
        <f t="shared" si="80"/>
        <v>1</v>
      </c>
      <c r="BV142" s="225">
        <f t="shared" si="81"/>
        <v>0</v>
      </c>
      <c r="BW142" s="225">
        <f t="shared" si="82"/>
        <v>0</v>
      </c>
      <c r="BX142" s="225">
        <f t="shared" si="83"/>
        <v>0</v>
      </c>
      <c r="BY142" s="225">
        <f t="shared" si="84"/>
        <v>0</v>
      </c>
      <c r="BZ142" s="225">
        <f t="shared" si="85"/>
        <v>0</v>
      </c>
      <c r="CA142" s="225">
        <f t="shared" si="86"/>
        <v>0</v>
      </c>
      <c r="CB142" s="225">
        <f t="shared" si="87"/>
        <v>0</v>
      </c>
      <c r="CC142" s="225">
        <f t="shared" si="88"/>
        <v>0</v>
      </c>
      <c r="CD142" s="225">
        <f t="shared" si="89"/>
        <v>0</v>
      </c>
      <c r="CE142" s="225">
        <f t="shared" si="90"/>
        <v>0</v>
      </c>
      <c r="CF142" s="153">
        <f t="shared" si="91"/>
        <v>0</v>
      </c>
      <c r="CG142" s="153">
        <f t="shared" si="92"/>
        <v>0</v>
      </c>
      <c r="CH142" s="153">
        <f t="shared" si="93"/>
        <v>0</v>
      </c>
      <c r="CI142" s="153">
        <f t="shared" si="94"/>
        <v>0</v>
      </c>
      <c r="CJ142" s="153">
        <f t="shared" si="95"/>
        <v>0</v>
      </c>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c r="DO142" s="39"/>
      <c r="DP142" s="39"/>
      <c r="DQ142" s="39"/>
      <c r="DR142" s="39"/>
      <c r="DS142" s="39"/>
      <c r="DT142" s="39"/>
      <c r="DU142" s="39"/>
      <c r="DV142" s="39"/>
      <c r="DW142" s="39"/>
      <c r="DX142" s="39"/>
      <c r="DY142" s="39"/>
      <c r="DZ142" s="39"/>
      <c r="EA142" s="39"/>
      <c r="EB142" s="39"/>
      <c r="EC142" s="39"/>
      <c r="ED142" s="39"/>
      <c r="EE142" s="39"/>
      <c r="EF142" s="39"/>
      <c r="EG142" s="39"/>
      <c r="EH142" s="39"/>
      <c r="EI142" s="39"/>
      <c r="EJ142" s="39"/>
      <c r="EK142" s="39"/>
      <c r="EL142" s="39"/>
      <c r="EM142" s="39"/>
      <c r="EN142" s="39"/>
      <c r="EO142" s="39"/>
      <c r="EP142" s="39"/>
      <c r="EQ142" s="39"/>
      <c r="ER142" s="39"/>
      <c r="ES142" s="39"/>
      <c r="ET142" s="39"/>
      <c r="EU142" s="39"/>
      <c r="EV142" s="39"/>
      <c r="EW142" s="39"/>
      <c r="EX142" s="39"/>
      <c r="EY142" s="39"/>
      <c r="EZ142" s="39"/>
      <c r="FA142" s="39"/>
      <c r="FB142" s="39"/>
      <c r="FC142" s="39"/>
      <c r="FD142" s="39"/>
      <c r="FE142" s="39"/>
      <c r="FF142" s="39"/>
      <c r="FG142" s="39"/>
      <c r="FH142" s="39"/>
      <c r="FI142" s="39"/>
      <c r="FJ142" s="39"/>
      <c r="FK142" s="39"/>
      <c r="FL142" s="39"/>
      <c r="FM142" s="39"/>
      <c r="FN142" s="39"/>
      <c r="FO142" s="39"/>
      <c r="FP142" s="39"/>
      <c r="FQ142" s="39"/>
      <c r="FR142" s="39"/>
      <c r="FS142" s="39"/>
      <c r="FT142" s="39"/>
      <c r="FU142" s="39"/>
      <c r="FV142" s="39"/>
      <c r="FW142" s="39"/>
      <c r="FX142" s="39"/>
      <c r="FY142" s="39"/>
      <c r="FZ142" s="39"/>
      <c r="GA142" s="39"/>
      <c r="GB142" s="39"/>
      <c r="GC142" s="39"/>
      <c r="GD142" s="39"/>
      <c r="GE142" s="39"/>
      <c r="GF142" s="39"/>
      <c r="GG142" s="39"/>
      <c r="GH142" s="39"/>
      <c r="GI142" s="39"/>
      <c r="GJ142" s="39"/>
      <c r="GK142" s="39"/>
      <c r="GL142" s="39"/>
      <c r="GM142" s="39"/>
      <c r="GN142" s="39"/>
      <c r="GO142" s="39"/>
      <c r="GP142" s="39"/>
      <c r="GQ142" s="39"/>
      <c r="GR142" s="39"/>
      <c r="GS142" s="39"/>
      <c r="GT142" s="39"/>
      <c r="GU142" s="39"/>
      <c r="GV142" s="39"/>
      <c r="GW142" s="39"/>
      <c r="GX142" s="39"/>
      <c r="GY142" s="39"/>
      <c r="GZ142" s="39"/>
      <c r="HA142" s="39"/>
      <c r="HB142" s="39"/>
      <c r="HC142" s="39"/>
      <c r="HD142" s="39"/>
      <c r="HE142" s="39"/>
      <c r="HF142" s="39"/>
      <c r="HG142" s="39"/>
      <c r="HH142" s="39"/>
      <c r="HI142" s="39"/>
    </row>
    <row r="143" spans="1:217" s="14" customFormat="1" ht="17.25" customHeight="1" x14ac:dyDescent="0.2">
      <c r="A143" s="26">
        <v>131</v>
      </c>
      <c r="B143" s="27"/>
      <c r="C143" s="87"/>
      <c r="D143" s="88"/>
      <c r="E143" s="88"/>
      <c r="F143" s="88"/>
      <c r="G143" s="88"/>
      <c r="H143" s="88"/>
      <c r="I143" s="88"/>
      <c r="J143" s="88"/>
      <c r="K143" s="105" t="str">
        <f t="shared" si="99"/>
        <v>様</v>
      </c>
      <c r="L143" s="88"/>
      <c r="M143" s="105" t="str">
        <f t="shared" si="100"/>
        <v/>
      </c>
      <c r="N143" s="88"/>
      <c r="O143" s="89">
        <f>①基本情報!$C$17</f>
        <v>0</v>
      </c>
      <c r="P143" s="89" t="e">
        <f>VLOOKUP(①基本情報!$C$18,①基本情報!W:X,2,0)</f>
        <v>#N/A</v>
      </c>
      <c r="Q143" s="89" t="e">
        <f>VLOOKUP(①基本情報!$C$19,①基本情報!U:V,2,0)</f>
        <v>#N/A</v>
      </c>
      <c r="R143" s="89" t="e">
        <f>VLOOKUP(①基本情報!$C$20,①基本情報!Y:Z,2,0)</f>
        <v>#N/A</v>
      </c>
      <c r="S143" s="90" t="str">
        <f>IF(COUNTA(①基本情報!$C$26:$E$26)=3,DATE(①基本情報!$C$26,①基本情報!$D$26,①基本情報!$E$26),"")</f>
        <v/>
      </c>
      <c r="T143" s="91" t="str">
        <f>IF(①基本情報!$F$26="","",①基本情報!$F$26)</f>
        <v/>
      </c>
      <c r="U143" s="90" t="str">
        <f>IF(ISERROR(DATE(①基本情報!$C$25,①基本情報!$D$25,①基本情報!$E$25)),"",DATE(①基本情報!$C$25,①基本情報!$D$25,①基本情報!$E$25))</f>
        <v/>
      </c>
      <c r="V143" s="308" t="str">
        <f>IF(①基本情報!$F$25="","",①基本情報!$F$25)</f>
        <v/>
      </c>
      <c r="W143" s="88"/>
      <c r="X143" s="88"/>
      <c r="Y143" s="88"/>
      <c r="Z143" s="88"/>
      <c r="AA143" s="88"/>
      <c r="AB143" s="88"/>
      <c r="AC143" s="105" t="str">
        <f t="shared" si="101"/>
        <v/>
      </c>
      <c r="AD143" s="108" t="str">
        <f t="shared" si="102"/>
        <v>様</v>
      </c>
      <c r="AE143" s="94" t="str">
        <f>IF(②メッセージ・差出名!$C$14="","",②メッセージ・差出名!$C$14)</f>
        <v/>
      </c>
      <c r="AF143" s="94" t="str">
        <f>IF(②メッセージ・差出名!$C$15="","",②メッセージ・差出名!$C$15)</f>
        <v/>
      </c>
      <c r="AG143" s="94" t="str">
        <f>IF(②メッセージ・差出名!$C$16="","",②メッセージ・差出名!$C$16)</f>
        <v/>
      </c>
      <c r="AH143" s="94" t="str">
        <f>IF(②メッセージ・差出名!$C$17="","",②メッセージ・差出名!$C$17)</f>
        <v/>
      </c>
      <c r="AI143" s="94" t="str">
        <f>IF(②メッセージ・差出名!$C$18="","",②メッセージ・差出名!$C$18)</f>
        <v/>
      </c>
      <c r="AJ143" s="94" t="str">
        <f>IF(②メッセージ・差出名!$C$19="","",②メッセージ・差出名!$C$19)</f>
        <v/>
      </c>
      <c r="AK143" s="94" t="str">
        <f>IF(②メッセージ・差出名!$C$20="","",②メッセージ・差出名!$C$20)</f>
        <v/>
      </c>
      <c r="AL143" s="94" t="str">
        <f>IF(②メッセージ・差出名!$C$21="","",②メッセージ・差出名!$C$21)</f>
        <v/>
      </c>
      <c r="AM143" s="94" t="str">
        <f>IF(②メッセージ・差出名!$C$22="","",②メッセージ・差出名!$C$22)</f>
        <v/>
      </c>
      <c r="AN143" s="94" t="str">
        <f>IF(②メッセージ・差出名!$C$23="","",②メッセージ・差出名!$C$23)</f>
        <v/>
      </c>
      <c r="AO143" s="302" t="str">
        <f>IF(②メッセージ・差出名!$C$27="","",②メッセージ・差出名!$C$27)</f>
        <v/>
      </c>
      <c r="AP143" s="302" t="str">
        <f>IF(②メッセージ・差出名!$C$28="","",②メッセージ・差出名!$C$28)</f>
        <v/>
      </c>
      <c r="AQ143" s="302" t="str">
        <f>IF(②メッセージ・差出名!$C$29="","",②メッセージ・差出名!$C$29)</f>
        <v/>
      </c>
      <c r="AR143" s="302" t="str">
        <f>IF(②メッセージ・差出名!$C$30="","",②メッセージ・差出名!$C$30)</f>
        <v/>
      </c>
      <c r="AS143" s="143"/>
      <c r="AT143" s="148">
        <f t="shared" si="103"/>
        <v>0</v>
      </c>
      <c r="AU143" s="148">
        <f t="shared" si="96"/>
        <v>0</v>
      </c>
      <c r="AV143" s="148">
        <f t="shared" si="97"/>
        <v>0</v>
      </c>
      <c r="AW143" s="148">
        <f t="shared" si="98"/>
        <v>0</v>
      </c>
      <c r="AX143" s="148">
        <f t="shared" si="61"/>
        <v>0</v>
      </c>
      <c r="AY143" s="148">
        <f t="shared" si="61"/>
        <v>0</v>
      </c>
      <c r="AZ143" s="148">
        <f t="shared" si="62"/>
        <v>0</v>
      </c>
      <c r="BA143" s="148">
        <f t="shared" si="63"/>
        <v>0</v>
      </c>
      <c r="BB143" s="148">
        <f t="shared" si="64"/>
        <v>1</v>
      </c>
      <c r="BC143" s="148">
        <f t="shared" si="65"/>
        <v>0</v>
      </c>
      <c r="BD143" s="148">
        <f t="shared" si="66"/>
        <v>0</v>
      </c>
      <c r="BE143" s="148">
        <f t="shared" si="67"/>
        <v>0</v>
      </c>
      <c r="BF143" s="227">
        <f t="shared" si="68"/>
        <v>1</v>
      </c>
      <c r="BG143" s="227" t="e">
        <f t="shared" si="69"/>
        <v>#N/A</v>
      </c>
      <c r="BH143" s="227" t="e">
        <f t="shared" si="70"/>
        <v>#N/A</v>
      </c>
      <c r="BI143" s="227" t="e">
        <f t="shared" si="71"/>
        <v>#N/A</v>
      </c>
      <c r="BJ143" s="227">
        <f t="shared" si="72"/>
        <v>0</v>
      </c>
      <c r="BK143" s="227">
        <f t="shared" si="73"/>
        <v>0</v>
      </c>
      <c r="BL143" s="227">
        <f t="shared" si="74"/>
        <v>0</v>
      </c>
      <c r="BM143" s="227">
        <f t="shared" si="75"/>
        <v>0</v>
      </c>
      <c r="BN143" s="153">
        <f t="shared" si="76"/>
        <v>0</v>
      </c>
      <c r="BO143" s="153">
        <f t="shared" si="77"/>
        <v>0</v>
      </c>
      <c r="BP143" s="153">
        <f t="shared" si="77"/>
        <v>0</v>
      </c>
      <c r="BQ143" s="153">
        <f t="shared" si="78"/>
        <v>0</v>
      </c>
      <c r="BR143" s="153">
        <f t="shared" si="77"/>
        <v>0</v>
      </c>
      <c r="BS143" s="153">
        <f t="shared" si="79"/>
        <v>0</v>
      </c>
      <c r="BT143" s="153">
        <f t="shared" si="77"/>
        <v>0</v>
      </c>
      <c r="BU143" s="153">
        <f t="shared" si="80"/>
        <v>1</v>
      </c>
      <c r="BV143" s="225">
        <f t="shared" si="81"/>
        <v>0</v>
      </c>
      <c r="BW143" s="225">
        <f t="shared" si="82"/>
        <v>0</v>
      </c>
      <c r="BX143" s="225">
        <f t="shared" si="83"/>
        <v>0</v>
      </c>
      <c r="BY143" s="225">
        <f t="shared" si="84"/>
        <v>0</v>
      </c>
      <c r="BZ143" s="225">
        <f t="shared" si="85"/>
        <v>0</v>
      </c>
      <c r="CA143" s="225">
        <f t="shared" si="86"/>
        <v>0</v>
      </c>
      <c r="CB143" s="225">
        <f t="shared" si="87"/>
        <v>0</v>
      </c>
      <c r="CC143" s="225">
        <f t="shared" si="88"/>
        <v>0</v>
      </c>
      <c r="CD143" s="225">
        <f t="shared" si="89"/>
        <v>0</v>
      </c>
      <c r="CE143" s="225">
        <f t="shared" si="90"/>
        <v>0</v>
      </c>
      <c r="CF143" s="153">
        <f t="shared" si="91"/>
        <v>0</v>
      </c>
      <c r="CG143" s="153">
        <f t="shared" si="92"/>
        <v>0</v>
      </c>
      <c r="CH143" s="153">
        <f t="shared" si="93"/>
        <v>0</v>
      </c>
      <c r="CI143" s="153">
        <f t="shared" si="94"/>
        <v>0</v>
      </c>
      <c r="CJ143" s="153">
        <f t="shared" si="95"/>
        <v>0</v>
      </c>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c r="DO143" s="39"/>
      <c r="DP143" s="39"/>
      <c r="DQ143" s="39"/>
      <c r="DR143" s="39"/>
      <c r="DS143" s="39"/>
      <c r="DT143" s="39"/>
      <c r="DU143" s="39"/>
      <c r="DV143" s="39"/>
      <c r="DW143" s="39"/>
      <c r="DX143" s="39"/>
      <c r="DY143" s="39"/>
      <c r="DZ143" s="39"/>
      <c r="EA143" s="39"/>
      <c r="EB143" s="39"/>
      <c r="EC143" s="39"/>
      <c r="ED143" s="39"/>
      <c r="EE143" s="39"/>
      <c r="EF143" s="39"/>
      <c r="EG143" s="39"/>
      <c r="EH143" s="39"/>
      <c r="EI143" s="39"/>
      <c r="EJ143" s="39"/>
      <c r="EK143" s="39"/>
      <c r="EL143" s="39"/>
      <c r="EM143" s="39"/>
      <c r="EN143" s="39"/>
      <c r="EO143" s="39"/>
      <c r="EP143" s="39"/>
      <c r="EQ143" s="39"/>
      <c r="ER143" s="39"/>
      <c r="ES143" s="39"/>
      <c r="ET143" s="39"/>
      <c r="EU143" s="39"/>
      <c r="EV143" s="39"/>
      <c r="EW143" s="39"/>
      <c r="EX143" s="39"/>
      <c r="EY143" s="39"/>
      <c r="EZ143" s="39"/>
      <c r="FA143" s="39"/>
      <c r="FB143" s="39"/>
      <c r="FC143" s="39"/>
      <c r="FD143" s="39"/>
      <c r="FE143" s="39"/>
      <c r="FF143" s="39"/>
      <c r="FG143" s="39"/>
      <c r="FH143" s="39"/>
      <c r="FI143" s="39"/>
      <c r="FJ143" s="39"/>
      <c r="FK143" s="39"/>
      <c r="FL143" s="39"/>
      <c r="FM143" s="39"/>
      <c r="FN143" s="39"/>
      <c r="FO143" s="39"/>
      <c r="FP143" s="39"/>
      <c r="FQ143" s="39"/>
      <c r="FR143" s="39"/>
      <c r="FS143" s="39"/>
      <c r="FT143" s="39"/>
      <c r="FU143" s="39"/>
      <c r="FV143" s="39"/>
      <c r="FW143" s="39"/>
      <c r="FX143" s="39"/>
      <c r="FY143" s="39"/>
      <c r="FZ143" s="39"/>
      <c r="GA143" s="39"/>
      <c r="GB143" s="39"/>
      <c r="GC143" s="39"/>
      <c r="GD143" s="39"/>
      <c r="GE143" s="39"/>
      <c r="GF143" s="39"/>
      <c r="GG143" s="39"/>
      <c r="GH143" s="39"/>
      <c r="GI143" s="39"/>
      <c r="GJ143" s="39"/>
      <c r="GK143" s="39"/>
      <c r="GL143" s="39"/>
      <c r="GM143" s="39"/>
      <c r="GN143" s="39"/>
      <c r="GO143" s="39"/>
      <c r="GP143" s="39"/>
      <c r="GQ143" s="39"/>
      <c r="GR143" s="39"/>
      <c r="GS143" s="39"/>
      <c r="GT143" s="39"/>
      <c r="GU143" s="39"/>
      <c r="GV143" s="39"/>
      <c r="GW143" s="39"/>
      <c r="GX143" s="39"/>
      <c r="GY143" s="39"/>
      <c r="GZ143" s="39"/>
      <c r="HA143" s="39"/>
      <c r="HB143" s="39"/>
      <c r="HC143" s="39"/>
      <c r="HD143" s="39"/>
      <c r="HE143" s="39"/>
      <c r="HF143" s="39"/>
      <c r="HG143" s="39"/>
      <c r="HH143" s="39"/>
      <c r="HI143" s="39"/>
    </row>
    <row r="144" spans="1:217" s="14" customFormat="1" ht="17.25" customHeight="1" x14ac:dyDescent="0.2">
      <c r="A144" s="26">
        <v>132</v>
      </c>
      <c r="B144" s="27"/>
      <c r="C144" s="87"/>
      <c r="D144" s="88"/>
      <c r="E144" s="88"/>
      <c r="F144" s="88"/>
      <c r="G144" s="88"/>
      <c r="H144" s="88"/>
      <c r="I144" s="88"/>
      <c r="J144" s="88"/>
      <c r="K144" s="105" t="str">
        <f t="shared" si="99"/>
        <v>様</v>
      </c>
      <c r="L144" s="88"/>
      <c r="M144" s="105" t="str">
        <f t="shared" si="100"/>
        <v/>
      </c>
      <c r="N144" s="88"/>
      <c r="O144" s="89">
        <f>①基本情報!$C$17</f>
        <v>0</v>
      </c>
      <c r="P144" s="89" t="e">
        <f>VLOOKUP(①基本情報!$C$18,①基本情報!W:X,2,0)</f>
        <v>#N/A</v>
      </c>
      <c r="Q144" s="89" t="e">
        <f>VLOOKUP(①基本情報!$C$19,①基本情報!U:V,2,0)</f>
        <v>#N/A</v>
      </c>
      <c r="R144" s="89" t="e">
        <f>VLOOKUP(①基本情報!$C$20,①基本情報!Y:Z,2,0)</f>
        <v>#N/A</v>
      </c>
      <c r="S144" s="90" t="str">
        <f>IF(COUNTA(①基本情報!$C$26:$E$26)=3,DATE(①基本情報!$C$26,①基本情報!$D$26,①基本情報!$E$26),"")</f>
        <v/>
      </c>
      <c r="T144" s="91" t="str">
        <f>IF(①基本情報!$F$26="","",①基本情報!$F$26)</f>
        <v/>
      </c>
      <c r="U144" s="90" t="str">
        <f>IF(ISERROR(DATE(①基本情報!$C$25,①基本情報!$D$25,①基本情報!$E$25)),"",DATE(①基本情報!$C$25,①基本情報!$D$25,①基本情報!$E$25))</f>
        <v/>
      </c>
      <c r="V144" s="308" t="str">
        <f>IF(①基本情報!$F$25="","",①基本情報!$F$25)</f>
        <v/>
      </c>
      <c r="W144" s="88"/>
      <c r="X144" s="88"/>
      <c r="Y144" s="88"/>
      <c r="Z144" s="88"/>
      <c r="AA144" s="88"/>
      <c r="AB144" s="88"/>
      <c r="AC144" s="105" t="str">
        <f t="shared" si="101"/>
        <v/>
      </c>
      <c r="AD144" s="108" t="str">
        <f t="shared" si="102"/>
        <v>様</v>
      </c>
      <c r="AE144" s="94" t="str">
        <f>IF(②メッセージ・差出名!$C$14="","",②メッセージ・差出名!$C$14)</f>
        <v/>
      </c>
      <c r="AF144" s="94" t="str">
        <f>IF(②メッセージ・差出名!$C$15="","",②メッセージ・差出名!$C$15)</f>
        <v/>
      </c>
      <c r="AG144" s="94" t="str">
        <f>IF(②メッセージ・差出名!$C$16="","",②メッセージ・差出名!$C$16)</f>
        <v/>
      </c>
      <c r="AH144" s="94" t="str">
        <f>IF(②メッセージ・差出名!$C$17="","",②メッセージ・差出名!$C$17)</f>
        <v/>
      </c>
      <c r="AI144" s="94" t="str">
        <f>IF(②メッセージ・差出名!$C$18="","",②メッセージ・差出名!$C$18)</f>
        <v/>
      </c>
      <c r="AJ144" s="94" t="str">
        <f>IF(②メッセージ・差出名!$C$19="","",②メッセージ・差出名!$C$19)</f>
        <v/>
      </c>
      <c r="AK144" s="94" t="str">
        <f>IF(②メッセージ・差出名!$C$20="","",②メッセージ・差出名!$C$20)</f>
        <v/>
      </c>
      <c r="AL144" s="94" t="str">
        <f>IF(②メッセージ・差出名!$C$21="","",②メッセージ・差出名!$C$21)</f>
        <v/>
      </c>
      <c r="AM144" s="94" t="str">
        <f>IF(②メッセージ・差出名!$C$22="","",②メッセージ・差出名!$C$22)</f>
        <v/>
      </c>
      <c r="AN144" s="94" t="str">
        <f>IF(②メッセージ・差出名!$C$23="","",②メッセージ・差出名!$C$23)</f>
        <v/>
      </c>
      <c r="AO144" s="302" t="str">
        <f>IF(②メッセージ・差出名!$C$27="","",②メッセージ・差出名!$C$27)</f>
        <v/>
      </c>
      <c r="AP144" s="302" t="str">
        <f>IF(②メッセージ・差出名!$C$28="","",②メッセージ・差出名!$C$28)</f>
        <v/>
      </c>
      <c r="AQ144" s="302" t="str">
        <f>IF(②メッセージ・差出名!$C$29="","",②メッセージ・差出名!$C$29)</f>
        <v/>
      </c>
      <c r="AR144" s="302" t="str">
        <f>IF(②メッセージ・差出名!$C$30="","",②メッセージ・差出名!$C$30)</f>
        <v/>
      </c>
      <c r="AS144" s="143"/>
      <c r="AT144" s="148">
        <f t="shared" si="103"/>
        <v>0</v>
      </c>
      <c r="AU144" s="148">
        <f t="shared" si="96"/>
        <v>0</v>
      </c>
      <c r="AV144" s="148">
        <f t="shared" si="97"/>
        <v>0</v>
      </c>
      <c r="AW144" s="148">
        <f t="shared" si="98"/>
        <v>0</v>
      </c>
      <c r="AX144" s="148">
        <f t="shared" si="61"/>
        <v>0</v>
      </c>
      <c r="AY144" s="148">
        <f t="shared" si="61"/>
        <v>0</v>
      </c>
      <c r="AZ144" s="148">
        <f t="shared" si="62"/>
        <v>0</v>
      </c>
      <c r="BA144" s="148">
        <f t="shared" si="63"/>
        <v>0</v>
      </c>
      <c r="BB144" s="148">
        <f t="shared" si="64"/>
        <v>1</v>
      </c>
      <c r="BC144" s="148">
        <f t="shared" si="65"/>
        <v>0</v>
      </c>
      <c r="BD144" s="148">
        <f t="shared" si="66"/>
        <v>0</v>
      </c>
      <c r="BE144" s="148">
        <f t="shared" si="67"/>
        <v>0</v>
      </c>
      <c r="BF144" s="227">
        <f t="shared" si="68"/>
        <v>1</v>
      </c>
      <c r="BG144" s="227" t="e">
        <f t="shared" si="69"/>
        <v>#N/A</v>
      </c>
      <c r="BH144" s="227" t="e">
        <f t="shared" si="70"/>
        <v>#N/A</v>
      </c>
      <c r="BI144" s="227" t="e">
        <f t="shared" si="71"/>
        <v>#N/A</v>
      </c>
      <c r="BJ144" s="227">
        <f t="shared" si="72"/>
        <v>0</v>
      </c>
      <c r="BK144" s="227">
        <f t="shared" si="73"/>
        <v>0</v>
      </c>
      <c r="BL144" s="227">
        <f t="shared" si="74"/>
        <v>0</v>
      </c>
      <c r="BM144" s="227">
        <f t="shared" si="75"/>
        <v>0</v>
      </c>
      <c r="BN144" s="153">
        <f t="shared" si="76"/>
        <v>0</v>
      </c>
      <c r="BO144" s="153">
        <f t="shared" si="77"/>
        <v>0</v>
      </c>
      <c r="BP144" s="153">
        <f t="shared" si="77"/>
        <v>0</v>
      </c>
      <c r="BQ144" s="153">
        <f t="shared" si="78"/>
        <v>0</v>
      </c>
      <c r="BR144" s="153">
        <f t="shared" si="77"/>
        <v>0</v>
      </c>
      <c r="BS144" s="153">
        <f t="shared" si="79"/>
        <v>0</v>
      </c>
      <c r="BT144" s="153">
        <f t="shared" si="77"/>
        <v>0</v>
      </c>
      <c r="BU144" s="153">
        <f t="shared" si="80"/>
        <v>1</v>
      </c>
      <c r="BV144" s="225">
        <f t="shared" si="81"/>
        <v>0</v>
      </c>
      <c r="BW144" s="225">
        <f t="shared" si="82"/>
        <v>0</v>
      </c>
      <c r="BX144" s="225">
        <f t="shared" si="83"/>
        <v>0</v>
      </c>
      <c r="BY144" s="225">
        <f t="shared" si="84"/>
        <v>0</v>
      </c>
      <c r="BZ144" s="225">
        <f t="shared" si="85"/>
        <v>0</v>
      </c>
      <c r="CA144" s="225">
        <f t="shared" si="86"/>
        <v>0</v>
      </c>
      <c r="CB144" s="225">
        <f t="shared" si="87"/>
        <v>0</v>
      </c>
      <c r="CC144" s="225">
        <f t="shared" si="88"/>
        <v>0</v>
      </c>
      <c r="CD144" s="225">
        <f t="shared" si="89"/>
        <v>0</v>
      </c>
      <c r="CE144" s="225">
        <f t="shared" si="90"/>
        <v>0</v>
      </c>
      <c r="CF144" s="153">
        <f t="shared" si="91"/>
        <v>0</v>
      </c>
      <c r="CG144" s="153">
        <f t="shared" si="92"/>
        <v>0</v>
      </c>
      <c r="CH144" s="153">
        <f t="shared" si="93"/>
        <v>0</v>
      </c>
      <c r="CI144" s="153">
        <f t="shared" si="94"/>
        <v>0</v>
      </c>
      <c r="CJ144" s="153">
        <f t="shared" si="95"/>
        <v>0</v>
      </c>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c r="DU144" s="39"/>
      <c r="DV144" s="39"/>
      <c r="DW144" s="39"/>
      <c r="DX144" s="39"/>
      <c r="DY144" s="39"/>
      <c r="DZ144" s="39"/>
      <c r="EA144" s="39"/>
      <c r="EB144" s="39"/>
      <c r="EC144" s="39"/>
      <c r="ED144" s="39"/>
      <c r="EE144" s="39"/>
      <c r="EF144" s="39"/>
      <c r="EG144" s="39"/>
      <c r="EH144" s="39"/>
      <c r="EI144" s="39"/>
      <c r="EJ144" s="39"/>
      <c r="EK144" s="39"/>
      <c r="EL144" s="39"/>
      <c r="EM144" s="39"/>
      <c r="EN144" s="39"/>
      <c r="EO144" s="39"/>
      <c r="EP144" s="39"/>
      <c r="EQ144" s="39"/>
      <c r="ER144" s="39"/>
      <c r="ES144" s="39"/>
      <c r="ET144" s="39"/>
      <c r="EU144" s="39"/>
      <c r="EV144" s="39"/>
      <c r="EW144" s="39"/>
      <c r="EX144" s="39"/>
      <c r="EY144" s="39"/>
      <c r="EZ144" s="39"/>
      <c r="FA144" s="39"/>
      <c r="FB144" s="39"/>
      <c r="FC144" s="39"/>
      <c r="FD144" s="39"/>
      <c r="FE144" s="39"/>
      <c r="FF144" s="39"/>
      <c r="FG144" s="39"/>
      <c r="FH144" s="39"/>
      <c r="FI144" s="39"/>
      <c r="FJ144" s="39"/>
      <c r="FK144" s="39"/>
      <c r="FL144" s="39"/>
      <c r="FM144" s="39"/>
      <c r="FN144" s="39"/>
      <c r="FO144" s="39"/>
      <c r="FP144" s="39"/>
      <c r="FQ144" s="39"/>
      <c r="FR144" s="39"/>
      <c r="FS144" s="39"/>
      <c r="FT144" s="39"/>
      <c r="FU144" s="39"/>
      <c r="FV144" s="39"/>
      <c r="FW144" s="39"/>
      <c r="FX144" s="39"/>
      <c r="FY144" s="39"/>
      <c r="FZ144" s="39"/>
      <c r="GA144" s="39"/>
      <c r="GB144" s="39"/>
      <c r="GC144" s="39"/>
      <c r="GD144" s="39"/>
      <c r="GE144" s="39"/>
      <c r="GF144" s="39"/>
      <c r="GG144" s="39"/>
      <c r="GH144" s="39"/>
      <c r="GI144" s="39"/>
      <c r="GJ144" s="39"/>
      <c r="GK144" s="39"/>
      <c r="GL144" s="39"/>
      <c r="GM144" s="39"/>
      <c r="GN144" s="39"/>
      <c r="GO144" s="39"/>
      <c r="GP144" s="39"/>
      <c r="GQ144" s="39"/>
      <c r="GR144" s="39"/>
      <c r="GS144" s="39"/>
      <c r="GT144" s="39"/>
      <c r="GU144" s="39"/>
      <c r="GV144" s="39"/>
      <c r="GW144" s="39"/>
      <c r="GX144" s="39"/>
      <c r="GY144" s="39"/>
      <c r="GZ144" s="39"/>
      <c r="HA144" s="39"/>
      <c r="HB144" s="39"/>
      <c r="HC144" s="39"/>
      <c r="HD144" s="39"/>
      <c r="HE144" s="39"/>
      <c r="HF144" s="39"/>
      <c r="HG144" s="39"/>
      <c r="HH144" s="39"/>
      <c r="HI144" s="39"/>
    </row>
    <row r="145" spans="1:217" s="14" customFormat="1" ht="17.25" customHeight="1" x14ac:dyDescent="0.2">
      <c r="A145" s="26">
        <v>133</v>
      </c>
      <c r="B145" s="27"/>
      <c r="C145" s="87"/>
      <c r="D145" s="88"/>
      <c r="E145" s="88"/>
      <c r="F145" s="88"/>
      <c r="G145" s="88"/>
      <c r="H145" s="88"/>
      <c r="I145" s="88"/>
      <c r="J145" s="88"/>
      <c r="K145" s="105" t="str">
        <f t="shared" si="99"/>
        <v>様</v>
      </c>
      <c r="L145" s="88"/>
      <c r="M145" s="105" t="str">
        <f t="shared" si="100"/>
        <v/>
      </c>
      <c r="N145" s="88"/>
      <c r="O145" s="89">
        <f>①基本情報!$C$17</f>
        <v>0</v>
      </c>
      <c r="P145" s="89" t="e">
        <f>VLOOKUP(①基本情報!$C$18,①基本情報!W:X,2,0)</f>
        <v>#N/A</v>
      </c>
      <c r="Q145" s="89" t="e">
        <f>VLOOKUP(①基本情報!$C$19,①基本情報!U:V,2,0)</f>
        <v>#N/A</v>
      </c>
      <c r="R145" s="89" t="e">
        <f>VLOOKUP(①基本情報!$C$20,①基本情報!Y:Z,2,0)</f>
        <v>#N/A</v>
      </c>
      <c r="S145" s="90" t="str">
        <f>IF(COUNTA(①基本情報!$C$26:$E$26)=3,DATE(①基本情報!$C$26,①基本情報!$D$26,①基本情報!$E$26),"")</f>
        <v/>
      </c>
      <c r="T145" s="91" t="str">
        <f>IF(①基本情報!$F$26="","",①基本情報!$F$26)</f>
        <v/>
      </c>
      <c r="U145" s="90" t="str">
        <f>IF(ISERROR(DATE(①基本情報!$C$25,①基本情報!$D$25,①基本情報!$E$25)),"",DATE(①基本情報!$C$25,①基本情報!$D$25,①基本情報!$E$25))</f>
        <v/>
      </c>
      <c r="V145" s="308" t="str">
        <f>IF(①基本情報!$F$25="","",①基本情報!$F$25)</f>
        <v/>
      </c>
      <c r="W145" s="88"/>
      <c r="X145" s="88"/>
      <c r="Y145" s="88"/>
      <c r="Z145" s="88"/>
      <c r="AA145" s="88"/>
      <c r="AB145" s="88"/>
      <c r="AC145" s="105" t="str">
        <f t="shared" si="101"/>
        <v/>
      </c>
      <c r="AD145" s="108" t="str">
        <f t="shared" si="102"/>
        <v>様</v>
      </c>
      <c r="AE145" s="94" t="str">
        <f>IF(②メッセージ・差出名!$C$14="","",②メッセージ・差出名!$C$14)</f>
        <v/>
      </c>
      <c r="AF145" s="94" t="str">
        <f>IF(②メッセージ・差出名!$C$15="","",②メッセージ・差出名!$C$15)</f>
        <v/>
      </c>
      <c r="AG145" s="94" t="str">
        <f>IF(②メッセージ・差出名!$C$16="","",②メッセージ・差出名!$C$16)</f>
        <v/>
      </c>
      <c r="AH145" s="94" t="str">
        <f>IF(②メッセージ・差出名!$C$17="","",②メッセージ・差出名!$C$17)</f>
        <v/>
      </c>
      <c r="AI145" s="94" t="str">
        <f>IF(②メッセージ・差出名!$C$18="","",②メッセージ・差出名!$C$18)</f>
        <v/>
      </c>
      <c r="AJ145" s="94" t="str">
        <f>IF(②メッセージ・差出名!$C$19="","",②メッセージ・差出名!$C$19)</f>
        <v/>
      </c>
      <c r="AK145" s="94" t="str">
        <f>IF(②メッセージ・差出名!$C$20="","",②メッセージ・差出名!$C$20)</f>
        <v/>
      </c>
      <c r="AL145" s="94" t="str">
        <f>IF(②メッセージ・差出名!$C$21="","",②メッセージ・差出名!$C$21)</f>
        <v/>
      </c>
      <c r="AM145" s="94" t="str">
        <f>IF(②メッセージ・差出名!$C$22="","",②メッセージ・差出名!$C$22)</f>
        <v/>
      </c>
      <c r="AN145" s="94" t="str">
        <f>IF(②メッセージ・差出名!$C$23="","",②メッセージ・差出名!$C$23)</f>
        <v/>
      </c>
      <c r="AO145" s="302" t="str">
        <f>IF(②メッセージ・差出名!$C$27="","",②メッセージ・差出名!$C$27)</f>
        <v/>
      </c>
      <c r="AP145" s="302" t="str">
        <f>IF(②メッセージ・差出名!$C$28="","",②メッセージ・差出名!$C$28)</f>
        <v/>
      </c>
      <c r="AQ145" s="302" t="str">
        <f>IF(②メッセージ・差出名!$C$29="","",②メッセージ・差出名!$C$29)</f>
        <v/>
      </c>
      <c r="AR145" s="302" t="str">
        <f>IF(②メッセージ・差出名!$C$30="","",②メッセージ・差出名!$C$30)</f>
        <v/>
      </c>
      <c r="AS145" s="143"/>
      <c r="AT145" s="148">
        <f t="shared" si="103"/>
        <v>0</v>
      </c>
      <c r="AU145" s="148">
        <f t="shared" si="96"/>
        <v>0</v>
      </c>
      <c r="AV145" s="148">
        <f t="shared" si="97"/>
        <v>0</v>
      </c>
      <c r="AW145" s="148">
        <f t="shared" si="98"/>
        <v>0</v>
      </c>
      <c r="AX145" s="148">
        <f t="shared" si="61"/>
        <v>0</v>
      </c>
      <c r="AY145" s="148">
        <f t="shared" si="61"/>
        <v>0</v>
      </c>
      <c r="AZ145" s="148">
        <f t="shared" si="62"/>
        <v>0</v>
      </c>
      <c r="BA145" s="148">
        <f t="shared" si="63"/>
        <v>0</v>
      </c>
      <c r="BB145" s="148">
        <f t="shared" si="64"/>
        <v>1</v>
      </c>
      <c r="BC145" s="148">
        <f t="shared" si="65"/>
        <v>0</v>
      </c>
      <c r="BD145" s="148">
        <f t="shared" si="66"/>
        <v>0</v>
      </c>
      <c r="BE145" s="148">
        <f t="shared" si="67"/>
        <v>0</v>
      </c>
      <c r="BF145" s="227">
        <f t="shared" si="68"/>
        <v>1</v>
      </c>
      <c r="BG145" s="227" t="e">
        <f t="shared" si="69"/>
        <v>#N/A</v>
      </c>
      <c r="BH145" s="227" t="e">
        <f t="shared" si="70"/>
        <v>#N/A</v>
      </c>
      <c r="BI145" s="227" t="e">
        <f t="shared" si="71"/>
        <v>#N/A</v>
      </c>
      <c r="BJ145" s="227">
        <f t="shared" si="72"/>
        <v>0</v>
      </c>
      <c r="BK145" s="227">
        <f t="shared" si="73"/>
        <v>0</v>
      </c>
      <c r="BL145" s="227">
        <f t="shared" si="74"/>
        <v>0</v>
      </c>
      <c r="BM145" s="227">
        <f t="shared" si="75"/>
        <v>0</v>
      </c>
      <c r="BN145" s="153">
        <f t="shared" si="76"/>
        <v>0</v>
      </c>
      <c r="BO145" s="153">
        <f t="shared" si="77"/>
        <v>0</v>
      </c>
      <c r="BP145" s="153">
        <f t="shared" si="77"/>
        <v>0</v>
      </c>
      <c r="BQ145" s="153">
        <f t="shared" si="78"/>
        <v>0</v>
      </c>
      <c r="BR145" s="153">
        <f t="shared" si="77"/>
        <v>0</v>
      </c>
      <c r="BS145" s="153">
        <f t="shared" si="79"/>
        <v>0</v>
      </c>
      <c r="BT145" s="153">
        <f t="shared" si="77"/>
        <v>0</v>
      </c>
      <c r="BU145" s="153">
        <f t="shared" si="80"/>
        <v>1</v>
      </c>
      <c r="BV145" s="225">
        <f t="shared" si="81"/>
        <v>0</v>
      </c>
      <c r="BW145" s="225">
        <f t="shared" si="82"/>
        <v>0</v>
      </c>
      <c r="BX145" s="225">
        <f t="shared" si="83"/>
        <v>0</v>
      </c>
      <c r="BY145" s="225">
        <f t="shared" si="84"/>
        <v>0</v>
      </c>
      <c r="BZ145" s="225">
        <f t="shared" si="85"/>
        <v>0</v>
      </c>
      <c r="CA145" s="225">
        <f t="shared" si="86"/>
        <v>0</v>
      </c>
      <c r="CB145" s="225">
        <f t="shared" si="87"/>
        <v>0</v>
      </c>
      <c r="CC145" s="225">
        <f t="shared" si="88"/>
        <v>0</v>
      </c>
      <c r="CD145" s="225">
        <f t="shared" si="89"/>
        <v>0</v>
      </c>
      <c r="CE145" s="225">
        <f t="shared" si="90"/>
        <v>0</v>
      </c>
      <c r="CF145" s="153">
        <f t="shared" si="91"/>
        <v>0</v>
      </c>
      <c r="CG145" s="153">
        <f t="shared" si="92"/>
        <v>0</v>
      </c>
      <c r="CH145" s="153">
        <f t="shared" si="93"/>
        <v>0</v>
      </c>
      <c r="CI145" s="153">
        <f t="shared" si="94"/>
        <v>0</v>
      </c>
      <c r="CJ145" s="153">
        <f t="shared" si="95"/>
        <v>0</v>
      </c>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c r="DU145" s="39"/>
      <c r="DV145" s="39"/>
      <c r="DW145" s="39"/>
      <c r="DX145" s="39"/>
      <c r="DY145" s="39"/>
      <c r="DZ145" s="39"/>
      <c r="EA145" s="39"/>
      <c r="EB145" s="39"/>
      <c r="EC145" s="39"/>
      <c r="ED145" s="39"/>
      <c r="EE145" s="39"/>
      <c r="EF145" s="39"/>
      <c r="EG145" s="39"/>
      <c r="EH145" s="39"/>
      <c r="EI145" s="39"/>
      <c r="EJ145" s="39"/>
      <c r="EK145" s="39"/>
      <c r="EL145" s="39"/>
      <c r="EM145" s="39"/>
      <c r="EN145" s="39"/>
      <c r="EO145" s="39"/>
      <c r="EP145" s="39"/>
      <c r="EQ145" s="39"/>
      <c r="ER145" s="39"/>
      <c r="ES145" s="39"/>
      <c r="ET145" s="39"/>
      <c r="EU145" s="39"/>
      <c r="EV145" s="39"/>
      <c r="EW145" s="39"/>
      <c r="EX145" s="39"/>
      <c r="EY145" s="39"/>
      <c r="EZ145" s="39"/>
      <c r="FA145" s="39"/>
      <c r="FB145" s="39"/>
      <c r="FC145" s="39"/>
      <c r="FD145" s="39"/>
      <c r="FE145" s="39"/>
      <c r="FF145" s="39"/>
      <c r="FG145" s="39"/>
      <c r="FH145" s="39"/>
      <c r="FI145" s="39"/>
      <c r="FJ145" s="39"/>
      <c r="FK145" s="39"/>
      <c r="FL145" s="39"/>
      <c r="FM145" s="39"/>
      <c r="FN145" s="39"/>
      <c r="FO145" s="39"/>
      <c r="FP145" s="39"/>
      <c r="FQ145" s="39"/>
      <c r="FR145" s="39"/>
      <c r="FS145" s="39"/>
      <c r="FT145" s="39"/>
      <c r="FU145" s="39"/>
      <c r="FV145" s="39"/>
      <c r="FW145" s="39"/>
      <c r="FX145" s="39"/>
      <c r="FY145" s="39"/>
      <c r="FZ145" s="39"/>
      <c r="GA145" s="39"/>
      <c r="GB145" s="39"/>
      <c r="GC145" s="39"/>
      <c r="GD145" s="39"/>
      <c r="GE145" s="39"/>
      <c r="GF145" s="39"/>
      <c r="GG145" s="39"/>
      <c r="GH145" s="39"/>
      <c r="GI145" s="39"/>
      <c r="GJ145" s="39"/>
      <c r="GK145" s="39"/>
      <c r="GL145" s="39"/>
      <c r="GM145" s="39"/>
      <c r="GN145" s="39"/>
      <c r="GO145" s="39"/>
      <c r="GP145" s="39"/>
      <c r="GQ145" s="39"/>
      <c r="GR145" s="39"/>
      <c r="GS145" s="39"/>
      <c r="GT145" s="39"/>
      <c r="GU145" s="39"/>
      <c r="GV145" s="39"/>
      <c r="GW145" s="39"/>
      <c r="GX145" s="39"/>
      <c r="GY145" s="39"/>
      <c r="GZ145" s="39"/>
      <c r="HA145" s="39"/>
      <c r="HB145" s="39"/>
      <c r="HC145" s="39"/>
      <c r="HD145" s="39"/>
      <c r="HE145" s="39"/>
      <c r="HF145" s="39"/>
      <c r="HG145" s="39"/>
      <c r="HH145" s="39"/>
      <c r="HI145" s="39"/>
    </row>
    <row r="146" spans="1:217" s="14" customFormat="1" ht="17.25" customHeight="1" x14ac:dyDescent="0.2">
      <c r="A146" s="26">
        <v>134</v>
      </c>
      <c r="B146" s="27"/>
      <c r="C146" s="87"/>
      <c r="D146" s="88"/>
      <c r="E146" s="88"/>
      <c r="F146" s="88"/>
      <c r="G146" s="88"/>
      <c r="H146" s="88"/>
      <c r="I146" s="88"/>
      <c r="J146" s="88"/>
      <c r="K146" s="105" t="str">
        <f t="shared" si="99"/>
        <v>様</v>
      </c>
      <c r="L146" s="88"/>
      <c r="M146" s="105" t="str">
        <f t="shared" si="100"/>
        <v/>
      </c>
      <c r="N146" s="88"/>
      <c r="O146" s="89">
        <f>①基本情報!$C$17</f>
        <v>0</v>
      </c>
      <c r="P146" s="89" t="e">
        <f>VLOOKUP(①基本情報!$C$18,①基本情報!W:X,2,0)</f>
        <v>#N/A</v>
      </c>
      <c r="Q146" s="89" t="e">
        <f>VLOOKUP(①基本情報!$C$19,①基本情報!U:V,2,0)</f>
        <v>#N/A</v>
      </c>
      <c r="R146" s="89" t="e">
        <f>VLOOKUP(①基本情報!$C$20,①基本情報!Y:Z,2,0)</f>
        <v>#N/A</v>
      </c>
      <c r="S146" s="90" t="str">
        <f>IF(COUNTA(①基本情報!$C$26:$E$26)=3,DATE(①基本情報!$C$26,①基本情報!$D$26,①基本情報!$E$26),"")</f>
        <v/>
      </c>
      <c r="T146" s="91" t="str">
        <f>IF(①基本情報!$F$26="","",①基本情報!$F$26)</f>
        <v/>
      </c>
      <c r="U146" s="90" t="str">
        <f>IF(ISERROR(DATE(①基本情報!$C$25,①基本情報!$D$25,①基本情報!$E$25)),"",DATE(①基本情報!$C$25,①基本情報!$D$25,①基本情報!$E$25))</f>
        <v/>
      </c>
      <c r="V146" s="308" t="str">
        <f>IF(①基本情報!$F$25="","",①基本情報!$F$25)</f>
        <v/>
      </c>
      <c r="W146" s="88"/>
      <c r="X146" s="88"/>
      <c r="Y146" s="88"/>
      <c r="Z146" s="88"/>
      <c r="AA146" s="88"/>
      <c r="AB146" s="88"/>
      <c r="AC146" s="105" t="str">
        <f t="shared" si="101"/>
        <v/>
      </c>
      <c r="AD146" s="108" t="str">
        <f t="shared" si="102"/>
        <v>様</v>
      </c>
      <c r="AE146" s="94" t="str">
        <f>IF(②メッセージ・差出名!$C$14="","",②メッセージ・差出名!$C$14)</f>
        <v/>
      </c>
      <c r="AF146" s="94" t="str">
        <f>IF(②メッセージ・差出名!$C$15="","",②メッセージ・差出名!$C$15)</f>
        <v/>
      </c>
      <c r="AG146" s="94" t="str">
        <f>IF(②メッセージ・差出名!$C$16="","",②メッセージ・差出名!$C$16)</f>
        <v/>
      </c>
      <c r="AH146" s="94" t="str">
        <f>IF(②メッセージ・差出名!$C$17="","",②メッセージ・差出名!$C$17)</f>
        <v/>
      </c>
      <c r="AI146" s="94" t="str">
        <f>IF(②メッセージ・差出名!$C$18="","",②メッセージ・差出名!$C$18)</f>
        <v/>
      </c>
      <c r="AJ146" s="94" t="str">
        <f>IF(②メッセージ・差出名!$C$19="","",②メッセージ・差出名!$C$19)</f>
        <v/>
      </c>
      <c r="AK146" s="94" t="str">
        <f>IF(②メッセージ・差出名!$C$20="","",②メッセージ・差出名!$C$20)</f>
        <v/>
      </c>
      <c r="AL146" s="94" t="str">
        <f>IF(②メッセージ・差出名!$C$21="","",②メッセージ・差出名!$C$21)</f>
        <v/>
      </c>
      <c r="AM146" s="94" t="str">
        <f>IF(②メッセージ・差出名!$C$22="","",②メッセージ・差出名!$C$22)</f>
        <v/>
      </c>
      <c r="AN146" s="94" t="str">
        <f>IF(②メッセージ・差出名!$C$23="","",②メッセージ・差出名!$C$23)</f>
        <v/>
      </c>
      <c r="AO146" s="302" t="str">
        <f>IF(②メッセージ・差出名!$C$27="","",②メッセージ・差出名!$C$27)</f>
        <v/>
      </c>
      <c r="AP146" s="302" t="str">
        <f>IF(②メッセージ・差出名!$C$28="","",②メッセージ・差出名!$C$28)</f>
        <v/>
      </c>
      <c r="AQ146" s="302" t="str">
        <f>IF(②メッセージ・差出名!$C$29="","",②メッセージ・差出名!$C$29)</f>
        <v/>
      </c>
      <c r="AR146" s="302" t="str">
        <f>IF(②メッセージ・差出名!$C$30="","",②メッセージ・差出名!$C$30)</f>
        <v/>
      </c>
      <c r="AS146" s="143"/>
      <c r="AT146" s="148">
        <f t="shared" si="103"/>
        <v>0</v>
      </c>
      <c r="AU146" s="148">
        <f t="shared" si="96"/>
        <v>0</v>
      </c>
      <c r="AV146" s="148">
        <f t="shared" si="97"/>
        <v>0</v>
      </c>
      <c r="AW146" s="148">
        <f t="shared" si="98"/>
        <v>0</v>
      </c>
      <c r="AX146" s="148">
        <f t="shared" si="61"/>
        <v>0</v>
      </c>
      <c r="AY146" s="148">
        <f t="shared" si="61"/>
        <v>0</v>
      </c>
      <c r="AZ146" s="148">
        <f t="shared" si="62"/>
        <v>0</v>
      </c>
      <c r="BA146" s="148">
        <f t="shared" si="63"/>
        <v>0</v>
      </c>
      <c r="BB146" s="148">
        <f t="shared" si="64"/>
        <v>1</v>
      </c>
      <c r="BC146" s="148">
        <f t="shared" si="65"/>
        <v>0</v>
      </c>
      <c r="BD146" s="148">
        <f t="shared" si="66"/>
        <v>0</v>
      </c>
      <c r="BE146" s="148">
        <f t="shared" si="67"/>
        <v>0</v>
      </c>
      <c r="BF146" s="227">
        <f t="shared" si="68"/>
        <v>1</v>
      </c>
      <c r="BG146" s="227" t="e">
        <f t="shared" si="69"/>
        <v>#N/A</v>
      </c>
      <c r="BH146" s="227" t="e">
        <f t="shared" si="70"/>
        <v>#N/A</v>
      </c>
      <c r="BI146" s="227" t="e">
        <f t="shared" si="71"/>
        <v>#N/A</v>
      </c>
      <c r="BJ146" s="227">
        <f t="shared" si="72"/>
        <v>0</v>
      </c>
      <c r="BK146" s="227">
        <f t="shared" si="73"/>
        <v>0</v>
      </c>
      <c r="BL146" s="227">
        <f t="shared" si="74"/>
        <v>0</v>
      </c>
      <c r="BM146" s="227">
        <f t="shared" si="75"/>
        <v>0</v>
      </c>
      <c r="BN146" s="153">
        <f t="shared" si="76"/>
        <v>0</v>
      </c>
      <c r="BO146" s="153">
        <f t="shared" si="77"/>
        <v>0</v>
      </c>
      <c r="BP146" s="153">
        <f t="shared" si="77"/>
        <v>0</v>
      </c>
      <c r="BQ146" s="153">
        <f t="shared" si="78"/>
        <v>0</v>
      </c>
      <c r="BR146" s="153">
        <f t="shared" si="77"/>
        <v>0</v>
      </c>
      <c r="BS146" s="153">
        <f t="shared" si="79"/>
        <v>0</v>
      </c>
      <c r="BT146" s="153">
        <f t="shared" si="79"/>
        <v>0</v>
      </c>
      <c r="BU146" s="153">
        <f t="shared" si="80"/>
        <v>1</v>
      </c>
      <c r="BV146" s="225">
        <f t="shared" si="81"/>
        <v>0</v>
      </c>
      <c r="BW146" s="225">
        <f t="shared" si="82"/>
        <v>0</v>
      </c>
      <c r="BX146" s="225">
        <f t="shared" si="83"/>
        <v>0</v>
      </c>
      <c r="BY146" s="225">
        <f t="shared" si="84"/>
        <v>0</v>
      </c>
      <c r="BZ146" s="225">
        <f t="shared" si="85"/>
        <v>0</v>
      </c>
      <c r="CA146" s="225">
        <f t="shared" si="86"/>
        <v>0</v>
      </c>
      <c r="CB146" s="225">
        <f t="shared" si="87"/>
        <v>0</v>
      </c>
      <c r="CC146" s="225">
        <f t="shared" si="88"/>
        <v>0</v>
      </c>
      <c r="CD146" s="225">
        <f t="shared" si="89"/>
        <v>0</v>
      </c>
      <c r="CE146" s="225">
        <f t="shared" si="90"/>
        <v>0</v>
      </c>
      <c r="CF146" s="153">
        <f t="shared" si="91"/>
        <v>0</v>
      </c>
      <c r="CG146" s="153">
        <f t="shared" si="92"/>
        <v>0</v>
      </c>
      <c r="CH146" s="153">
        <f t="shared" si="93"/>
        <v>0</v>
      </c>
      <c r="CI146" s="153">
        <f t="shared" si="94"/>
        <v>0</v>
      </c>
      <c r="CJ146" s="153">
        <f t="shared" si="95"/>
        <v>0</v>
      </c>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c r="GG146" s="39"/>
      <c r="GH146" s="39"/>
      <c r="GI146" s="39"/>
      <c r="GJ146" s="39"/>
      <c r="GK146" s="39"/>
      <c r="GL146" s="39"/>
      <c r="GM146" s="39"/>
      <c r="GN146" s="39"/>
      <c r="GO146" s="39"/>
      <c r="GP146" s="39"/>
      <c r="GQ146" s="39"/>
      <c r="GR146" s="39"/>
      <c r="GS146" s="39"/>
      <c r="GT146" s="39"/>
      <c r="GU146" s="39"/>
      <c r="GV146" s="39"/>
      <c r="GW146" s="39"/>
      <c r="GX146" s="39"/>
      <c r="GY146" s="39"/>
      <c r="GZ146" s="39"/>
      <c r="HA146" s="39"/>
      <c r="HB146" s="39"/>
      <c r="HC146" s="39"/>
      <c r="HD146" s="39"/>
      <c r="HE146" s="39"/>
      <c r="HF146" s="39"/>
      <c r="HG146" s="39"/>
      <c r="HH146" s="39"/>
      <c r="HI146" s="39"/>
    </row>
    <row r="147" spans="1:217" s="14" customFormat="1" ht="17.25" customHeight="1" x14ac:dyDescent="0.2">
      <c r="A147" s="26">
        <v>135</v>
      </c>
      <c r="B147" s="27"/>
      <c r="C147" s="87"/>
      <c r="D147" s="88"/>
      <c r="E147" s="88"/>
      <c r="F147" s="88"/>
      <c r="G147" s="88"/>
      <c r="H147" s="88"/>
      <c r="I147" s="88"/>
      <c r="J147" s="88"/>
      <c r="K147" s="105" t="str">
        <f t="shared" si="99"/>
        <v>様</v>
      </c>
      <c r="L147" s="88"/>
      <c r="M147" s="105" t="str">
        <f t="shared" si="100"/>
        <v/>
      </c>
      <c r="N147" s="88"/>
      <c r="O147" s="89">
        <f>①基本情報!$C$17</f>
        <v>0</v>
      </c>
      <c r="P147" s="89" t="e">
        <f>VLOOKUP(①基本情報!$C$18,①基本情報!W:X,2,0)</f>
        <v>#N/A</v>
      </c>
      <c r="Q147" s="89" t="e">
        <f>VLOOKUP(①基本情報!$C$19,①基本情報!U:V,2,0)</f>
        <v>#N/A</v>
      </c>
      <c r="R147" s="89" t="e">
        <f>VLOOKUP(①基本情報!$C$20,①基本情報!Y:Z,2,0)</f>
        <v>#N/A</v>
      </c>
      <c r="S147" s="90" t="str">
        <f>IF(COUNTA(①基本情報!$C$26:$E$26)=3,DATE(①基本情報!$C$26,①基本情報!$D$26,①基本情報!$E$26),"")</f>
        <v/>
      </c>
      <c r="T147" s="91" t="str">
        <f>IF(①基本情報!$F$26="","",①基本情報!$F$26)</f>
        <v/>
      </c>
      <c r="U147" s="90" t="str">
        <f>IF(ISERROR(DATE(①基本情報!$C$25,①基本情報!$D$25,①基本情報!$E$25)),"",DATE(①基本情報!$C$25,①基本情報!$D$25,①基本情報!$E$25))</f>
        <v/>
      </c>
      <c r="V147" s="308" t="str">
        <f>IF(①基本情報!$F$25="","",①基本情報!$F$25)</f>
        <v/>
      </c>
      <c r="W147" s="88"/>
      <c r="X147" s="88"/>
      <c r="Y147" s="88"/>
      <c r="Z147" s="88"/>
      <c r="AA147" s="88"/>
      <c r="AB147" s="88"/>
      <c r="AC147" s="105" t="str">
        <f t="shared" si="101"/>
        <v/>
      </c>
      <c r="AD147" s="108" t="str">
        <f t="shared" si="102"/>
        <v>様</v>
      </c>
      <c r="AE147" s="94" t="str">
        <f>IF(②メッセージ・差出名!$C$14="","",②メッセージ・差出名!$C$14)</f>
        <v/>
      </c>
      <c r="AF147" s="94" t="str">
        <f>IF(②メッセージ・差出名!$C$15="","",②メッセージ・差出名!$C$15)</f>
        <v/>
      </c>
      <c r="AG147" s="94" t="str">
        <f>IF(②メッセージ・差出名!$C$16="","",②メッセージ・差出名!$C$16)</f>
        <v/>
      </c>
      <c r="AH147" s="94" t="str">
        <f>IF(②メッセージ・差出名!$C$17="","",②メッセージ・差出名!$C$17)</f>
        <v/>
      </c>
      <c r="AI147" s="94" t="str">
        <f>IF(②メッセージ・差出名!$C$18="","",②メッセージ・差出名!$C$18)</f>
        <v/>
      </c>
      <c r="AJ147" s="94" t="str">
        <f>IF(②メッセージ・差出名!$C$19="","",②メッセージ・差出名!$C$19)</f>
        <v/>
      </c>
      <c r="AK147" s="94" t="str">
        <f>IF(②メッセージ・差出名!$C$20="","",②メッセージ・差出名!$C$20)</f>
        <v/>
      </c>
      <c r="AL147" s="94" t="str">
        <f>IF(②メッセージ・差出名!$C$21="","",②メッセージ・差出名!$C$21)</f>
        <v/>
      </c>
      <c r="AM147" s="94" t="str">
        <f>IF(②メッセージ・差出名!$C$22="","",②メッセージ・差出名!$C$22)</f>
        <v/>
      </c>
      <c r="AN147" s="94" t="str">
        <f>IF(②メッセージ・差出名!$C$23="","",②メッセージ・差出名!$C$23)</f>
        <v/>
      </c>
      <c r="AO147" s="302" t="str">
        <f>IF(②メッセージ・差出名!$C$27="","",②メッセージ・差出名!$C$27)</f>
        <v/>
      </c>
      <c r="AP147" s="302" t="str">
        <f>IF(②メッセージ・差出名!$C$28="","",②メッセージ・差出名!$C$28)</f>
        <v/>
      </c>
      <c r="AQ147" s="302" t="str">
        <f>IF(②メッセージ・差出名!$C$29="","",②メッセージ・差出名!$C$29)</f>
        <v/>
      </c>
      <c r="AR147" s="302" t="str">
        <f>IF(②メッセージ・差出名!$C$30="","",②メッセージ・差出名!$C$30)</f>
        <v/>
      </c>
      <c r="AS147" s="143"/>
      <c r="AT147" s="148">
        <f t="shared" si="103"/>
        <v>0</v>
      </c>
      <c r="AU147" s="148">
        <f t="shared" si="96"/>
        <v>0</v>
      </c>
      <c r="AV147" s="148">
        <f t="shared" si="97"/>
        <v>0</v>
      </c>
      <c r="AW147" s="148">
        <f t="shared" si="98"/>
        <v>0</v>
      </c>
      <c r="AX147" s="148">
        <f t="shared" ref="AX147:AY210" si="104">LEN(G147)</f>
        <v>0</v>
      </c>
      <c r="AY147" s="148">
        <f t="shared" si="104"/>
        <v>0</v>
      </c>
      <c r="AZ147" s="148">
        <f t="shared" ref="AZ147:AZ210" si="105">LEN(I147)</f>
        <v>0</v>
      </c>
      <c r="BA147" s="148">
        <f t="shared" ref="BA147:BA210" si="106">LEN(J147)</f>
        <v>0</v>
      </c>
      <c r="BB147" s="148">
        <f t="shared" ref="BB147:BB210" si="107">LEN(K147)</f>
        <v>1</v>
      </c>
      <c r="BC147" s="148">
        <f t="shared" ref="BC147:BC210" si="108">LEN(L147)</f>
        <v>0</v>
      </c>
      <c r="BD147" s="148">
        <f t="shared" ref="BD147:BD210" si="109">LEN(M147)</f>
        <v>0</v>
      </c>
      <c r="BE147" s="148">
        <f t="shared" ref="BE147:BE210" si="110">LEN(N147)</f>
        <v>0</v>
      </c>
      <c r="BF147" s="227">
        <f t="shared" ref="BF147:BF210" si="111">LEN(O147)</f>
        <v>1</v>
      </c>
      <c r="BG147" s="227" t="e">
        <f t="shared" ref="BG147:BG210" si="112">LEN(P147)</f>
        <v>#N/A</v>
      </c>
      <c r="BH147" s="227" t="e">
        <f t="shared" ref="BH147:BH210" si="113">LEN(Q147)</f>
        <v>#N/A</v>
      </c>
      <c r="BI147" s="227" t="e">
        <f t="shared" ref="BI147:BI210" si="114">LEN(R147)</f>
        <v>#N/A</v>
      </c>
      <c r="BJ147" s="227">
        <f t="shared" ref="BJ147:BJ210" si="115">LEN(S147)</f>
        <v>0</v>
      </c>
      <c r="BK147" s="227">
        <f t="shared" ref="BK147:BK210" si="116">LEN(T147)</f>
        <v>0</v>
      </c>
      <c r="BL147" s="227">
        <f t="shared" ref="BL147:BL210" si="117">LEN(U147)</f>
        <v>0</v>
      </c>
      <c r="BM147" s="227">
        <f t="shared" ref="BM147:BM210" si="118">LEN(V147)</f>
        <v>0</v>
      </c>
      <c r="BN147" s="153">
        <f t="shared" ref="BN147:BN210" si="119">LEN(W147)</f>
        <v>0</v>
      </c>
      <c r="BO147" s="153">
        <f t="shared" ref="BO147:BT210" si="120">LEN(X147)</f>
        <v>0</v>
      </c>
      <c r="BP147" s="153">
        <f t="shared" si="120"/>
        <v>0</v>
      </c>
      <c r="BQ147" s="153">
        <f t="shared" ref="BQ147:BQ210" si="121">LEN(Z147)</f>
        <v>0</v>
      </c>
      <c r="BR147" s="153">
        <f t="shared" si="120"/>
        <v>0</v>
      </c>
      <c r="BS147" s="153">
        <f t="shared" ref="BS147:BT210" si="122">LEN(AB147)</f>
        <v>0</v>
      </c>
      <c r="BT147" s="153">
        <f t="shared" si="120"/>
        <v>0</v>
      </c>
      <c r="BU147" s="153">
        <f t="shared" ref="BU147:BU210" si="123">LEN(AD147)</f>
        <v>1</v>
      </c>
      <c r="BV147" s="225">
        <f t="shared" ref="BV147:BV210" si="124">LEN(AE147)</f>
        <v>0</v>
      </c>
      <c r="BW147" s="225">
        <f t="shared" ref="BW147:BW210" si="125">LEN(AF147)</f>
        <v>0</v>
      </c>
      <c r="BX147" s="225">
        <f t="shared" ref="BX147:BX210" si="126">LEN(AG147)</f>
        <v>0</v>
      </c>
      <c r="BY147" s="225">
        <f t="shared" ref="BY147:BY210" si="127">LEN(AH147)</f>
        <v>0</v>
      </c>
      <c r="BZ147" s="225">
        <f t="shared" ref="BZ147:BZ210" si="128">LEN(AI147)</f>
        <v>0</v>
      </c>
      <c r="CA147" s="225">
        <f t="shared" ref="CA147:CA210" si="129">LEN(AJ147)</f>
        <v>0</v>
      </c>
      <c r="CB147" s="225">
        <f t="shared" ref="CB147:CB210" si="130">LEN(AK147)</f>
        <v>0</v>
      </c>
      <c r="CC147" s="225">
        <f t="shared" ref="CC147:CC210" si="131">LEN(AL147)</f>
        <v>0</v>
      </c>
      <c r="CD147" s="225">
        <f t="shared" ref="CD147:CD210" si="132">LEN(AM147)</f>
        <v>0</v>
      </c>
      <c r="CE147" s="225">
        <f t="shared" ref="CE147:CE210" si="133">LEN(AN147)</f>
        <v>0</v>
      </c>
      <c r="CF147" s="153">
        <f t="shared" ref="CF147:CF210" si="134">LEN(AO147)</f>
        <v>0</v>
      </c>
      <c r="CG147" s="153">
        <f t="shared" ref="CG147:CG210" si="135">LEN(AP147)</f>
        <v>0</v>
      </c>
      <c r="CH147" s="153">
        <f t="shared" ref="CH147:CH210" si="136">LEN(AQ147)</f>
        <v>0</v>
      </c>
      <c r="CI147" s="153">
        <f t="shared" ref="CI147:CI210" si="137">LEN(AR147)</f>
        <v>0</v>
      </c>
      <c r="CJ147" s="153">
        <f t="shared" ref="CJ147:CJ210" si="138">LEN(AS147)</f>
        <v>0</v>
      </c>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c r="FV147" s="39"/>
      <c r="FW147" s="39"/>
      <c r="FX147" s="39"/>
      <c r="FY147" s="39"/>
      <c r="FZ147" s="39"/>
      <c r="GA147" s="39"/>
      <c r="GB147" s="39"/>
      <c r="GC147" s="39"/>
      <c r="GD147" s="39"/>
      <c r="GE147" s="39"/>
      <c r="GF147" s="39"/>
      <c r="GG147" s="39"/>
      <c r="GH147" s="39"/>
      <c r="GI147" s="39"/>
      <c r="GJ147" s="39"/>
      <c r="GK147" s="39"/>
      <c r="GL147" s="39"/>
      <c r="GM147" s="39"/>
      <c r="GN147" s="39"/>
      <c r="GO147" s="39"/>
      <c r="GP147" s="39"/>
      <c r="GQ147" s="39"/>
      <c r="GR147" s="39"/>
      <c r="GS147" s="39"/>
      <c r="GT147" s="39"/>
      <c r="GU147" s="39"/>
      <c r="GV147" s="39"/>
      <c r="GW147" s="39"/>
      <c r="GX147" s="39"/>
      <c r="GY147" s="39"/>
      <c r="GZ147" s="39"/>
      <c r="HA147" s="39"/>
      <c r="HB147" s="39"/>
      <c r="HC147" s="39"/>
      <c r="HD147" s="39"/>
      <c r="HE147" s="39"/>
      <c r="HF147" s="39"/>
      <c r="HG147" s="39"/>
      <c r="HH147" s="39"/>
      <c r="HI147" s="39"/>
    </row>
    <row r="148" spans="1:217" s="14" customFormat="1" ht="17.25" customHeight="1" x14ac:dyDescent="0.2">
      <c r="A148" s="26">
        <v>136</v>
      </c>
      <c r="B148" s="27"/>
      <c r="C148" s="87"/>
      <c r="D148" s="88"/>
      <c r="E148" s="88"/>
      <c r="F148" s="88"/>
      <c r="G148" s="88"/>
      <c r="H148" s="88"/>
      <c r="I148" s="88"/>
      <c r="J148" s="88"/>
      <c r="K148" s="105" t="str">
        <f t="shared" si="99"/>
        <v>様</v>
      </c>
      <c r="L148" s="88"/>
      <c r="M148" s="105" t="str">
        <f t="shared" si="100"/>
        <v/>
      </c>
      <c r="N148" s="88"/>
      <c r="O148" s="89">
        <f>①基本情報!$C$17</f>
        <v>0</v>
      </c>
      <c r="P148" s="89" t="e">
        <f>VLOOKUP(①基本情報!$C$18,①基本情報!W:X,2,0)</f>
        <v>#N/A</v>
      </c>
      <c r="Q148" s="89" t="e">
        <f>VLOOKUP(①基本情報!$C$19,①基本情報!U:V,2,0)</f>
        <v>#N/A</v>
      </c>
      <c r="R148" s="89" t="e">
        <f>VLOOKUP(①基本情報!$C$20,①基本情報!Y:Z,2,0)</f>
        <v>#N/A</v>
      </c>
      <c r="S148" s="90" t="str">
        <f>IF(COUNTA(①基本情報!$C$26:$E$26)=3,DATE(①基本情報!$C$26,①基本情報!$D$26,①基本情報!$E$26),"")</f>
        <v/>
      </c>
      <c r="T148" s="91" t="str">
        <f>IF(①基本情報!$F$26="","",①基本情報!$F$26)</f>
        <v/>
      </c>
      <c r="U148" s="90" t="str">
        <f>IF(ISERROR(DATE(①基本情報!$C$25,①基本情報!$D$25,①基本情報!$E$25)),"",DATE(①基本情報!$C$25,①基本情報!$D$25,①基本情報!$E$25))</f>
        <v/>
      </c>
      <c r="V148" s="308" t="str">
        <f>IF(①基本情報!$F$25="","",①基本情報!$F$25)</f>
        <v/>
      </c>
      <c r="W148" s="88"/>
      <c r="X148" s="88"/>
      <c r="Y148" s="88"/>
      <c r="Z148" s="88"/>
      <c r="AA148" s="88"/>
      <c r="AB148" s="88"/>
      <c r="AC148" s="105" t="str">
        <f t="shared" si="101"/>
        <v/>
      </c>
      <c r="AD148" s="108" t="str">
        <f t="shared" si="102"/>
        <v>様</v>
      </c>
      <c r="AE148" s="94" t="str">
        <f>IF(②メッセージ・差出名!$C$14="","",②メッセージ・差出名!$C$14)</f>
        <v/>
      </c>
      <c r="AF148" s="94" t="str">
        <f>IF(②メッセージ・差出名!$C$15="","",②メッセージ・差出名!$C$15)</f>
        <v/>
      </c>
      <c r="AG148" s="94" t="str">
        <f>IF(②メッセージ・差出名!$C$16="","",②メッセージ・差出名!$C$16)</f>
        <v/>
      </c>
      <c r="AH148" s="94" t="str">
        <f>IF(②メッセージ・差出名!$C$17="","",②メッセージ・差出名!$C$17)</f>
        <v/>
      </c>
      <c r="AI148" s="94" t="str">
        <f>IF(②メッセージ・差出名!$C$18="","",②メッセージ・差出名!$C$18)</f>
        <v/>
      </c>
      <c r="AJ148" s="94" t="str">
        <f>IF(②メッセージ・差出名!$C$19="","",②メッセージ・差出名!$C$19)</f>
        <v/>
      </c>
      <c r="AK148" s="94" t="str">
        <f>IF(②メッセージ・差出名!$C$20="","",②メッセージ・差出名!$C$20)</f>
        <v/>
      </c>
      <c r="AL148" s="94" t="str">
        <f>IF(②メッセージ・差出名!$C$21="","",②メッセージ・差出名!$C$21)</f>
        <v/>
      </c>
      <c r="AM148" s="94" t="str">
        <f>IF(②メッセージ・差出名!$C$22="","",②メッセージ・差出名!$C$22)</f>
        <v/>
      </c>
      <c r="AN148" s="94" t="str">
        <f>IF(②メッセージ・差出名!$C$23="","",②メッセージ・差出名!$C$23)</f>
        <v/>
      </c>
      <c r="AO148" s="302" t="str">
        <f>IF(②メッセージ・差出名!$C$27="","",②メッセージ・差出名!$C$27)</f>
        <v/>
      </c>
      <c r="AP148" s="302" t="str">
        <f>IF(②メッセージ・差出名!$C$28="","",②メッセージ・差出名!$C$28)</f>
        <v/>
      </c>
      <c r="AQ148" s="302" t="str">
        <f>IF(②メッセージ・差出名!$C$29="","",②メッセージ・差出名!$C$29)</f>
        <v/>
      </c>
      <c r="AR148" s="302" t="str">
        <f>IF(②メッセージ・差出名!$C$30="","",②メッセージ・差出名!$C$30)</f>
        <v/>
      </c>
      <c r="AS148" s="143"/>
      <c r="AT148" s="148">
        <f t="shared" si="103"/>
        <v>0</v>
      </c>
      <c r="AU148" s="148">
        <f t="shared" ref="AU148:AU211" si="139">LEN(D148)</f>
        <v>0</v>
      </c>
      <c r="AV148" s="148">
        <f t="shared" ref="AV148:AV211" si="140">LEN(E148)</f>
        <v>0</v>
      </c>
      <c r="AW148" s="148">
        <f t="shared" ref="AW148:AW211" si="141">LEN(F148)</f>
        <v>0</v>
      </c>
      <c r="AX148" s="148">
        <f t="shared" si="104"/>
        <v>0</v>
      </c>
      <c r="AY148" s="148">
        <f t="shared" si="104"/>
        <v>0</v>
      </c>
      <c r="AZ148" s="148">
        <f t="shared" si="105"/>
        <v>0</v>
      </c>
      <c r="BA148" s="148">
        <f t="shared" si="106"/>
        <v>0</v>
      </c>
      <c r="BB148" s="148">
        <f t="shared" si="107"/>
        <v>1</v>
      </c>
      <c r="BC148" s="148">
        <f t="shared" si="108"/>
        <v>0</v>
      </c>
      <c r="BD148" s="148">
        <f t="shared" si="109"/>
        <v>0</v>
      </c>
      <c r="BE148" s="148">
        <f t="shared" si="110"/>
        <v>0</v>
      </c>
      <c r="BF148" s="227">
        <f t="shared" si="111"/>
        <v>1</v>
      </c>
      <c r="BG148" s="227" t="e">
        <f t="shared" si="112"/>
        <v>#N/A</v>
      </c>
      <c r="BH148" s="227" t="e">
        <f t="shared" si="113"/>
        <v>#N/A</v>
      </c>
      <c r="BI148" s="227" t="e">
        <f t="shared" si="114"/>
        <v>#N/A</v>
      </c>
      <c r="BJ148" s="227">
        <f t="shared" si="115"/>
        <v>0</v>
      </c>
      <c r="BK148" s="227">
        <f t="shared" si="116"/>
        <v>0</v>
      </c>
      <c r="BL148" s="227">
        <f t="shared" si="117"/>
        <v>0</v>
      </c>
      <c r="BM148" s="227">
        <f t="shared" si="118"/>
        <v>0</v>
      </c>
      <c r="BN148" s="153">
        <f t="shared" si="119"/>
        <v>0</v>
      </c>
      <c r="BO148" s="153">
        <f t="shared" si="120"/>
        <v>0</v>
      </c>
      <c r="BP148" s="153">
        <f t="shared" si="120"/>
        <v>0</v>
      </c>
      <c r="BQ148" s="153">
        <f t="shared" si="121"/>
        <v>0</v>
      </c>
      <c r="BR148" s="153">
        <f t="shared" si="120"/>
        <v>0</v>
      </c>
      <c r="BS148" s="153">
        <f t="shared" si="122"/>
        <v>0</v>
      </c>
      <c r="BT148" s="153">
        <f t="shared" si="120"/>
        <v>0</v>
      </c>
      <c r="BU148" s="153">
        <f t="shared" si="123"/>
        <v>1</v>
      </c>
      <c r="BV148" s="225">
        <f t="shared" si="124"/>
        <v>0</v>
      </c>
      <c r="BW148" s="225">
        <f t="shared" si="125"/>
        <v>0</v>
      </c>
      <c r="BX148" s="225">
        <f t="shared" si="126"/>
        <v>0</v>
      </c>
      <c r="BY148" s="225">
        <f t="shared" si="127"/>
        <v>0</v>
      </c>
      <c r="BZ148" s="225">
        <f t="shared" si="128"/>
        <v>0</v>
      </c>
      <c r="CA148" s="225">
        <f t="shared" si="129"/>
        <v>0</v>
      </c>
      <c r="CB148" s="225">
        <f t="shared" si="130"/>
        <v>0</v>
      </c>
      <c r="CC148" s="225">
        <f t="shared" si="131"/>
        <v>0</v>
      </c>
      <c r="CD148" s="225">
        <f t="shared" si="132"/>
        <v>0</v>
      </c>
      <c r="CE148" s="225">
        <f t="shared" si="133"/>
        <v>0</v>
      </c>
      <c r="CF148" s="153">
        <f t="shared" si="134"/>
        <v>0</v>
      </c>
      <c r="CG148" s="153">
        <f t="shared" si="135"/>
        <v>0</v>
      </c>
      <c r="CH148" s="153">
        <f t="shared" si="136"/>
        <v>0</v>
      </c>
      <c r="CI148" s="153">
        <f t="shared" si="137"/>
        <v>0</v>
      </c>
      <c r="CJ148" s="153">
        <f t="shared" si="138"/>
        <v>0</v>
      </c>
      <c r="CK148" s="39"/>
      <c r="CL148" s="39"/>
      <c r="CM148" s="39"/>
      <c r="CN148" s="39"/>
      <c r="CO148" s="39"/>
      <c r="CP148" s="39"/>
      <c r="CQ148" s="39"/>
      <c r="CR148" s="39"/>
      <c r="CS148" s="39"/>
      <c r="CT148" s="39"/>
      <c r="CU148" s="39"/>
      <c r="CV148" s="39"/>
      <c r="CW148" s="39"/>
      <c r="CX148" s="39"/>
      <c r="CY148" s="39"/>
      <c r="CZ148" s="39"/>
      <c r="DA148" s="39"/>
      <c r="DB148" s="39"/>
      <c r="DC148" s="39"/>
      <c r="DD148" s="39"/>
      <c r="DE148" s="39"/>
      <c r="DF148" s="39"/>
      <c r="DG148" s="39"/>
      <c r="DH148" s="39"/>
      <c r="DI148" s="39"/>
      <c r="DJ148" s="39"/>
      <c r="DK148" s="39"/>
      <c r="DL148" s="39"/>
      <c r="DM148" s="39"/>
      <c r="DN148" s="39"/>
      <c r="DO148" s="39"/>
      <c r="DP148" s="39"/>
      <c r="DQ148" s="39"/>
      <c r="DR148" s="39"/>
      <c r="DS148" s="39"/>
      <c r="DT148" s="39"/>
      <c r="DU148" s="39"/>
      <c r="DV148" s="39"/>
      <c r="DW148" s="39"/>
      <c r="DX148" s="39"/>
      <c r="DY148" s="39"/>
      <c r="DZ148" s="39"/>
      <c r="EA148" s="39"/>
      <c r="EB148" s="39"/>
      <c r="EC148" s="39"/>
      <c r="ED148" s="39"/>
      <c r="EE148" s="39"/>
      <c r="EF148" s="39"/>
      <c r="EG148" s="39"/>
      <c r="EH148" s="39"/>
      <c r="EI148" s="39"/>
      <c r="EJ148" s="39"/>
      <c r="EK148" s="39"/>
      <c r="EL148" s="39"/>
      <c r="EM148" s="39"/>
      <c r="EN148" s="39"/>
      <c r="EO148" s="39"/>
      <c r="EP148" s="39"/>
      <c r="EQ148" s="39"/>
      <c r="ER148" s="39"/>
      <c r="ES148" s="39"/>
      <c r="ET148" s="39"/>
      <c r="EU148" s="39"/>
      <c r="EV148" s="39"/>
      <c r="EW148" s="39"/>
      <c r="EX148" s="39"/>
      <c r="EY148" s="39"/>
      <c r="EZ148" s="39"/>
      <c r="FA148" s="39"/>
      <c r="FB148" s="39"/>
      <c r="FC148" s="39"/>
      <c r="FD148" s="39"/>
      <c r="FE148" s="39"/>
      <c r="FF148" s="39"/>
      <c r="FG148" s="39"/>
      <c r="FH148" s="39"/>
      <c r="FI148" s="39"/>
      <c r="FJ148" s="39"/>
      <c r="FK148" s="39"/>
      <c r="FL148" s="39"/>
      <c r="FM148" s="39"/>
      <c r="FN148" s="39"/>
      <c r="FO148" s="39"/>
      <c r="FP148" s="39"/>
      <c r="FQ148" s="39"/>
      <c r="FR148" s="39"/>
      <c r="FS148" s="39"/>
      <c r="FT148" s="39"/>
      <c r="FU148" s="39"/>
      <c r="FV148" s="39"/>
      <c r="FW148" s="39"/>
      <c r="FX148" s="39"/>
      <c r="FY148" s="39"/>
      <c r="FZ148" s="39"/>
      <c r="GA148" s="39"/>
      <c r="GB148" s="39"/>
      <c r="GC148" s="39"/>
      <c r="GD148" s="39"/>
      <c r="GE148" s="39"/>
      <c r="GF148" s="39"/>
      <c r="GG148" s="39"/>
      <c r="GH148" s="39"/>
      <c r="GI148" s="39"/>
      <c r="GJ148" s="39"/>
      <c r="GK148" s="39"/>
      <c r="GL148" s="39"/>
      <c r="GM148" s="39"/>
      <c r="GN148" s="39"/>
      <c r="GO148" s="39"/>
      <c r="GP148" s="39"/>
      <c r="GQ148" s="39"/>
      <c r="GR148" s="39"/>
      <c r="GS148" s="39"/>
      <c r="GT148" s="39"/>
      <c r="GU148" s="39"/>
      <c r="GV148" s="39"/>
      <c r="GW148" s="39"/>
      <c r="GX148" s="39"/>
      <c r="GY148" s="39"/>
      <c r="GZ148" s="39"/>
      <c r="HA148" s="39"/>
      <c r="HB148" s="39"/>
      <c r="HC148" s="39"/>
      <c r="HD148" s="39"/>
      <c r="HE148" s="39"/>
      <c r="HF148" s="39"/>
      <c r="HG148" s="39"/>
      <c r="HH148" s="39"/>
      <c r="HI148" s="39"/>
    </row>
    <row r="149" spans="1:217" s="14" customFormat="1" ht="17.25" customHeight="1" x14ac:dyDescent="0.2">
      <c r="A149" s="26">
        <v>137</v>
      </c>
      <c r="B149" s="27"/>
      <c r="C149" s="87"/>
      <c r="D149" s="88"/>
      <c r="E149" s="88"/>
      <c r="F149" s="88"/>
      <c r="G149" s="88"/>
      <c r="H149" s="88"/>
      <c r="I149" s="88"/>
      <c r="J149" s="88"/>
      <c r="K149" s="105" t="str">
        <f t="shared" si="99"/>
        <v>様</v>
      </c>
      <c r="L149" s="88"/>
      <c r="M149" s="105" t="str">
        <f t="shared" si="100"/>
        <v/>
      </c>
      <c r="N149" s="88"/>
      <c r="O149" s="89">
        <f>①基本情報!$C$17</f>
        <v>0</v>
      </c>
      <c r="P149" s="89" t="e">
        <f>VLOOKUP(①基本情報!$C$18,①基本情報!W:X,2,0)</f>
        <v>#N/A</v>
      </c>
      <c r="Q149" s="89" t="e">
        <f>VLOOKUP(①基本情報!$C$19,①基本情報!U:V,2,0)</f>
        <v>#N/A</v>
      </c>
      <c r="R149" s="89" t="e">
        <f>VLOOKUP(①基本情報!$C$20,①基本情報!Y:Z,2,0)</f>
        <v>#N/A</v>
      </c>
      <c r="S149" s="90" t="str">
        <f>IF(COUNTA(①基本情報!$C$26:$E$26)=3,DATE(①基本情報!$C$26,①基本情報!$D$26,①基本情報!$E$26),"")</f>
        <v/>
      </c>
      <c r="T149" s="91" t="str">
        <f>IF(①基本情報!$F$26="","",①基本情報!$F$26)</f>
        <v/>
      </c>
      <c r="U149" s="90" t="str">
        <f>IF(ISERROR(DATE(①基本情報!$C$25,①基本情報!$D$25,①基本情報!$E$25)),"",DATE(①基本情報!$C$25,①基本情報!$D$25,①基本情報!$E$25))</f>
        <v/>
      </c>
      <c r="V149" s="308" t="str">
        <f>IF(①基本情報!$F$25="","",①基本情報!$F$25)</f>
        <v/>
      </c>
      <c r="W149" s="88"/>
      <c r="X149" s="88"/>
      <c r="Y149" s="88"/>
      <c r="Z149" s="88"/>
      <c r="AA149" s="88"/>
      <c r="AB149" s="88"/>
      <c r="AC149" s="105" t="str">
        <f t="shared" si="101"/>
        <v/>
      </c>
      <c r="AD149" s="108" t="str">
        <f t="shared" si="102"/>
        <v>様</v>
      </c>
      <c r="AE149" s="94" t="str">
        <f>IF(②メッセージ・差出名!$C$14="","",②メッセージ・差出名!$C$14)</f>
        <v/>
      </c>
      <c r="AF149" s="94" t="str">
        <f>IF(②メッセージ・差出名!$C$15="","",②メッセージ・差出名!$C$15)</f>
        <v/>
      </c>
      <c r="AG149" s="94" t="str">
        <f>IF(②メッセージ・差出名!$C$16="","",②メッセージ・差出名!$C$16)</f>
        <v/>
      </c>
      <c r="AH149" s="94" t="str">
        <f>IF(②メッセージ・差出名!$C$17="","",②メッセージ・差出名!$C$17)</f>
        <v/>
      </c>
      <c r="AI149" s="94" t="str">
        <f>IF(②メッセージ・差出名!$C$18="","",②メッセージ・差出名!$C$18)</f>
        <v/>
      </c>
      <c r="AJ149" s="94" t="str">
        <f>IF(②メッセージ・差出名!$C$19="","",②メッセージ・差出名!$C$19)</f>
        <v/>
      </c>
      <c r="AK149" s="94" t="str">
        <f>IF(②メッセージ・差出名!$C$20="","",②メッセージ・差出名!$C$20)</f>
        <v/>
      </c>
      <c r="AL149" s="94" t="str">
        <f>IF(②メッセージ・差出名!$C$21="","",②メッセージ・差出名!$C$21)</f>
        <v/>
      </c>
      <c r="AM149" s="94" t="str">
        <f>IF(②メッセージ・差出名!$C$22="","",②メッセージ・差出名!$C$22)</f>
        <v/>
      </c>
      <c r="AN149" s="94" t="str">
        <f>IF(②メッセージ・差出名!$C$23="","",②メッセージ・差出名!$C$23)</f>
        <v/>
      </c>
      <c r="AO149" s="302" t="str">
        <f>IF(②メッセージ・差出名!$C$27="","",②メッセージ・差出名!$C$27)</f>
        <v/>
      </c>
      <c r="AP149" s="302" t="str">
        <f>IF(②メッセージ・差出名!$C$28="","",②メッセージ・差出名!$C$28)</f>
        <v/>
      </c>
      <c r="AQ149" s="302" t="str">
        <f>IF(②メッセージ・差出名!$C$29="","",②メッセージ・差出名!$C$29)</f>
        <v/>
      </c>
      <c r="AR149" s="302" t="str">
        <f>IF(②メッセージ・差出名!$C$30="","",②メッセージ・差出名!$C$30)</f>
        <v/>
      </c>
      <c r="AS149" s="143"/>
      <c r="AT149" s="148">
        <f t="shared" si="103"/>
        <v>0</v>
      </c>
      <c r="AU149" s="148">
        <f t="shared" si="139"/>
        <v>0</v>
      </c>
      <c r="AV149" s="148">
        <f t="shared" si="140"/>
        <v>0</v>
      </c>
      <c r="AW149" s="148">
        <f t="shared" si="141"/>
        <v>0</v>
      </c>
      <c r="AX149" s="148">
        <f t="shared" si="104"/>
        <v>0</v>
      </c>
      <c r="AY149" s="148">
        <f t="shared" si="104"/>
        <v>0</v>
      </c>
      <c r="AZ149" s="148">
        <f t="shared" si="105"/>
        <v>0</v>
      </c>
      <c r="BA149" s="148">
        <f t="shared" si="106"/>
        <v>0</v>
      </c>
      <c r="BB149" s="148">
        <f t="shared" si="107"/>
        <v>1</v>
      </c>
      <c r="BC149" s="148">
        <f t="shared" si="108"/>
        <v>0</v>
      </c>
      <c r="BD149" s="148">
        <f t="shared" si="109"/>
        <v>0</v>
      </c>
      <c r="BE149" s="148">
        <f t="shared" si="110"/>
        <v>0</v>
      </c>
      <c r="BF149" s="227">
        <f t="shared" si="111"/>
        <v>1</v>
      </c>
      <c r="BG149" s="227" t="e">
        <f t="shared" si="112"/>
        <v>#N/A</v>
      </c>
      <c r="BH149" s="227" t="e">
        <f t="shared" si="113"/>
        <v>#N/A</v>
      </c>
      <c r="BI149" s="227" t="e">
        <f t="shared" si="114"/>
        <v>#N/A</v>
      </c>
      <c r="BJ149" s="227">
        <f t="shared" si="115"/>
        <v>0</v>
      </c>
      <c r="BK149" s="227">
        <f t="shared" si="116"/>
        <v>0</v>
      </c>
      <c r="BL149" s="227">
        <f t="shared" si="117"/>
        <v>0</v>
      </c>
      <c r="BM149" s="227">
        <f t="shared" si="118"/>
        <v>0</v>
      </c>
      <c r="BN149" s="153">
        <f t="shared" si="119"/>
        <v>0</v>
      </c>
      <c r="BO149" s="153">
        <f t="shared" si="120"/>
        <v>0</v>
      </c>
      <c r="BP149" s="153">
        <f t="shared" si="120"/>
        <v>0</v>
      </c>
      <c r="BQ149" s="153">
        <f t="shared" si="121"/>
        <v>0</v>
      </c>
      <c r="BR149" s="153">
        <f t="shared" si="120"/>
        <v>0</v>
      </c>
      <c r="BS149" s="153">
        <f t="shared" si="122"/>
        <v>0</v>
      </c>
      <c r="BT149" s="153">
        <f t="shared" si="120"/>
        <v>0</v>
      </c>
      <c r="BU149" s="153">
        <f t="shared" si="123"/>
        <v>1</v>
      </c>
      <c r="BV149" s="225">
        <f t="shared" si="124"/>
        <v>0</v>
      </c>
      <c r="BW149" s="225">
        <f t="shared" si="125"/>
        <v>0</v>
      </c>
      <c r="BX149" s="225">
        <f t="shared" si="126"/>
        <v>0</v>
      </c>
      <c r="BY149" s="225">
        <f t="shared" si="127"/>
        <v>0</v>
      </c>
      <c r="BZ149" s="225">
        <f t="shared" si="128"/>
        <v>0</v>
      </c>
      <c r="CA149" s="225">
        <f t="shared" si="129"/>
        <v>0</v>
      </c>
      <c r="CB149" s="225">
        <f t="shared" si="130"/>
        <v>0</v>
      </c>
      <c r="CC149" s="225">
        <f t="shared" si="131"/>
        <v>0</v>
      </c>
      <c r="CD149" s="225">
        <f t="shared" si="132"/>
        <v>0</v>
      </c>
      <c r="CE149" s="225">
        <f t="shared" si="133"/>
        <v>0</v>
      </c>
      <c r="CF149" s="153">
        <f t="shared" si="134"/>
        <v>0</v>
      </c>
      <c r="CG149" s="153">
        <f t="shared" si="135"/>
        <v>0</v>
      </c>
      <c r="CH149" s="153">
        <f t="shared" si="136"/>
        <v>0</v>
      </c>
      <c r="CI149" s="153">
        <f t="shared" si="137"/>
        <v>0</v>
      </c>
      <c r="CJ149" s="153">
        <f t="shared" si="138"/>
        <v>0</v>
      </c>
      <c r="CK149" s="39"/>
      <c r="CL149" s="39"/>
      <c r="CM149" s="39"/>
      <c r="CN149" s="39"/>
      <c r="CO149" s="39"/>
      <c r="CP149" s="39"/>
      <c r="CQ149" s="39"/>
      <c r="CR149" s="39"/>
      <c r="CS149" s="39"/>
      <c r="CT149" s="39"/>
      <c r="CU149" s="39"/>
      <c r="CV149" s="39"/>
      <c r="CW149" s="39"/>
      <c r="CX149" s="39"/>
      <c r="CY149" s="39"/>
      <c r="CZ149" s="39"/>
      <c r="DA149" s="39"/>
      <c r="DB149" s="39"/>
      <c r="DC149" s="39"/>
      <c r="DD149" s="39"/>
      <c r="DE149" s="39"/>
      <c r="DF149" s="39"/>
      <c r="DG149" s="39"/>
      <c r="DH149" s="39"/>
      <c r="DI149" s="39"/>
      <c r="DJ149" s="39"/>
      <c r="DK149" s="39"/>
      <c r="DL149" s="39"/>
      <c r="DM149" s="39"/>
      <c r="DN149" s="39"/>
      <c r="DO149" s="39"/>
      <c r="DP149" s="39"/>
      <c r="DQ149" s="39"/>
      <c r="DR149" s="39"/>
      <c r="DS149" s="39"/>
      <c r="DT149" s="39"/>
      <c r="DU149" s="39"/>
      <c r="DV149" s="39"/>
      <c r="DW149" s="39"/>
      <c r="DX149" s="39"/>
      <c r="DY149" s="39"/>
      <c r="DZ149" s="39"/>
      <c r="EA149" s="39"/>
      <c r="EB149" s="39"/>
      <c r="EC149" s="39"/>
      <c r="ED149" s="39"/>
      <c r="EE149" s="39"/>
      <c r="EF149" s="39"/>
      <c r="EG149" s="39"/>
      <c r="EH149" s="39"/>
      <c r="EI149" s="39"/>
      <c r="EJ149" s="39"/>
      <c r="EK149" s="39"/>
      <c r="EL149" s="39"/>
      <c r="EM149" s="39"/>
      <c r="EN149" s="39"/>
      <c r="EO149" s="39"/>
      <c r="EP149" s="39"/>
      <c r="EQ149" s="39"/>
      <c r="ER149" s="39"/>
      <c r="ES149" s="39"/>
      <c r="ET149" s="39"/>
      <c r="EU149" s="39"/>
      <c r="EV149" s="39"/>
      <c r="EW149" s="39"/>
      <c r="EX149" s="39"/>
      <c r="EY149" s="39"/>
      <c r="EZ149" s="39"/>
      <c r="FA149" s="39"/>
      <c r="FB149" s="39"/>
      <c r="FC149" s="39"/>
      <c r="FD149" s="39"/>
      <c r="FE149" s="39"/>
      <c r="FF149" s="39"/>
      <c r="FG149" s="39"/>
      <c r="FH149" s="39"/>
      <c r="FI149" s="39"/>
      <c r="FJ149" s="39"/>
      <c r="FK149" s="39"/>
      <c r="FL149" s="39"/>
      <c r="FM149" s="39"/>
      <c r="FN149" s="39"/>
      <c r="FO149" s="39"/>
      <c r="FP149" s="39"/>
      <c r="FQ149" s="39"/>
      <c r="FR149" s="39"/>
      <c r="FS149" s="39"/>
      <c r="FT149" s="39"/>
      <c r="FU149" s="39"/>
      <c r="FV149" s="39"/>
      <c r="FW149" s="39"/>
      <c r="FX149" s="39"/>
      <c r="FY149" s="39"/>
      <c r="FZ149" s="39"/>
      <c r="GA149" s="39"/>
      <c r="GB149" s="39"/>
      <c r="GC149" s="39"/>
      <c r="GD149" s="39"/>
      <c r="GE149" s="39"/>
      <c r="GF149" s="39"/>
      <c r="GG149" s="39"/>
      <c r="GH149" s="39"/>
      <c r="GI149" s="39"/>
      <c r="GJ149" s="39"/>
      <c r="GK149" s="39"/>
      <c r="GL149" s="39"/>
      <c r="GM149" s="39"/>
      <c r="GN149" s="39"/>
      <c r="GO149" s="39"/>
      <c r="GP149" s="39"/>
      <c r="GQ149" s="39"/>
      <c r="GR149" s="39"/>
      <c r="GS149" s="39"/>
      <c r="GT149" s="39"/>
      <c r="GU149" s="39"/>
      <c r="GV149" s="39"/>
      <c r="GW149" s="39"/>
      <c r="GX149" s="39"/>
      <c r="GY149" s="39"/>
      <c r="GZ149" s="39"/>
      <c r="HA149" s="39"/>
      <c r="HB149" s="39"/>
      <c r="HC149" s="39"/>
      <c r="HD149" s="39"/>
      <c r="HE149" s="39"/>
      <c r="HF149" s="39"/>
      <c r="HG149" s="39"/>
      <c r="HH149" s="39"/>
      <c r="HI149" s="39"/>
    </row>
    <row r="150" spans="1:217" s="14" customFormat="1" ht="17.25" customHeight="1" x14ac:dyDescent="0.2">
      <c r="A150" s="26">
        <v>138</v>
      </c>
      <c r="B150" s="27"/>
      <c r="C150" s="87"/>
      <c r="D150" s="88"/>
      <c r="E150" s="88"/>
      <c r="F150" s="88"/>
      <c r="G150" s="88"/>
      <c r="H150" s="88"/>
      <c r="I150" s="88"/>
      <c r="J150" s="88"/>
      <c r="K150" s="105" t="str">
        <f t="shared" si="99"/>
        <v>様</v>
      </c>
      <c r="L150" s="88"/>
      <c r="M150" s="105" t="str">
        <f t="shared" si="100"/>
        <v/>
      </c>
      <c r="N150" s="88"/>
      <c r="O150" s="89">
        <f>①基本情報!$C$17</f>
        <v>0</v>
      </c>
      <c r="P150" s="89" t="e">
        <f>VLOOKUP(①基本情報!$C$18,①基本情報!W:X,2,0)</f>
        <v>#N/A</v>
      </c>
      <c r="Q150" s="89" t="e">
        <f>VLOOKUP(①基本情報!$C$19,①基本情報!U:V,2,0)</f>
        <v>#N/A</v>
      </c>
      <c r="R150" s="89" t="e">
        <f>VLOOKUP(①基本情報!$C$20,①基本情報!Y:Z,2,0)</f>
        <v>#N/A</v>
      </c>
      <c r="S150" s="90" t="str">
        <f>IF(COUNTA(①基本情報!$C$26:$E$26)=3,DATE(①基本情報!$C$26,①基本情報!$D$26,①基本情報!$E$26),"")</f>
        <v/>
      </c>
      <c r="T150" s="91" t="str">
        <f>IF(①基本情報!$F$26="","",①基本情報!$F$26)</f>
        <v/>
      </c>
      <c r="U150" s="90" t="str">
        <f>IF(ISERROR(DATE(①基本情報!$C$25,①基本情報!$D$25,①基本情報!$E$25)),"",DATE(①基本情報!$C$25,①基本情報!$D$25,①基本情報!$E$25))</f>
        <v/>
      </c>
      <c r="V150" s="308" t="str">
        <f>IF(①基本情報!$F$25="","",①基本情報!$F$25)</f>
        <v/>
      </c>
      <c r="W150" s="88"/>
      <c r="X150" s="88"/>
      <c r="Y150" s="88"/>
      <c r="Z150" s="88"/>
      <c r="AA150" s="88"/>
      <c r="AB150" s="88"/>
      <c r="AC150" s="105" t="str">
        <f t="shared" si="101"/>
        <v/>
      </c>
      <c r="AD150" s="108" t="str">
        <f t="shared" si="102"/>
        <v>様</v>
      </c>
      <c r="AE150" s="94" t="str">
        <f>IF(②メッセージ・差出名!$C$14="","",②メッセージ・差出名!$C$14)</f>
        <v/>
      </c>
      <c r="AF150" s="94" t="str">
        <f>IF(②メッセージ・差出名!$C$15="","",②メッセージ・差出名!$C$15)</f>
        <v/>
      </c>
      <c r="AG150" s="94" t="str">
        <f>IF(②メッセージ・差出名!$C$16="","",②メッセージ・差出名!$C$16)</f>
        <v/>
      </c>
      <c r="AH150" s="94" t="str">
        <f>IF(②メッセージ・差出名!$C$17="","",②メッセージ・差出名!$C$17)</f>
        <v/>
      </c>
      <c r="AI150" s="94" t="str">
        <f>IF(②メッセージ・差出名!$C$18="","",②メッセージ・差出名!$C$18)</f>
        <v/>
      </c>
      <c r="AJ150" s="94" t="str">
        <f>IF(②メッセージ・差出名!$C$19="","",②メッセージ・差出名!$C$19)</f>
        <v/>
      </c>
      <c r="AK150" s="94" t="str">
        <f>IF(②メッセージ・差出名!$C$20="","",②メッセージ・差出名!$C$20)</f>
        <v/>
      </c>
      <c r="AL150" s="94" t="str">
        <f>IF(②メッセージ・差出名!$C$21="","",②メッセージ・差出名!$C$21)</f>
        <v/>
      </c>
      <c r="AM150" s="94" t="str">
        <f>IF(②メッセージ・差出名!$C$22="","",②メッセージ・差出名!$C$22)</f>
        <v/>
      </c>
      <c r="AN150" s="94" t="str">
        <f>IF(②メッセージ・差出名!$C$23="","",②メッセージ・差出名!$C$23)</f>
        <v/>
      </c>
      <c r="AO150" s="302" t="str">
        <f>IF(②メッセージ・差出名!$C$27="","",②メッセージ・差出名!$C$27)</f>
        <v/>
      </c>
      <c r="AP150" s="302" t="str">
        <f>IF(②メッセージ・差出名!$C$28="","",②メッセージ・差出名!$C$28)</f>
        <v/>
      </c>
      <c r="AQ150" s="302" t="str">
        <f>IF(②メッセージ・差出名!$C$29="","",②メッセージ・差出名!$C$29)</f>
        <v/>
      </c>
      <c r="AR150" s="302" t="str">
        <f>IF(②メッセージ・差出名!$C$30="","",②メッセージ・差出名!$C$30)</f>
        <v/>
      </c>
      <c r="AS150" s="143"/>
      <c r="AT150" s="148">
        <f t="shared" si="103"/>
        <v>0</v>
      </c>
      <c r="AU150" s="148">
        <f t="shared" si="139"/>
        <v>0</v>
      </c>
      <c r="AV150" s="148">
        <f t="shared" si="140"/>
        <v>0</v>
      </c>
      <c r="AW150" s="148">
        <f t="shared" si="141"/>
        <v>0</v>
      </c>
      <c r="AX150" s="148">
        <f t="shared" si="104"/>
        <v>0</v>
      </c>
      <c r="AY150" s="148">
        <f t="shared" si="104"/>
        <v>0</v>
      </c>
      <c r="AZ150" s="148">
        <f t="shared" si="105"/>
        <v>0</v>
      </c>
      <c r="BA150" s="148">
        <f t="shared" si="106"/>
        <v>0</v>
      </c>
      <c r="BB150" s="148">
        <f t="shared" si="107"/>
        <v>1</v>
      </c>
      <c r="BC150" s="148">
        <f t="shared" si="108"/>
        <v>0</v>
      </c>
      <c r="BD150" s="148">
        <f t="shared" si="109"/>
        <v>0</v>
      </c>
      <c r="BE150" s="148">
        <f t="shared" si="110"/>
        <v>0</v>
      </c>
      <c r="BF150" s="227">
        <f t="shared" si="111"/>
        <v>1</v>
      </c>
      <c r="BG150" s="227" t="e">
        <f t="shared" si="112"/>
        <v>#N/A</v>
      </c>
      <c r="BH150" s="227" t="e">
        <f t="shared" si="113"/>
        <v>#N/A</v>
      </c>
      <c r="BI150" s="227" t="e">
        <f t="shared" si="114"/>
        <v>#N/A</v>
      </c>
      <c r="BJ150" s="227">
        <f t="shared" si="115"/>
        <v>0</v>
      </c>
      <c r="BK150" s="227">
        <f t="shared" si="116"/>
        <v>0</v>
      </c>
      <c r="BL150" s="227">
        <f t="shared" si="117"/>
        <v>0</v>
      </c>
      <c r="BM150" s="227">
        <f t="shared" si="118"/>
        <v>0</v>
      </c>
      <c r="BN150" s="153">
        <f t="shared" si="119"/>
        <v>0</v>
      </c>
      <c r="BO150" s="153">
        <f t="shared" si="120"/>
        <v>0</v>
      </c>
      <c r="BP150" s="153">
        <f t="shared" si="120"/>
        <v>0</v>
      </c>
      <c r="BQ150" s="153">
        <f t="shared" si="121"/>
        <v>0</v>
      </c>
      <c r="BR150" s="153">
        <f t="shared" si="120"/>
        <v>0</v>
      </c>
      <c r="BS150" s="153">
        <f t="shared" si="122"/>
        <v>0</v>
      </c>
      <c r="BT150" s="153">
        <f t="shared" si="120"/>
        <v>0</v>
      </c>
      <c r="BU150" s="153">
        <f t="shared" si="123"/>
        <v>1</v>
      </c>
      <c r="BV150" s="225">
        <f t="shared" si="124"/>
        <v>0</v>
      </c>
      <c r="BW150" s="225">
        <f t="shared" si="125"/>
        <v>0</v>
      </c>
      <c r="BX150" s="225">
        <f t="shared" si="126"/>
        <v>0</v>
      </c>
      <c r="BY150" s="225">
        <f t="shared" si="127"/>
        <v>0</v>
      </c>
      <c r="BZ150" s="225">
        <f t="shared" si="128"/>
        <v>0</v>
      </c>
      <c r="CA150" s="225">
        <f t="shared" si="129"/>
        <v>0</v>
      </c>
      <c r="CB150" s="225">
        <f t="shared" si="130"/>
        <v>0</v>
      </c>
      <c r="CC150" s="225">
        <f t="shared" si="131"/>
        <v>0</v>
      </c>
      <c r="CD150" s="225">
        <f t="shared" si="132"/>
        <v>0</v>
      </c>
      <c r="CE150" s="225">
        <f t="shared" si="133"/>
        <v>0</v>
      </c>
      <c r="CF150" s="153">
        <f t="shared" si="134"/>
        <v>0</v>
      </c>
      <c r="CG150" s="153">
        <f t="shared" si="135"/>
        <v>0</v>
      </c>
      <c r="CH150" s="153">
        <f t="shared" si="136"/>
        <v>0</v>
      </c>
      <c r="CI150" s="153">
        <f t="shared" si="137"/>
        <v>0</v>
      </c>
      <c r="CJ150" s="153">
        <f t="shared" si="138"/>
        <v>0</v>
      </c>
      <c r="CK150" s="39"/>
      <c r="CL150" s="39"/>
      <c r="CM150" s="39"/>
      <c r="CN150" s="39"/>
      <c r="CO150" s="39"/>
      <c r="CP150" s="39"/>
      <c r="CQ150" s="39"/>
      <c r="CR150" s="39"/>
      <c r="CS150" s="39"/>
      <c r="CT150" s="39"/>
      <c r="CU150" s="39"/>
      <c r="CV150" s="39"/>
      <c r="CW150" s="39"/>
      <c r="CX150" s="39"/>
      <c r="CY150" s="39"/>
      <c r="CZ150" s="39"/>
      <c r="DA150" s="39"/>
      <c r="DB150" s="39"/>
      <c r="DC150" s="39"/>
      <c r="DD150" s="39"/>
      <c r="DE150" s="39"/>
      <c r="DF150" s="39"/>
      <c r="DG150" s="39"/>
      <c r="DH150" s="39"/>
      <c r="DI150" s="39"/>
      <c r="DJ150" s="39"/>
      <c r="DK150" s="39"/>
      <c r="DL150" s="39"/>
      <c r="DM150" s="39"/>
      <c r="DN150" s="39"/>
      <c r="DO150" s="39"/>
      <c r="DP150" s="39"/>
      <c r="DQ150" s="39"/>
      <c r="DR150" s="39"/>
      <c r="DS150" s="39"/>
      <c r="DT150" s="39"/>
      <c r="DU150" s="39"/>
      <c r="DV150" s="39"/>
      <c r="DW150" s="39"/>
      <c r="DX150" s="39"/>
      <c r="DY150" s="39"/>
      <c r="DZ150" s="39"/>
      <c r="EA150" s="39"/>
      <c r="EB150" s="39"/>
      <c r="EC150" s="39"/>
      <c r="ED150" s="39"/>
      <c r="EE150" s="39"/>
      <c r="EF150" s="39"/>
      <c r="EG150" s="39"/>
      <c r="EH150" s="39"/>
      <c r="EI150" s="39"/>
      <c r="EJ150" s="39"/>
      <c r="EK150" s="39"/>
      <c r="EL150" s="39"/>
      <c r="EM150" s="39"/>
      <c r="EN150" s="39"/>
      <c r="EO150" s="39"/>
      <c r="EP150" s="39"/>
      <c r="EQ150" s="39"/>
      <c r="ER150" s="39"/>
      <c r="ES150" s="39"/>
      <c r="ET150" s="39"/>
      <c r="EU150" s="39"/>
      <c r="EV150" s="39"/>
      <c r="EW150" s="39"/>
      <c r="EX150" s="39"/>
      <c r="EY150" s="39"/>
      <c r="EZ150" s="39"/>
      <c r="FA150" s="39"/>
      <c r="FB150" s="39"/>
      <c r="FC150" s="39"/>
      <c r="FD150" s="39"/>
      <c r="FE150" s="39"/>
      <c r="FF150" s="39"/>
      <c r="FG150" s="39"/>
      <c r="FH150" s="39"/>
      <c r="FI150" s="39"/>
      <c r="FJ150" s="39"/>
      <c r="FK150" s="39"/>
      <c r="FL150" s="39"/>
      <c r="FM150" s="39"/>
      <c r="FN150" s="39"/>
      <c r="FO150" s="39"/>
      <c r="FP150" s="39"/>
      <c r="FQ150" s="39"/>
      <c r="FR150" s="39"/>
      <c r="FS150" s="39"/>
      <c r="FT150" s="39"/>
      <c r="FU150" s="39"/>
      <c r="FV150" s="39"/>
      <c r="FW150" s="39"/>
      <c r="FX150" s="39"/>
      <c r="FY150" s="39"/>
      <c r="FZ150" s="39"/>
      <c r="GA150" s="39"/>
      <c r="GB150" s="39"/>
      <c r="GC150" s="39"/>
      <c r="GD150" s="39"/>
      <c r="GE150" s="39"/>
      <c r="GF150" s="39"/>
      <c r="GG150" s="39"/>
      <c r="GH150" s="39"/>
      <c r="GI150" s="39"/>
      <c r="GJ150" s="39"/>
      <c r="GK150" s="39"/>
      <c r="GL150" s="39"/>
      <c r="GM150" s="39"/>
      <c r="GN150" s="39"/>
      <c r="GO150" s="39"/>
      <c r="GP150" s="39"/>
      <c r="GQ150" s="39"/>
      <c r="GR150" s="39"/>
      <c r="GS150" s="39"/>
      <c r="GT150" s="39"/>
      <c r="GU150" s="39"/>
      <c r="GV150" s="39"/>
      <c r="GW150" s="39"/>
      <c r="GX150" s="39"/>
      <c r="GY150" s="39"/>
      <c r="GZ150" s="39"/>
      <c r="HA150" s="39"/>
      <c r="HB150" s="39"/>
      <c r="HC150" s="39"/>
      <c r="HD150" s="39"/>
      <c r="HE150" s="39"/>
      <c r="HF150" s="39"/>
      <c r="HG150" s="39"/>
      <c r="HH150" s="39"/>
      <c r="HI150" s="39"/>
    </row>
    <row r="151" spans="1:217" s="14" customFormat="1" ht="17.25" customHeight="1" x14ac:dyDescent="0.2">
      <c r="A151" s="26">
        <v>139</v>
      </c>
      <c r="B151" s="27"/>
      <c r="C151" s="87"/>
      <c r="D151" s="88"/>
      <c r="E151" s="88"/>
      <c r="F151" s="88"/>
      <c r="G151" s="88"/>
      <c r="H151" s="88"/>
      <c r="I151" s="88"/>
      <c r="J151" s="88"/>
      <c r="K151" s="105" t="str">
        <f t="shared" si="99"/>
        <v>様</v>
      </c>
      <c r="L151" s="88"/>
      <c r="M151" s="105" t="str">
        <f t="shared" si="100"/>
        <v/>
      </c>
      <c r="N151" s="88"/>
      <c r="O151" s="89">
        <f>①基本情報!$C$17</f>
        <v>0</v>
      </c>
      <c r="P151" s="89" t="e">
        <f>VLOOKUP(①基本情報!$C$18,①基本情報!W:X,2,0)</f>
        <v>#N/A</v>
      </c>
      <c r="Q151" s="89" t="e">
        <f>VLOOKUP(①基本情報!$C$19,①基本情報!U:V,2,0)</f>
        <v>#N/A</v>
      </c>
      <c r="R151" s="89" t="e">
        <f>VLOOKUP(①基本情報!$C$20,①基本情報!Y:Z,2,0)</f>
        <v>#N/A</v>
      </c>
      <c r="S151" s="90" t="str">
        <f>IF(COUNTA(①基本情報!$C$26:$E$26)=3,DATE(①基本情報!$C$26,①基本情報!$D$26,①基本情報!$E$26),"")</f>
        <v/>
      </c>
      <c r="T151" s="91" t="str">
        <f>IF(①基本情報!$F$26="","",①基本情報!$F$26)</f>
        <v/>
      </c>
      <c r="U151" s="90" t="str">
        <f>IF(ISERROR(DATE(①基本情報!$C$25,①基本情報!$D$25,①基本情報!$E$25)),"",DATE(①基本情報!$C$25,①基本情報!$D$25,①基本情報!$E$25))</f>
        <v/>
      </c>
      <c r="V151" s="308" t="str">
        <f>IF(①基本情報!$F$25="","",①基本情報!$F$25)</f>
        <v/>
      </c>
      <c r="W151" s="88"/>
      <c r="X151" s="88"/>
      <c r="Y151" s="88"/>
      <c r="Z151" s="88"/>
      <c r="AA151" s="88"/>
      <c r="AB151" s="88"/>
      <c r="AC151" s="105" t="str">
        <f t="shared" si="101"/>
        <v/>
      </c>
      <c r="AD151" s="108" t="str">
        <f t="shared" si="102"/>
        <v>様</v>
      </c>
      <c r="AE151" s="94" t="str">
        <f>IF(②メッセージ・差出名!$C$14="","",②メッセージ・差出名!$C$14)</f>
        <v/>
      </c>
      <c r="AF151" s="94" t="str">
        <f>IF(②メッセージ・差出名!$C$15="","",②メッセージ・差出名!$C$15)</f>
        <v/>
      </c>
      <c r="AG151" s="94" t="str">
        <f>IF(②メッセージ・差出名!$C$16="","",②メッセージ・差出名!$C$16)</f>
        <v/>
      </c>
      <c r="AH151" s="94" t="str">
        <f>IF(②メッセージ・差出名!$C$17="","",②メッセージ・差出名!$C$17)</f>
        <v/>
      </c>
      <c r="AI151" s="94" t="str">
        <f>IF(②メッセージ・差出名!$C$18="","",②メッセージ・差出名!$C$18)</f>
        <v/>
      </c>
      <c r="AJ151" s="94" t="str">
        <f>IF(②メッセージ・差出名!$C$19="","",②メッセージ・差出名!$C$19)</f>
        <v/>
      </c>
      <c r="AK151" s="94" t="str">
        <f>IF(②メッセージ・差出名!$C$20="","",②メッセージ・差出名!$C$20)</f>
        <v/>
      </c>
      <c r="AL151" s="94" t="str">
        <f>IF(②メッセージ・差出名!$C$21="","",②メッセージ・差出名!$C$21)</f>
        <v/>
      </c>
      <c r="AM151" s="94" t="str">
        <f>IF(②メッセージ・差出名!$C$22="","",②メッセージ・差出名!$C$22)</f>
        <v/>
      </c>
      <c r="AN151" s="94" t="str">
        <f>IF(②メッセージ・差出名!$C$23="","",②メッセージ・差出名!$C$23)</f>
        <v/>
      </c>
      <c r="AO151" s="302" t="str">
        <f>IF(②メッセージ・差出名!$C$27="","",②メッセージ・差出名!$C$27)</f>
        <v/>
      </c>
      <c r="AP151" s="302" t="str">
        <f>IF(②メッセージ・差出名!$C$28="","",②メッセージ・差出名!$C$28)</f>
        <v/>
      </c>
      <c r="AQ151" s="302" t="str">
        <f>IF(②メッセージ・差出名!$C$29="","",②メッセージ・差出名!$C$29)</f>
        <v/>
      </c>
      <c r="AR151" s="302" t="str">
        <f>IF(②メッセージ・差出名!$C$30="","",②メッセージ・差出名!$C$30)</f>
        <v/>
      </c>
      <c r="AS151" s="143"/>
      <c r="AT151" s="148">
        <f t="shared" si="103"/>
        <v>0</v>
      </c>
      <c r="AU151" s="148">
        <f t="shared" si="139"/>
        <v>0</v>
      </c>
      <c r="AV151" s="148">
        <f t="shared" si="140"/>
        <v>0</v>
      </c>
      <c r="AW151" s="148">
        <f t="shared" si="141"/>
        <v>0</v>
      </c>
      <c r="AX151" s="148">
        <f t="shared" si="104"/>
        <v>0</v>
      </c>
      <c r="AY151" s="148">
        <f t="shared" si="104"/>
        <v>0</v>
      </c>
      <c r="AZ151" s="148">
        <f t="shared" si="105"/>
        <v>0</v>
      </c>
      <c r="BA151" s="148">
        <f t="shared" si="106"/>
        <v>0</v>
      </c>
      <c r="BB151" s="148">
        <f t="shared" si="107"/>
        <v>1</v>
      </c>
      <c r="BC151" s="148">
        <f t="shared" si="108"/>
        <v>0</v>
      </c>
      <c r="BD151" s="148">
        <f t="shared" si="109"/>
        <v>0</v>
      </c>
      <c r="BE151" s="148">
        <f t="shared" si="110"/>
        <v>0</v>
      </c>
      <c r="BF151" s="227">
        <f t="shared" si="111"/>
        <v>1</v>
      </c>
      <c r="BG151" s="227" t="e">
        <f t="shared" si="112"/>
        <v>#N/A</v>
      </c>
      <c r="BH151" s="227" t="e">
        <f t="shared" si="113"/>
        <v>#N/A</v>
      </c>
      <c r="BI151" s="227" t="e">
        <f t="shared" si="114"/>
        <v>#N/A</v>
      </c>
      <c r="BJ151" s="227">
        <f t="shared" si="115"/>
        <v>0</v>
      </c>
      <c r="BK151" s="227">
        <f t="shared" si="116"/>
        <v>0</v>
      </c>
      <c r="BL151" s="227">
        <f t="shared" si="117"/>
        <v>0</v>
      </c>
      <c r="BM151" s="227">
        <f t="shared" si="118"/>
        <v>0</v>
      </c>
      <c r="BN151" s="153">
        <f t="shared" si="119"/>
        <v>0</v>
      </c>
      <c r="BO151" s="153">
        <f t="shared" si="120"/>
        <v>0</v>
      </c>
      <c r="BP151" s="153">
        <f t="shared" si="120"/>
        <v>0</v>
      </c>
      <c r="BQ151" s="153">
        <f t="shared" si="121"/>
        <v>0</v>
      </c>
      <c r="BR151" s="153">
        <f t="shared" si="120"/>
        <v>0</v>
      </c>
      <c r="BS151" s="153">
        <f t="shared" si="122"/>
        <v>0</v>
      </c>
      <c r="BT151" s="153">
        <f t="shared" si="120"/>
        <v>0</v>
      </c>
      <c r="BU151" s="153">
        <f t="shared" si="123"/>
        <v>1</v>
      </c>
      <c r="BV151" s="225">
        <f t="shared" si="124"/>
        <v>0</v>
      </c>
      <c r="BW151" s="225">
        <f t="shared" si="125"/>
        <v>0</v>
      </c>
      <c r="BX151" s="225">
        <f t="shared" si="126"/>
        <v>0</v>
      </c>
      <c r="BY151" s="225">
        <f t="shared" si="127"/>
        <v>0</v>
      </c>
      <c r="BZ151" s="225">
        <f t="shared" si="128"/>
        <v>0</v>
      </c>
      <c r="CA151" s="225">
        <f t="shared" si="129"/>
        <v>0</v>
      </c>
      <c r="CB151" s="225">
        <f t="shared" si="130"/>
        <v>0</v>
      </c>
      <c r="CC151" s="225">
        <f t="shared" si="131"/>
        <v>0</v>
      </c>
      <c r="CD151" s="225">
        <f t="shared" si="132"/>
        <v>0</v>
      </c>
      <c r="CE151" s="225">
        <f t="shared" si="133"/>
        <v>0</v>
      </c>
      <c r="CF151" s="153">
        <f t="shared" si="134"/>
        <v>0</v>
      </c>
      <c r="CG151" s="153">
        <f t="shared" si="135"/>
        <v>0</v>
      </c>
      <c r="CH151" s="153">
        <f t="shared" si="136"/>
        <v>0</v>
      </c>
      <c r="CI151" s="153">
        <f t="shared" si="137"/>
        <v>0</v>
      </c>
      <c r="CJ151" s="153">
        <f t="shared" si="138"/>
        <v>0</v>
      </c>
      <c r="CK151" s="39"/>
      <c r="CL151" s="39"/>
      <c r="CM151" s="39"/>
      <c r="CN151" s="39"/>
      <c r="CO151" s="39"/>
      <c r="CP151" s="39"/>
      <c r="CQ151" s="39"/>
      <c r="CR151" s="39"/>
      <c r="CS151" s="39"/>
      <c r="CT151" s="39"/>
      <c r="CU151" s="39"/>
      <c r="CV151" s="39"/>
      <c r="CW151" s="39"/>
      <c r="CX151" s="39"/>
      <c r="CY151" s="39"/>
      <c r="CZ151" s="39"/>
      <c r="DA151" s="39"/>
      <c r="DB151" s="39"/>
      <c r="DC151" s="39"/>
      <c r="DD151" s="39"/>
      <c r="DE151" s="39"/>
      <c r="DF151" s="39"/>
      <c r="DG151" s="39"/>
      <c r="DH151" s="39"/>
      <c r="DI151" s="39"/>
      <c r="DJ151" s="39"/>
      <c r="DK151" s="39"/>
      <c r="DL151" s="39"/>
      <c r="DM151" s="39"/>
      <c r="DN151" s="39"/>
      <c r="DO151" s="39"/>
      <c r="DP151" s="39"/>
      <c r="DQ151" s="39"/>
      <c r="DR151" s="39"/>
      <c r="DS151" s="39"/>
      <c r="DT151" s="39"/>
      <c r="DU151" s="39"/>
      <c r="DV151" s="39"/>
      <c r="DW151" s="39"/>
      <c r="DX151" s="39"/>
      <c r="DY151" s="39"/>
      <c r="DZ151" s="39"/>
      <c r="EA151" s="39"/>
      <c r="EB151" s="39"/>
      <c r="EC151" s="39"/>
      <c r="ED151" s="39"/>
      <c r="EE151" s="39"/>
      <c r="EF151" s="39"/>
      <c r="EG151" s="39"/>
      <c r="EH151" s="39"/>
      <c r="EI151" s="39"/>
      <c r="EJ151" s="39"/>
      <c r="EK151" s="39"/>
      <c r="EL151" s="39"/>
      <c r="EM151" s="39"/>
      <c r="EN151" s="39"/>
      <c r="EO151" s="39"/>
      <c r="EP151" s="39"/>
      <c r="EQ151" s="39"/>
      <c r="ER151" s="39"/>
      <c r="ES151" s="39"/>
      <c r="ET151" s="39"/>
      <c r="EU151" s="39"/>
      <c r="EV151" s="39"/>
      <c r="EW151" s="39"/>
      <c r="EX151" s="39"/>
      <c r="EY151" s="39"/>
      <c r="EZ151" s="39"/>
      <c r="FA151" s="39"/>
      <c r="FB151" s="39"/>
      <c r="FC151" s="39"/>
      <c r="FD151" s="39"/>
      <c r="FE151" s="39"/>
      <c r="FF151" s="39"/>
      <c r="FG151" s="39"/>
      <c r="FH151" s="39"/>
      <c r="FI151" s="39"/>
      <c r="FJ151" s="39"/>
      <c r="FK151" s="39"/>
      <c r="FL151" s="39"/>
      <c r="FM151" s="39"/>
      <c r="FN151" s="39"/>
      <c r="FO151" s="39"/>
      <c r="FP151" s="39"/>
      <c r="FQ151" s="39"/>
      <c r="FR151" s="39"/>
      <c r="FS151" s="39"/>
      <c r="FT151" s="39"/>
      <c r="FU151" s="39"/>
      <c r="FV151" s="39"/>
      <c r="FW151" s="39"/>
      <c r="FX151" s="39"/>
      <c r="FY151" s="39"/>
      <c r="FZ151" s="39"/>
      <c r="GA151" s="39"/>
      <c r="GB151" s="39"/>
      <c r="GC151" s="39"/>
      <c r="GD151" s="39"/>
      <c r="GE151" s="39"/>
      <c r="GF151" s="39"/>
      <c r="GG151" s="39"/>
      <c r="GH151" s="39"/>
      <c r="GI151" s="39"/>
      <c r="GJ151" s="39"/>
      <c r="GK151" s="39"/>
      <c r="GL151" s="39"/>
      <c r="GM151" s="39"/>
      <c r="GN151" s="39"/>
      <c r="GO151" s="39"/>
      <c r="GP151" s="39"/>
      <c r="GQ151" s="39"/>
      <c r="GR151" s="39"/>
      <c r="GS151" s="39"/>
      <c r="GT151" s="39"/>
      <c r="GU151" s="39"/>
      <c r="GV151" s="39"/>
      <c r="GW151" s="39"/>
      <c r="GX151" s="39"/>
      <c r="GY151" s="39"/>
      <c r="GZ151" s="39"/>
      <c r="HA151" s="39"/>
      <c r="HB151" s="39"/>
      <c r="HC151" s="39"/>
      <c r="HD151" s="39"/>
      <c r="HE151" s="39"/>
      <c r="HF151" s="39"/>
      <c r="HG151" s="39"/>
      <c r="HH151" s="39"/>
      <c r="HI151" s="39"/>
    </row>
    <row r="152" spans="1:217" s="14" customFormat="1" ht="17.25" customHeight="1" x14ac:dyDescent="0.2">
      <c r="A152" s="26">
        <v>140</v>
      </c>
      <c r="B152" s="27"/>
      <c r="C152" s="87"/>
      <c r="D152" s="88"/>
      <c r="E152" s="88"/>
      <c r="F152" s="88"/>
      <c r="G152" s="88"/>
      <c r="H152" s="88"/>
      <c r="I152" s="88"/>
      <c r="J152" s="88"/>
      <c r="K152" s="105" t="str">
        <f t="shared" si="99"/>
        <v>様</v>
      </c>
      <c r="L152" s="88"/>
      <c r="M152" s="105" t="str">
        <f t="shared" si="100"/>
        <v/>
      </c>
      <c r="N152" s="88"/>
      <c r="O152" s="89">
        <f>①基本情報!$C$17</f>
        <v>0</v>
      </c>
      <c r="P152" s="89" t="e">
        <f>VLOOKUP(①基本情報!$C$18,①基本情報!W:X,2,0)</f>
        <v>#N/A</v>
      </c>
      <c r="Q152" s="89" t="e">
        <f>VLOOKUP(①基本情報!$C$19,①基本情報!U:V,2,0)</f>
        <v>#N/A</v>
      </c>
      <c r="R152" s="89" t="e">
        <f>VLOOKUP(①基本情報!$C$20,①基本情報!Y:Z,2,0)</f>
        <v>#N/A</v>
      </c>
      <c r="S152" s="90" t="str">
        <f>IF(COUNTA(①基本情報!$C$26:$E$26)=3,DATE(①基本情報!$C$26,①基本情報!$D$26,①基本情報!$E$26),"")</f>
        <v/>
      </c>
      <c r="T152" s="91" t="str">
        <f>IF(①基本情報!$F$26="","",①基本情報!$F$26)</f>
        <v/>
      </c>
      <c r="U152" s="90" t="str">
        <f>IF(ISERROR(DATE(①基本情報!$C$25,①基本情報!$D$25,①基本情報!$E$25)),"",DATE(①基本情報!$C$25,①基本情報!$D$25,①基本情報!$E$25))</f>
        <v/>
      </c>
      <c r="V152" s="308" t="str">
        <f>IF(①基本情報!$F$25="","",①基本情報!$F$25)</f>
        <v/>
      </c>
      <c r="W152" s="88"/>
      <c r="X152" s="88"/>
      <c r="Y152" s="88"/>
      <c r="Z152" s="88"/>
      <c r="AA152" s="88"/>
      <c r="AB152" s="88"/>
      <c r="AC152" s="105" t="str">
        <f t="shared" si="101"/>
        <v/>
      </c>
      <c r="AD152" s="108" t="str">
        <f t="shared" si="102"/>
        <v>様</v>
      </c>
      <c r="AE152" s="94" t="str">
        <f>IF(②メッセージ・差出名!$C$14="","",②メッセージ・差出名!$C$14)</f>
        <v/>
      </c>
      <c r="AF152" s="94" t="str">
        <f>IF(②メッセージ・差出名!$C$15="","",②メッセージ・差出名!$C$15)</f>
        <v/>
      </c>
      <c r="AG152" s="94" t="str">
        <f>IF(②メッセージ・差出名!$C$16="","",②メッセージ・差出名!$C$16)</f>
        <v/>
      </c>
      <c r="AH152" s="94" t="str">
        <f>IF(②メッセージ・差出名!$C$17="","",②メッセージ・差出名!$C$17)</f>
        <v/>
      </c>
      <c r="AI152" s="94" t="str">
        <f>IF(②メッセージ・差出名!$C$18="","",②メッセージ・差出名!$C$18)</f>
        <v/>
      </c>
      <c r="AJ152" s="94" t="str">
        <f>IF(②メッセージ・差出名!$C$19="","",②メッセージ・差出名!$C$19)</f>
        <v/>
      </c>
      <c r="AK152" s="94" t="str">
        <f>IF(②メッセージ・差出名!$C$20="","",②メッセージ・差出名!$C$20)</f>
        <v/>
      </c>
      <c r="AL152" s="94" t="str">
        <f>IF(②メッセージ・差出名!$C$21="","",②メッセージ・差出名!$C$21)</f>
        <v/>
      </c>
      <c r="AM152" s="94" t="str">
        <f>IF(②メッセージ・差出名!$C$22="","",②メッセージ・差出名!$C$22)</f>
        <v/>
      </c>
      <c r="AN152" s="94" t="str">
        <f>IF(②メッセージ・差出名!$C$23="","",②メッセージ・差出名!$C$23)</f>
        <v/>
      </c>
      <c r="AO152" s="302" t="str">
        <f>IF(②メッセージ・差出名!$C$27="","",②メッセージ・差出名!$C$27)</f>
        <v/>
      </c>
      <c r="AP152" s="302" t="str">
        <f>IF(②メッセージ・差出名!$C$28="","",②メッセージ・差出名!$C$28)</f>
        <v/>
      </c>
      <c r="AQ152" s="302" t="str">
        <f>IF(②メッセージ・差出名!$C$29="","",②メッセージ・差出名!$C$29)</f>
        <v/>
      </c>
      <c r="AR152" s="302" t="str">
        <f>IF(②メッセージ・差出名!$C$30="","",②メッセージ・差出名!$C$30)</f>
        <v/>
      </c>
      <c r="AS152" s="143"/>
      <c r="AT152" s="148">
        <f t="shared" si="103"/>
        <v>0</v>
      </c>
      <c r="AU152" s="148">
        <f t="shared" si="139"/>
        <v>0</v>
      </c>
      <c r="AV152" s="148">
        <f t="shared" si="140"/>
        <v>0</v>
      </c>
      <c r="AW152" s="148">
        <f t="shared" si="141"/>
        <v>0</v>
      </c>
      <c r="AX152" s="148">
        <f t="shared" si="104"/>
        <v>0</v>
      </c>
      <c r="AY152" s="148">
        <f t="shared" si="104"/>
        <v>0</v>
      </c>
      <c r="AZ152" s="148">
        <f t="shared" si="105"/>
        <v>0</v>
      </c>
      <c r="BA152" s="148">
        <f t="shared" si="106"/>
        <v>0</v>
      </c>
      <c r="BB152" s="148">
        <f t="shared" si="107"/>
        <v>1</v>
      </c>
      <c r="BC152" s="148">
        <f t="shared" si="108"/>
        <v>0</v>
      </c>
      <c r="BD152" s="148">
        <f t="shared" si="109"/>
        <v>0</v>
      </c>
      <c r="BE152" s="148">
        <f t="shared" si="110"/>
        <v>0</v>
      </c>
      <c r="BF152" s="227">
        <f t="shared" si="111"/>
        <v>1</v>
      </c>
      <c r="BG152" s="227" t="e">
        <f t="shared" si="112"/>
        <v>#N/A</v>
      </c>
      <c r="BH152" s="227" t="e">
        <f t="shared" si="113"/>
        <v>#N/A</v>
      </c>
      <c r="BI152" s="227" t="e">
        <f t="shared" si="114"/>
        <v>#N/A</v>
      </c>
      <c r="BJ152" s="227">
        <f t="shared" si="115"/>
        <v>0</v>
      </c>
      <c r="BK152" s="227">
        <f t="shared" si="116"/>
        <v>0</v>
      </c>
      <c r="BL152" s="227">
        <f t="shared" si="117"/>
        <v>0</v>
      </c>
      <c r="BM152" s="227">
        <f t="shared" si="118"/>
        <v>0</v>
      </c>
      <c r="BN152" s="153">
        <f t="shared" si="119"/>
        <v>0</v>
      </c>
      <c r="BO152" s="153">
        <f t="shared" si="120"/>
        <v>0</v>
      </c>
      <c r="BP152" s="153">
        <f t="shared" si="120"/>
        <v>0</v>
      </c>
      <c r="BQ152" s="153">
        <f t="shared" si="121"/>
        <v>0</v>
      </c>
      <c r="BR152" s="153">
        <f t="shared" si="120"/>
        <v>0</v>
      </c>
      <c r="BS152" s="153">
        <f t="shared" si="122"/>
        <v>0</v>
      </c>
      <c r="BT152" s="153">
        <f t="shared" si="120"/>
        <v>0</v>
      </c>
      <c r="BU152" s="153">
        <f t="shared" si="123"/>
        <v>1</v>
      </c>
      <c r="BV152" s="225">
        <f t="shared" si="124"/>
        <v>0</v>
      </c>
      <c r="BW152" s="225">
        <f t="shared" si="125"/>
        <v>0</v>
      </c>
      <c r="BX152" s="225">
        <f t="shared" si="126"/>
        <v>0</v>
      </c>
      <c r="BY152" s="225">
        <f t="shared" si="127"/>
        <v>0</v>
      </c>
      <c r="BZ152" s="225">
        <f t="shared" si="128"/>
        <v>0</v>
      </c>
      <c r="CA152" s="225">
        <f t="shared" si="129"/>
        <v>0</v>
      </c>
      <c r="CB152" s="225">
        <f t="shared" si="130"/>
        <v>0</v>
      </c>
      <c r="CC152" s="225">
        <f t="shared" si="131"/>
        <v>0</v>
      </c>
      <c r="CD152" s="225">
        <f t="shared" si="132"/>
        <v>0</v>
      </c>
      <c r="CE152" s="225">
        <f t="shared" si="133"/>
        <v>0</v>
      </c>
      <c r="CF152" s="153">
        <f t="shared" si="134"/>
        <v>0</v>
      </c>
      <c r="CG152" s="153">
        <f t="shared" si="135"/>
        <v>0</v>
      </c>
      <c r="CH152" s="153">
        <f t="shared" si="136"/>
        <v>0</v>
      </c>
      <c r="CI152" s="153">
        <f t="shared" si="137"/>
        <v>0</v>
      </c>
      <c r="CJ152" s="153">
        <f t="shared" si="138"/>
        <v>0</v>
      </c>
      <c r="CK152" s="39"/>
      <c r="CL152" s="39"/>
      <c r="CM152" s="39"/>
      <c r="CN152" s="39"/>
      <c r="CO152" s="39"/>
      <c r="CP152" s="39"/>
      <c r="CQ152" s="39"/>
      <c r="CR152" s="39"/>
      <c r="CS152" s="39"/>
      <c r="CT152" s="39"/>
      <c r="CU152" s="39"/>
      <c r="CV152" s="39"/>
      <c r="CW152" s="39"/>
      <c r="CX152" s="39"/>
      <c r="CY152" s="39"/>
      <c r="CZ152" s="39"/>
      <c r="DA152" s="39"/>
      <c r="DB152" s="39"/>
      <c r="DC152" s="39"/>
      <c r="DD152" s="39"/>
      <c r="DE152" s="39"/>
      <c r="DF152" s="39"/>
      <c r="DG152" s="39"/>
      <c r="DH152" s="39"/>
      <c r="DI152" s="39"/>
      <c r="DJ152" s="39"/>
      <c r="DK152" s="39"/>
      <c r="DL152" s="39"/>
      <c r="DM152" s="39"/>
      <c r="DN152" s="39"/>
      <c r="DO152" s="39"/>
      <c r="DP152" s="39"/>
      <c r="DQ152" s="39"/>
      <c r="DR152" s="39"/>
      <c r="DS152" s="39"/>
      <c r="DT152" s="39"/>
      <c r="DU152" s="39"/>
      <c r="DV152" s="39"/>
      <c r="DW152" s="39"/>
      <c r="DX152" s="39"/>
      <c r="DY152" s="39"/>
      <c r="DZ152" s="39"/>
      <c r="EA152" s="39"/>
      <c r="EB152" s="39"/>
      <c r="EC152" s="39"/>
      <c r="ED152" s="39"/>
      <c r="EE152" s="39"/>
      <c r="EF152" s="39"/>
      <c r="EG152" s="39"/>
      <c r="EH152" s="39"/>
      <c r="EI152" s="39"/>
      <c r="EJ152" s="39"/>
      <c r="EK152" s="39"/>
      <c r="EL152" s="39"/>
      <c r="EM152" s="39"/>
      <c r="EN152" s="39"/>
      <c r="EO152" s="39"/>
      <c r="EP152" s="39"/>
      <c r="EQ152" s="39"/>
      <c r="ER152" s="39"/>
      <c r="ES152" s="39"/>
      <c r="ET152" s="39"/>
      <c r="EU152" s="39"/>
      <c r="EV152" s="39"/>
      <c r="EW152" s="39"/>
      <c r="EX152" s="39"/>
      <c r="EY152" s="39"/>
      <c r="EZ152" s="39"/>
      <c r="FA152" s="39"/>
      <c r="FB152" s="39"/>
      <c r="FC152" s="39"/>
      <c r="FD152" s="39"/>
      <c r="FE152" s="39"/>
      <c r="FF152" s="39"/>
      <c r="FG152" s="39"/>
      <c r="FH152" s="39"/>
      <c r="FI152" s="39"/>
      <c r="FJ152" s="39"/>
      <c r="FK152" s="39"/>
      <c r="FL152" s="39"/>
      <c r="FM152" s="39"/>
      <c r="FN152" s="39"/>
      <c r="FO152" s="39"/>
      <c r="FP152" s="39"/>
      <c r="FQ152" s="39"/>
      <c r="FR152" s="39"/>
      <c r="FS152" s="39"/>
      <c r="FT152" s="39"/>
      <c r="FU152" s="39"/>
      <c r="FV152" s="39"/>
      <c r="FW152" s="39"/>
      <c r="FX152" s="39"/>
      <c r="FY152" s="39"/>
      <c r="FZ152" s="39"/>
      <c r="GA152" s="39"/>
      <c r="GB152" s="39"/>
      <c r="GC152" s="39"/>
      <c r="GD152" s="39"/>
      <c r="GE152" s="39"/>
      <c r="GF152" s="39"/>
      <c r="GG152" s="39"/>
      <c r="GH152" s="39"/>
      <c r="GI152" s="39"/>
      <c r="GJ152" s="39"/>
      <c r="GK152" s="39"/>
      <c r="GL152" s="39"/>
      <c r="GM152" s="39"/>
      <c r="GN152" s="39"/>
      <c r="GO152" s="39"/>
      <c r="GP152" s="39"/>
      <c r="GQ152" s="39"/>
      <c r="GR152" s="39"/>
      <c r="GS152" s="39"/>
      <c r="GT152" s="39"/>
      <c r="GU152" s="39"/>
      <c r="GV152" s="39"/>
      <c r="GW152" s="39"/>
      <c r="GX152" s="39"/>
      <c r="GY152" s="39"/>
      <c r="GZ152" s="39"/>
      <c r="HA152" s="39"/>
      <c r="HB152" s="39"/>
      <c r="HC152" s="39"/>
      <c r="HD152" s="39"/>
      <c r="HE152" s="39"/>
      <c r="HF152" s="39"/>
      <c r="HG152" s="39"/>
      <c r="HH152" s="39"/>
      <c r="HI152" s="39"/>
    </row>
    <row r="153" spans="1:217" s="14" customFormat="1" ht="17.25" customHeight="1" x14ac:dyDescent="0.2">
      <c r="A153" s="26">
        <v>141</v>
      </c>
      <c r="B153" s="27"/>
      <c r="C153" s="87"/>
      <c r="D153" s="88"/>
      <c r="E153" s="88"/>
      <c r="F153" s="88"/>
      <c r="G153" s="88"/>
      <c r="H153" s="88"/>
      <c r="I153" s="88"/>
      <c r="J153" s="88"/>
      <c r="K153" s="105" t="str">
        <f t="shared" si="99"/>
        <v>様</v>
      </c>
      <c r="L153" s="88"/>
      <c r="M153" s="105" t="str">
        <f t="shared" si="100"/>
        <v/>
      </c>
      <c r="N153" s="88"/>
      <c r="O153" s="89">
        <f>①基本情報!$C$17</f>
        <v>0</v>
      </c>
      <c r="P153" s="89" t="e">
        <f>VLOOKUP(①基本情報!$C$18,①基本情報!W:X,2,0)</f>
        <v>#N/A</v>
      </c>
      <c r="Q153" s="89" t="e">
        <f>VLOOKUP(①基本情報!$C$19,①基本情報!U:V,2,0)</f>
        <v>#N/A</v>
      </c>
      <c r="R153" s="89" t="e">
        <f>VLOOKUP(①基本情報!$C$20,①基本情報!Y:Z,2,0)</f>
        <v>#N/A</v>
      </c>
      <c r="S153" s="90" t="str">
        <f>IF(COUNTA(①基本情報!$C$26:$E$26)=3,DATE(①基本情報!$C$26,①基本情報!$D$26,①基本情報!$E$26),"")</f>
        <v/>
      </c>
      <c r="T153" s="91" t="str">
        <f>IF(①基本情報!$F$26="","",①基本情報!$F$26)</f>
        <v/>
      </c>
      <c r="U153" s="90" t="str">
        <f>IF(ISERROR(DATE(①基本情報!$C$25,①基本情報!$D$25,①基本情報!$E$25)),"",DATE(①基本情報!$C$25,①基本情報!$D$25,①基本情報!$E$25))</f>
        <v/>
      </c>
      <c r="V153" s="308" t="str">
        <f>IF(①基本情報!$F$25="","",①基本情報!$F$25)</f>
        <v/>
      </c>
      <c r="W153" s="88"/>
      <c r="X153" s="88"/>
      <c r="Y153" s="88"/>
      <c r="Z153" s="88"/>
      <c r="AA153" s="88"/>
      <c r="AB153" s="88"/>
      <c r="AC153" s="105" t="str">
        <f t="shared" si="101"/>
        <v/>
      </c>
      <c r="AD153" s="108" t="str">
        <f t="shared" si="102"/>
        <v>様</v>
      </c>
      <c r="AE153" s="94" t="str">
        <f>IF(②メッセージ・差出名!$C$14="","",②メッセージ・差出名!$C$14)</f>
        <v/>
      </c>
      <c r="AF153" s="94" t="str">
        <f>IF(②メッセージ・差出名!$C$15="","",②メッセージ・差出名!$C$15)</f>
        <v/>
      </c>
      <c r="AG153" s="94" t="str">
        <f>IF(②メッセージ・差出名!$C$16="","",②メッセージ・差出名!$C$16)</f>
        <v/>
      </c>
      <c r="AH153" s="94" t="str">
        <f>IF(②メッセージ・差出名!$C$17="","",②メッセージ・差出名!$C$17)</f>
        <v/>
      </c>
      <c r="AI153" s="94" t="str">
        <f>IF(②メッセージ・差出名!$C$18="","",②メッセージ・差出名!$C$18)</f>
        <v/>
      </c>
      <c r="AJ153" s="94" t="str">
        <f>IF(②メッセージ・差出名!$C$19="","",②メッセージ・差出名!$C$19)</f>
        <v/>
      </c>
      <c r="AK153" s="94" t="str">
        <f>IF(②メッセージ・差出名!$C$20="","",②メッセージ・差出名!$C$20)</f>
        <v/>
      </c>
      <c r="AL153" s="94" t="str">
        <f>IF(②メッセージ・差出名!$C$21="","",②メッセージ・差出名!$C$21)</f>
        <v/>
      </c>
      <c r="AM153" s="94" t="str">
        <f>IF(②メッセージ・差出名!$C$22="","",②メッセージ・差出名!$C$22)</f>
        <v/>
      </c>
      <c r="AN153" s="94" t="str">
        <f>IF(②メッセージ・差出名!$C$23="","",②メッセージ・差出名!$C$23)</f>
        <v/>
      </c>
      <c r="AO153" s="302" t="str">
        <f>IF(②メッセージ・差出名!$C$27="","",②メッセージ・差出名!$C$27)</f>
        <v/>
      </c>
      <c r="AP153" s="302" t="str">
        <f>IF(②メッセージ・差出名!$C$28="","",②メッセージ・差出名!$C$28)</f>
        <v/>
      </c>
      <c r="AQ153" s="302" t="str">
        <f>IF(②メッセージ・差出名!$C$29="","",②メッセージ・差出名!$C$29)</f>
        <v/>
      </c>
      <c r="AR153" s="302" t="str">
        <f>IF(②メッセージ・差出名!$C$30="","",②メッセージ・差出名!$C$30)</f>
        <v/>
      </c>
      <c r="AS153" s="143"/>
      <c r="AT153" s="148">
        <f t="shared" si="103"/>
        <v>0</v>
      </c>
      <c r="AU153" s="148">
        <f t="shared" si="139"/>
        <v>0</v>
      </c>
      <c r="AV153" s="148">
        <f t="shared" si="140"/>
        <v>0</v>
      </c>
      <c r="AW153" s="148">
        <f t="shared" si="141"/>
        <v>0</v>
      </c>
      <c r="AX153" s="148">
        <f t="shared" si="104"/>
        <v>0</v>
      </c>
      <c r="AY153" s="148">
        <f t="shared" si="104"/>
        <v>0</v>
      </c>
      <c r="AZ153" s="148">
        <f t="shared" si="105"/>
        <v>0</v>
      </c>
      <c r="BA153" s="148">
        <f t="shared" si="106"/>
        <v>0</v>
      </c>
      <c r="BB153" s="148">
        <f t="shared" si="107"/>
        <v>1</v>
      </c>
      <c r="BC153" s="148">
        <f t="shared" si="108"/>
        <v>0</v>
      </c>
      <c r="BD153" s="148">
        <f t="shared" si="109"/>
        <v>0</v>
      </c>
      <c r="BE153" s="148">
        <f t="shared" si="110"/>
        <v>0</v>
      </c>
      <c r="BF153" s="227">
        <f t="shared" si="111"/>
        <v>1</v>
      </c>
      <c r="BG153" s="227" t="e">
        <f t="shared" si="112"/>
        <v>#N/A</v>
      </c>
      <c r="BH153" s="227" t="e">
        <f t="shared" si="113"/>
        <v>#N/A</v>
      </c>
      <c r="BI153" s="227" t="e">
        <f t="shared" si="114"/>
        <v>#N/A</v>
      </c>
      <c r="BJ153" s="227">
        <f t="shared" si="115"/>
        <v>0</v>
      </c>
      <c r="BK153" s="227">
        <f t="shared" si="116"/>
        <v>0</v>
      </c>
      <c r="BL153" s="227">
        <f t="shared" si="117"/>
        <v>0</v>
      </c>
      <c r="BM153" s="227">
        <f t="shared" si="118"/>
        <v>0</v>
      </c>
      <c r="BN153" s="153">
        <f t="shared" si="119"/>
        <v>0</v>
      </c>
      <c r="BO153" s="153">
        <f t="shared" si="120"/>
        <v>0</v>
      </c>
      <c r="BP153" s="153">
        <f t="shared" si="120"/>
        <v>0</v>
      </c>
      <c r="BQ153" s="153">
        <f t="shared" si="121"/>
        <v>0</v>
      </c>
      <c r="BR153" s="153">
        <f t="shared" si="120"/>
        <v>0</v>
      </c>
      <c r="BS153" s="153">
        <f t="shared" si="122"/>
        <v>0</v>
      </c>
      <c r="BT153" s="153">
        <f t="shared" si="120"/>
        <v>0</v>
      </c>
      <c r="BU153" s="153">
        <f t="shared" si="123"/>
        <v>1</v>
      </c>
      <c r="BV153" s="225">
        <f t="shared" si="124"/>
        <v>0</v>
      </c>
      <c r="BW153" s="225">
        <f t="shared" si="125"/>
        <v>0</v>
      </c>
      <c r="BX153" s="225">
        <f t="shared" si="126"/>
        <v>0</v>
      </c>
      <c r="BY153" s="225">
        <f t="shared" si="127"/>
        <v>0</v>
      </c>
      <c r="BZ153" s="225">
        <f t="shared" si="128"/>
        <v>0</v>
      </c>
      <c r="CA153" s="225">
        <f t="shared" si="129"/>
        <v>0</v>
      </c>
      <c r="CB153" s="225">
        <f t="shared" si="130"/>
        <v>0</v>
      </c>
      <c r="CC153" s="225">
        <f t="shared" si="131"/>
        <v>0</v>
      </c>
      <c r="CD153" s="225">
        <f t="shared" si="132"/>
        <v>0</v>
      </c>
      <c r="CE153" s="225">
        <f t="shared" si="133"/>
        <v>0</v>
      </c>
      <c r="CF153" s="153">
        <f t="shared" si="134"/>
        <v>0</v>
      </c>
      <c r="CG153" s="153">
        <f t="shared" si="135"/>
        <v>0</v>
      </c>
      <c r="CH153" s="153">
        <f t="shared" si="136"/>
        <v>0</v>
      </c>
      <c r="CI153" s="153">
        <f t="shared" si="137"/>
        <v>0</v>
      </c>
      <c r="CJ153" s="153">
        <f t="shared" si="138"/>
        <v>0</v>
      </c>
      <c r="CK153" s="39"/>
      <c r="CL153" s="39"/>
      <c r="CM153" s="39"/>
      <c r="CN153" s="39"/>
      <c r="CO153" s="39"/>
      <c r="CP153" s="39"/>
      <c r="CQ153" s="39"/>
      <c r="CR153" s="39"/>
      <c r="CS153" s="39"/>
      <c r="CT153" s="39"/>
      <c r="CU153" s="39"/>
      <c r="CV153" s="39"/>
      <c r="CW153" s="39"/>
      <c r="CX153" s="39"/>
      <c r="CY153" s="39"/>
      <c r="CZ153" s="39"/>
      <c r="DA153" s="39"/>
      <c r="DB153" s="39"/>
      <c r="DC153" s="39"/>
      <c r="DD153" s="39"/>
      <c r="DE153" s="39"/>
      <c r="DF153" s="39"/>
      <c r="DG153" s="39"/>
      <c r="DH153" s="39"/>
      <c r="DI153" s="39"/>
      <c r="DJ153" s="39"/>
      <c r="DK153" s="39"/>
      <c r="DL153" s="39"/>
      <c r="DM153" s="39"/>
      <c r="DN153" s="39"/>
      <c r="DO153" s="39"/>
      <c r="DP153" s="39"/>
      <c r="DQ153" s="39"/>
      <c r="DR153" s="39"/>
      <c r="DS153" s="39"/>
      <c r="DT153" s="39"/>
      <c r="DU153" s="39"/>
      <c r="DV153" s="39"/>
      <c r="DW153" s="39"/>
      <c r="DX153" s="39"/>
      <c r="DY153" s="39"/>
      <c r="DZ153" s="39"/>
      <c r="EA153" s="39"/>
      <c r="EB153" s="39"/>
      <c r="EC153" s="39"/>
      <c r="ED153" s="39"/>
      <c r="EE153" s="39"/>
      <c r="EF153" s="39"/>
      <c r="EG153" s="39"/>
      <c r="EH153" s="39"/>
      <c r="EI153" s="39"/>
      <c r="EJ153" s="39"/>
      <c r="EK153" s="39"/>
      <c r="EL153" s="39"/>
      <c r="EM153" s="39"/>
      <c r="EN153" s="39"/>
      <c r="EO153" s="39"/>
      <c r="EP153" s="39"/>
      <c r="EQ153" s="39"/>
      <c r="ER153" s="39"/>
      <c r="ES153" s="39"/>
      <c r="ET153" s="39"/>
      <c r="EU153" s="39"/>
      <c r="EV153" s="39"/>
      <c r="EW153" s="39"/>
      <c r="EX153" s="39"/>
      <c r="EY153" s="39"/>
      <c r="EZ153" s="39"/>
      <c r="FA153" s="39"/>
      <c r="FB153" s="39"/>
      <c r="FC153" s="39"/>
      <c r="FD153" s="39"/>
      <c r="FE153" s="39"/>
      <c r="FF153" s="39"/>
      <c r="FG153" s="39"/>
      <c r="FH153" s="39"/>
      <c r="FI153" s="39"/>
      <c r="FJ153" s="39"/>
      <c r="FK153" s="39"/>
      <c r="FL153" s="39"/>
      <c r="FM153" s="39"/>
      <c r="FN153" s="39"/>
      <c r="FO153" s="39"/>
      <c r="FP153" s="39"/>
      <c r="FQ153" s="39"/>
      <c r="FR153" s="39"/>
      <c r="FS153" s="39"/>
      <c r="FT153" s="39"/>
      <c r="FU153" s="39"/>
      <c r="FV153" s="39"/>
      <c r="FW153" s="39"/>
      <c r="FX153" s="39"/>
      <c r="FY153" s="39"/>
      <c r="FZ153" s="39"/>
      <c r="GA153" s="39"/>
      <c r="GB153" s="39"/>
      <c r="GC153" s="39"/>
      <c r="GD153" s="39"/>
      <c r="GE153" s="39"/>
      <c r="GF153" s="39"/>
      <c r="GG153" s="39"/>
      <c r="GH153" s="39"/>
      <c r="GI153" s="39"/>
      <c r="GJ153" s="39"/>
      <c r="GK153" s="39"/>
      <c r="GL153" s="39"/>
      <c r="GM153" s="39"/>
      <c r="GN153" s="39"/>
      <c r="GO153" s="39"/>
      <c r="GP153" s="39"/>
      <c r="GQ153" s="39"/>
      <c r="GR153" s="39"/>
      <c r="GS153" s="39"/>
      <c r="GT153" s="39"/>
      <c r="GU153" s="39"/>
      <c r="GV153" s="39"/>
      <c r="GW153" s="39"/>
      <c r="GX153" s="39"/>
      <c r="GY153" s="39"/>
      <c r="GZ153" s="39"/>
      <c r="HA153" s="39"/>
      <c r="HB153" s="39"/>
      <c r="HC153" s="39"/>
      <c r="HD153" s="39"/>
      <c r="HE153" s="39"/>
      <c r="HF153" s="39"/>
      <c r="HG153" s="39"/>
      <c r="HH153" s="39"/>
      <c r="HI153" s="39"/>
    </row>
    <row r="154" spans="1:217" s="14" customFormat="1" ht="17.25" customHeight="1" x14ac:dyDescent="0.2">
      <c r="A154" s="26">
        <v>142</v>
      </c>
      <c r="B154" s="27"/>
      <c r="C154" s="87"/>
      <c r="D154" s="88"/>
      <c r="E154" s="88"/>
      <c r="F154" s="88"/>
      <c r="G154" s="88"/>
      <c r="H154" s="88"/>
      <c r="I154" s="88"/>
      <c r="J154" s="88"/>
      <c r="K154" s="105" t="str">
        <f t="shared" si="99"/>
        <v>様</v>
      </c>
      <c r="L154" s="88"/>
      <c r="M154" s="105" t="str">
        <f t="shared" si="100"/>
        <v/>
      </c>
      <c r="N154" s="88"/>
      <c r="O154" s="89">
        <f>①基本情報!$C$17</f>
        <v>0</v>
      </c>
      <c r="P154" s="89" t="e">
        <f>VLOOKUP(①基本情報!$C$18,①基本情報!W:X,2,0)</f>
        <v>#N/A</v>
      </c>
      <c r="Q154" s="89" t="e">
        <f>VLOOKUP(①基本情報!$C$19,①基本情報!U:V,2,0)</f>
        <v>#N/A</v>
      </c>
      <c r="R154" s="89" t="e">
        <f>VLOOKUP(①基本情報!$C$20,①基本情報!Y:Z,2,0)</f>
        <v>#N/A</v>
      </c>
      <c r="S154" s="90" t="str">
        <f>IF(COUNTA(①基本情報!$C$26:$E$26)=3,DATE(①基本情報!$C$26,①基本情報!$D$26,①基本情報!$E$26),"")</f>
        <v/>
      </c>
      <c r="T154" s="91" t="str">
        <f>IF(①基本情報!$F$26="","",①基本情報!$F$26)</f>
        <v/>
      </c>
      <c r="U154" s="90" t="str">
        <f>IF(ISERROR(DATE(①基本情報!$C$25,①基本情報!$D$25,①基本情報!$E$25)),"",DATE(①基本情報!$C$25,①基本情報!$D$25,①基本情報!$E$25))</f>
        <v/>
      </c>
      <c r="V154" s="308" t="str">
        <f>IF(①基本情報!$F$25="","",①基本情報!$F$25)</f>
        <v/>
      </c>
      <c r="W154" s="88"/>
      <c r="X154" s="88"/>
      <c r="Y154" s="88"/>
      <c r="Z154" s="88"/>
      <c r="AA154" s="88"/>
      <c r="AB154" s="88"/>
      <c r="AC154" s="105" t="str">
        <f t="shared" si="101"/>
        <v/>
      </c>
      <c r="AD154" s="108" t="str">
        <f t="shared" si="102"/>
        <v>様</v>
      </c>
      <c r="AE154" s="94" t="str">
        <f>IF(②メッセージ・差出名!$C$14="","",②メッセージ・差出名!$C$14)</f>
        <v/>
      </c>
      <c r="AF154" s="94" t="str">
        <f>IF(②メッセージ・差出名!$C$15="","",②メッセージ・差出名!$C$15)</f>
        <v/>
      </c>
      <c r="AG154" s="94" t="str">
        <f>IF(②メッセージ・差出名!$C$16="","",②メッセージ・差出名!$C$16)</f>
        <v/>
      </c>
      <c r="AH154" s="94" t="str">
        <f>IF(②メッセージ・差出名!$C$17="","",②メッセージ・差出名!$C$17)</f>
        <v/>
      </c>
      <c r="AI154" s="94" t="str">
        <f>IF(②メッセージ・差出名!$C$18="","",②メッセージ・差出名!$C$18)</f>
        <v/>
      </c>
      <c r="AJ154" s="94" t="str">
        <f>IF(②メッセージ・差出名!$C$19="","",②メッセージ・差出名!$C$19)</f>
        <v/>
      </c>
      <c r="AK154" s="94" t="str">
        <f>IF(②メッセージ・差出名!$C$20="","",②メッセージ・差出名!$C$20)</f>
        <v/>
      </c>
      <c r="AL154" s="94" t="str">
        <f>IF(②メッセージ・差出名!$C$21="","",②メッセージ・差出名!$C$21)</f>
        <v/>
      </c>
      <c r="AM154" s="94" t="str">
        <f>IF(②メッセージ・差出名!$C$22="","",②メッセージ・差出名!$C$22)</f>
        <v/>
      </c>
      <c r="AN154" s="94" t="str">
        <f>IF(②メッセージ・差出名!$C$23="","",②メッセージ・差出名!$C$23)</f>
        <v/>
      </c>
      <c r="AO154" s="302" t="str">
        <f>IF(②メッセージ・差出名!$C$27="","",②メッセージ・差出名!$C$27)</f>
        <v/>
      </c>
      <c r="AP154" s="302" t="str">
        <f>IF(②メッセージ・差出名!$C$28="","",②メッセージ・差出名!$C$28)</f>
        <v/>
      </c>
      <c r="AQ154" s="302" t="str">
        <f>IF(②メッセージ・差出名!$C$29="","",②メッセージ・差出名!$C$29)</f>
        <v/>
      </c>
      <c r="AR154" s="302" t="str">
        <f>IF(②メッセージ・差出名!$C$30="","",②メッセージ・差出名!$C$30)</f>
        <v/>
      </c>
      <c r="AS154" s="143"/>
      <c r="AT154" s="148">
        <f t="shared" si="103"/>
        <v>0</v>
      </c>
      <c r="AU154" s="148">
        <f t="shared" si="139"/>
        <v>0</v>
      </c>
      <c r="AV154" s="148">
        <f t="shared" si="140"/>
        <v>0</v>
      </c>
      <c r="AW154" s="148">
        <f t="shared" si="141"/>
        <v>0</v>
      </c>
      <c r="AX154" s="148">
        <f t="shared" si="104"/>
        <v>0</v>
      </c>
      <c r="AY154" s="148">
        <f t="shared" si="104"/>
        <v>0</v>
      </c>
      <c r="AZ154" s="148">
        <f t="shared" si="105"/>
        <v>0</v>
      </c>
      <c r="BA154" s="148">
        <f t="shared" si="106"/>
        <v>0</v>
      </c>
      <c r="BB154" s="148">
        <f t="shared" si="107"/>
        <v>1</v>
      </c>
      <c r="BC154" s="148">
        <f t="shared" si="108"/>
        <v>0</v>
      </c>
      <c r="BD154" s="148">
        <f t="shared" si="109"/>
        <v>0</v>
      </c>
      <c r="BE154" s="148">
        <f t="shared" si="110"/>
        <v>0</v>
      </c>
      <c r="BF154" s="227">
        <f t="shared" si="111"/>
        <v>1</v>
      </c>
      <c r="BG154" s="227" t="e">
        <f t="shared" si="112"/>
        <v>#N/A</v>
      </c>
      <c r="BH154" s="227" t="e">
        <f t="shared" si="113"/>
        <v>#N/A</v>
      </c>
      <c r="BI154" s="227" t="e">
        <f t="shared" si="114"/>
        <v>#N/A</v>
      </c>
      <c r="BJ154" s="227">
        <f t="shared" si="115"/>
        <v>0</v>
      </c>
      <c r="BK154" s="227">
        <f t="shared" si="116"/>
        <v>0</v>
      </c>
      <c r="BL154" s="227">
        <f t="shared" si="117"/>
        <v>0</v>
      </c>
      <c r="BM154" s="227">
        <f t="shared" si="118"/>
        <v>0</v>
      </c>
      <c r="BN154" s="153">
        <f t="shared" si="119"/>
        <v>0</v>
      </c>
      <c r="BO154" s="153">
        <f t="shared" si="120"/>
        <v>0</v>
      </c>
      <c r="BP154" s="153">
        <f t="shared" si="120"/>
        <v>0</v>
      </c>
      <c r="BQ154" s="153">
        <f t="shared" si="121"/>
        <v>0</v>
      </c>
      <c r="BR154" s="153">
        <f t="shared" si="120"/>
        <v>0</v>
      </c>
      <c r="BS154" s="153">
        <f t="shared" si="122"/>
        <v>0</v>
      </c>
      <c r="BT154" s="153">
        <f t="shared" si="120"/>
        <v>0</v>
      </c>
      <c r="BU154" s="153">
        <f t="shared" si="123"/>
        <v>1</v>
      </c>
      <c r="BV154" s="225">
        <f t="shared" si="124"/>
        <v>0</v>
      </c>
      <c r="BW154" s="225">
        <f t="shared" si="125"/>
        <v>0</v>
      </c>
      <c r="BX154" s="225">
        <f t="shared" si="126"/>
        <v>0</v>
      </c>
      <c r="BY154" s="225">
        <f t="shared" si="127"/>
        <v>0</v>
      </c>
      <c r="BZ154" s="225">
        <f t="shared" si="128"/>
        <v>0</v>
      </c>
      <c r="CA154" s="225">
        <f t="shared" si="129"/>
        <v>0</v>
      </c>
      <c r="CB154" s="225">
        <f t="shared" si="130"/>
        <v>0</v>
      </c>
      <c r="CC154" s="225">
        <f t="shared" si="131"/>
        <v>0</v>
      </c>
      <c r="CD154" s="225">
        <f t="shared" si="132"/>
        <v>0</v>
      </c>
      <c r="CE154" s="225">
        <f t="shared" si="133"/>
        <v>0</v>
      </c>
      <c r="CF154" s="153">
        <f t="shared" si="134"/>
        <v>0</v>
      </c>
      <c r="CG154" s="153">
        <f t="shared" si="135"/>
        <v>0</v>
      </c>
      <c r="CH154" s="153">
        <f t="shared" si="136"/>
        <v>0</v>
      </c>
      <c r="CI154" s="153">
        <f t="shared" si="137"/>
        <v>0</v>
      </c>
      <c r="CJ154" s="153">
        <f t="shared" si="138"/>
        <v>0</v>
      </c>
      <c r="CK154" s="39"/>
      <c r="CL154" s="39"/>
      <c r="CM154" s="39"/>
      <c r="CN154" s="39"/>
      <c r="CO154" s="39"/>
      <c r="CP154" s="39"/>
      <c r="CQ154" s="39"/>
      <c r="CR154" s="39"/>
      <c r="CS154" s="39"/>
      <c r="CT154" s="39"/>
      <c r="CU154" s="39"/>
      <c r="CV154" s="39"/>
      <c r="CW154" s="39"/>
      <c r="CX154" s="39"/>
      <c r="CY154" s="39"/>
      <c r="CZ154" s="39"/>
      <c r="DA154" s="39"/>
      <c r="DB154" s="39"/>
      <c r="DC154" s="39"/>
      <c r="DD154" s="39"/>
      <c r="DE154" s="39"/>
      <c r="DF154" s="39"/>
      <c r="DG154" s="39"/>
      <c r="DH154" s="39"/>
      <c r="DI154" s="39"/>
      <c r="DJ154" s="39"/>
      <c r="DK154" s="39"/>
      <c r="DL154" s="39"/>
      <c r="DM154" s="39"/>
      <c r="DN154" s="39"/>
      <c r="DO154" s="39"/>
      <c r="DP154" s="39"/>
      <c r="DQ154" s="39"/>
      <c r="DR154" s="39"/>
      <c r="DS154" s="39"/>
      <c r="DT154" s="39"/>
      <c r="DU154" s="39"/>
      <c r="DV154" s="39"/>
      <c r="DW154" s="39"/>
      <c r="DX154" s="39"/>
      <c r="DY154" s="39"/>
      <c r="DZ154" s="39"/>
      <c r="EA154" s="39"/>
      <c r="EB154" s="39"/>
      <c r="EC154" s="39"/>
      <c r="ED154" s="39"/>
      <c r="EE154" s="39"/>
      <c r="EF154" s="39"/>
      <c r="EG154" s="39"/>
      <c r="EH154" s="39"/>
      <c r="EI154" s="39"/>
      <c r="EJ154" s="39"/>
      <c r="EK154" s="39"/>
      <c r="EL154" s="39"/>
      <c r="EM154" s="39"/>
      <c r="EN154" s="39"/>
      <c r="EO154" s="39"/>
      <c r="EP154" s="39"/>
      <c r="EQ154" s="39"/>
      <c r="ER154" s="39"/>
      <c r="ES154" s="39"/>
      <c r="ET154" s="39"/>
      <c r="EU154" s="39"/>
      <c r="EV154" s="39"/>
      <c r="EW154" s="39"/>
      <c r="EX154" s="39"/>
      <c r="EY154" s="39"/>
      <c r="EZ154" s="39"/>
      <c r="FA154" s="39"/>
      <c r="FB154" s="39"/>
      <c r="FC154" s="39"/>
      <c r="FD154" s="39"/>
      <c r="FE154" s="39"/>
      <c r="FF154" s="39"/>
      <c r="FG154" s="39"/>
      <c r="FH154" s="39"/>
      <c r="FI154" s="39"/>
      <c r="FJ154" s="39"/>
      <c r="FK154" s="39"/>
      <c r="FL154" s="39"/>
      <c r="FM154" s="39"/>
      <c r="FN154" s="39"/>
      <c r="FO154" s="39"/>
      <c r="FP154" s="39"/>
      <c r="FQ154" s="39"/>
      <c r="FR154" s="39"/>
      <c r="FS154" s="39"/>
      <c r="FT154" s="39"/>
      <c r="FU154" s="39"/>
      <c r="FV154" s="39"/>
      <c r="FW154" s="39"/>
      <c r="FX154" s="39"/>
      <c r="FY154" s="39"/>
      <c r="FZ154" s="39"/>
      <c r="GA154" s="39"/>
      <c r="GB154" s="39"/>
      <c r="GC154" s="39"/>
      <c r="GD154" s="39"/>
      <c r="GE154" s="39"/>
      <c r="GF154" s="39"/>
      <c r="GG154" s="39"/>
      <c r="GH154" s="39"/>
      <c r="GI154" s="39"/>
      <c r="GJ154" s="39"/>
      <c r="GK154" s="39"/>
      <c r="GL154" s="39"/>
      <c r="GM154" s="39"/>
      <c r="GN154" s="39"/>
      <c r="GO154" s="39"/>
      <c r="GP154" s="39"/>
      <c r="GQ154" s="39"/>
      <c r="GR154" s="39"/>
      <c r="GS154" s="39"/>
      <c r="GT154" s="39"/>
      <c r="GU154" s="39"/>
      <c r="GV154" s="39"/>
      <c r="GW154" s="39"/>
      <c r="GX154" s="39"/>
      <c r="GY154" s="39"/>
      <c r="GZ154" s="39"/>
      <c r="HA154" s="39"/>
      <c r="HB154" s="39"/>
      <c r="HC154" s="39"/>
      <c r="HD154" s="39"/>
      <c r="HE154" s="39"/>
      <c r="HF154" s="39"/>
      <c r="HG154" s="39"/>
      <c r="HH154" s="39"/>
      <c r="HI154" s="39"/>
    </row>
    <row r="155" spans="1:217" s="14" customFormat="1" ht="17.25" customHeight="1" x14ac:dyDescent="0.2">
      <c r="A155" s="26">
        <v>143</v>
      </c>
      <c r="B155" s="27"/>
      <c r="C155" s="87"/>
      <c r="D155" s="88"/>
      <c r="E155" s="88"/>
      <c r="F155" s="88"/>
      <c r="G155" s="88"/>
      <c r="H155" s="88"/>
      <c r="I155" s="88"/>
      <c r="J155" s="88"/>
      <c r="K155" s="105" t="str">
        <f t="shared" si="99"/>
        <v>様</v>
      </c>
      <c r="L155" s="88"/>
      <c r="M155" s="105" t="str">
        <f t="shared" si="100"/>
        <v/>
      </c>
      <c r="N155" s="88"/>
      <c r="O155" s="89">
        <f>①基本情報!$C$17</f>
        <v>0</v>
      </c>
      <c r="P155" s="89" t="e">
        <f>VLOOKUP(①基本情報!$C$18,①基本情報!W:X,2,0)</f>
        <v>#N/A</v>
      </c>
      <c r="Q155" s="89" t="e">
        <f>VLOOKUP(①基本情報!$C$19,①基本情報!U:V,2,0)</f>
        <v>#N/A</v>
      </c>
      <c r="R155" s="89" t="e">
        <f>VLOOKUP(①基本情報!$C$20,①基本情報!Y:Z,2,0)</f>
        <v>#N/A</v>
      </c>
      <c r="S155" s="90" t="str">
        <f>IF(COUNTA(①基本情報!$C$26:$E$26)=3,DATE(①基本情報!$C$26,①基本情報!$D$26,①基本情報!$E$26),"")</f>
        <v/>
      </c>
      <c r="T155" s="91" t="str">
        <f>IF(①基本情報!$F$26="","",①基本情報!$F$26)</f>
        <v/>
      </c>
      <c r="U155" s="90" t="str">
        <f>IF(ISERROR(DATE(①基本情報!$C$25,①基本情報!$D$25,①基本情報!$E$25)),"",DATE(①基本情報!$C$25,①基本情報!$D$25,①基本情報!$E$25))</f>
        <v/>
      </c>
      <c r="V155" s="308" t="str">
        <f>IF(①基本情報!$F$25="","",①基本情報!$F$25)</f>
        <v/>
      </c>
      <c r="W155" s="88"/>
      <c r="X155" s="88"/>
      <c r="Y155" s="88"/>
      <c r="Z155" s="88"/>
      <c r="AA155" s="88"/>
      <c r="AB155" s="88"/>
      <c r="AC155" s="105" t="str">
        <f t="shared" si="101"/>
        <v/>
      </c>
      <c r="AD155" s="108" t="str">
        <f t="shared" si="102"/>
        <v>様</v>
      </c>
      <c r="AE155" s="94" t="str">
        <f>IF(②メッセージ・差出名!$C$14="","",②メッセージ・差出名!$C$14)</f>
        <v/>
      </c>
      <c r="AF155" s="94" t="str">
        <f>IF(②メッセージ・差出名!$C$15="","",②メッセージ・差出名!$C$15)</f>
        <v/>
      </c>
      <c r="AG155" s="94" t="str">
        <f>IF(②メッセージ・差出名!$C$16="","",②メッセージ・差出名!$C$16)</f>
        <v/>
      </c>
      <c r="AH155" s="94" t="str">
        <f>IF(②メッセージ・差出名!$C$17="","",②メッセージ・差出名!$C$17)</f>
        <v/>
      </c>
      <c r="AI155" s="94" t="str">
        <f>IF(②メッセージ・差出名!$C$18="","",②メッセージ・差出名!$C$18)</f>
        <v/>
      </c>
      <c r="AJ155" s="94" t="str">
        <f>IF(②メッセージ・差出名!$C$19="","",②メッセージ・差出名!$C$19)</f>
        <v/>
      </c>
      <c r="AK155" s="94" t="str">
        <f>IF(②メッセージ・差出名!$C$20="","",②メッセージ・差出名!$C$20)</f>
        <v/>
      </c>
      <c r="AL155" s="94" t="str">
        <f>IF(②メッセージ・差出名!$C$21="","",②メッセージ・差出名!$C$21)</f>
        <v/>
      </c>
      <c r="AM155" s="94" t="str">
        <f>IF(②メッセージ・差出名!$C$22="","",②メッセージ・差出名!$C$22)</f>
        <v/>
      </c>
      <c r="AN155" s="94" t="str">
        <f>IF(②メッセージ・差出名!$C$23="","",②メッセージ・差出名!$C$23)</f>
        <v/>
      </c>
      <c r="AO155" s="302" t="str">
        <f>IF(②メッセージ・差出名!$C$27="","",②メッセージ・差出名!$C$27)</f>
        <v/>
      </c>
      <c r="AP155" s="302" t="str">
        <f>IF(②メッセージ・差出名!$C$28="","",②メッセージ・差出名!$C$28)</f>
        <v/>
      </c>
      <c r="AQ155" s="302" t="str">
        <f>IF(②メッセージ・差出名!$C$29="","",②メッセージ・差出名!$C$29)</f>
        <v/>
      </c>
      <c r="AR155" s="302" t="str">
        <f>IF(②メッセージ・差出名!$C$30="","",②メッセージ・差出名!$C$30)</f>
        <v/>
      </c>
      <c r="AS155" s="143"/>
      <c r="AT155" s="148">
        <f t="shared" si="103"/>
        <v>0</v>
      </c>
      <c r="AU155" s="148">
        <f t="shared" si="139"/>
        <v>0</v>
      </c>
      <c r="AV155" s="148">
        <f t="shared" si="140"/>
        <v>0</v>
      </c>
      <c r="AW155" s="148">
        <f t="shared" si="141"/>
        <v>0</v>
      </c>
      <c r="AX155" s="148">
        <f t="shared" si="104"/>
        <v>0</v>
      </c>
      <c r="AY155" s="148">
        <f t="shared" si="104"/>
        <v>0</v>
      </c>
      <c r="AZ155" s="148">
        <f t="shared" si="105"/>
        <v>0</v>
      </c>
      <c r="BA155" s="148">
        <f t="shared" si="106"/>
        <v>0</v>
      </c>
      <c r="BB155" s="148">
        <f t="shared" si="107"/>
        <v>1</v>
      </c>
      <c r="BC155" s="148">
        <f t="shared" si="108"/>
        <v>0</v>
      </c>
      <c r="BD155" s="148">
        <f t="shared" si="109"/>
        <v>0</v>
      </c>
      <c r="BE155" s="148">
        <f t="shared" si="110"/>
        <v>0</v>
      </c>
      <c r="BF155" s="227">
        <f t="shared" si="111"/>
        <v>1</v>
      </c>
      <c r="BG155" s="227" t="e">
        <f t="shared" si="112"/>
        <v>#N/A</v>
      </c>
      <c r="BH155" s="227" t="e">
        <f t="shared" si="113"/>
        <v>#N/A</v>
      </c>
      <c r="BI155" s="227" t="e">
        <f t="shared" si="114"/>
        <v>#N/A</v>
      </c>
      <c r="BJ155" s="227">
        <f t="shared" si="115"/>
        <v>0</v>
      </c>
      <c r="BK155" s="227">
        <f t="shared" si="116"/>
        <v>0</v>
      </c>
      <c r="BL155" s="227">
        <f t="shared" si="117"/>
        <v>0</v>
      </c>
      <c r="BM155" s="227">
        <f t="shared" si="118"/>
        <v>0</v>
      </c>
      <c r="BN155" s="153">
        <f t="shared" si="119"/>
        <v>0</v>
      </c>
      <c r="BO155" s="153">
        <f t="shared" si="120"/>
        <v>0</v>
      </c>
      <c r="BP155" s="153">
        <f t="shared" si="120"/>
        <v>0</v>
      </c>
      <c r="BQ155" s="153">
        <f t="shared" si="121"/>
        <v>0</v>
      </c>
      <c r="BR155" s="153">
        <f t="shared" si="120"/>
        <v>0</v>
      </c>
      <c r="BS155" s="153">
        <f t="shared" si="122"/>
        <v>0</v>
      </c>
      <c r="BT155" s="153">
        <f t="shared" si="120"/>
        <v>0</v>
      </c>
      <c r="BU155" s="153">
        <f t="shared" si="123"/>
        <v>1</v>
      </c>
      <c r="BV155" s="225">
        <f t="shared" si="124"/>
        <v>0</v>
      </c>
      <c r="BW155" s="225">
        <f t="shared" si="125"/>
        <v>0</v>
      </c>
      <c r="BX155" s="225">
        <f t="shared" si="126"/>
        <v>0</v>
      </c>
      <c r="BY155" s="225">
        <f t="shared" si="127"/>
        <v>0</v>
      </c>
      <c r="BZ155" s="225">
        <f t="shared" si="128"/>
        <v>0</v>
      </c>
      <c r="CA155" s="225">
        <f t="shared" si="129"/>
        <v>0</v>
      </c>
      <c r="CB155" s="225">
        <f t="shared" si="130"/>
        <v>0</v>
      </c>
      <c r="CC155" s="225">
        <f t="shared" si="131"/>
        <v>0</v>
      </c>
      <c r="CD155" s="225">
        <f t="shared" si="132"/>
        <v>0</v>
      </c>
      <c r="CE155" s="225">
        <f t="shared" si="133"/>
        <v>0</v>
      </c>
      <c r="CF155" s="153">
        <f t="shared" si="134"/>
        <v>0</v>
      </c>
      <c r="CG155" s="153">
        <f t="shared" si="135"/>
        <v>0</v>
      </c>
      <c r="CH155" s="153">
        <f t="shared" si="136"/>
        <v>0</v>
      </c>
      <c r="CI155" s="153">
        <f t="shared" si="137"/>
        <v>0</v>
      </c>
      <c r="CJ155" s="153">
        <f t="shared" si="138"/>
        <v>0</v>
      </c>
      <c r="CK155" s="39"/>
      <c r="CL155" s="39"/>
      <c r="CM155" s="39"/>
      <c r="CN155" s="39"/>
      <c r="CO155" s="39"/>
      <c r="CP155" s="39"/>
      <c r="CQ155" s="39"/>
      <c r="CR155" s="39"/>
      <c r="CS155" s="39"/>
      <c r="CT155" s="39"/>
      <c r="CU155" s="39"/>
      <c r="CV155" s="39"/>
      <c r="CW155" s="39"/>
      <c r="CX155" s="39"/>
      <c r="CY155" s="39"/>
      <c r="CZ155" s="39"/>
      <c r="DA155" s="39"/>
      <c r="DB155" s="39"/>
      <c r="DC155" s="39"/>
      <c r="DD155" s="39"/>
      <c r="DE155" s="39"/>
      <c r="DF155" s="39"/>
      <c r="DG155" s="39"/>
      <c r="DH155" s="39"/>
      <c r="DI155" s="39"/>
      <c r="DJ155" s="39"/>
      <c r="DK155" s="39"/>
      <c r="DL155" s="39"/>
      <c r="DM155" s="39"/>
      <c r="DN155" s="39"/>
      <c r="DO155" s="39"/>
      <c r="DP155" s="39"/>
      <c r="DQ155" s="39"/>
      <c r="DR155" s="39"/>
      <c r="DS155" s="39"/>
      <c r="DT155" s="39"/>
      <c r="DU155" s="39"/>
      <c r="DV155" s="39"/>
      <c r="DW155" s="39"/>
      <c r="DX155" s="39"/>
      <c r="DY155" s="39"/>
      <c r="DZ155" s="39"/>
      <c r="EA155" s="39"/>
      <c r="EB155" s="39"/>
      <c r="EC155" s="39"/>
      <c r="ED155" s="39"/>
      <c r="EE155" s="39"/>
      <c r="EF155" s="39"/>
      <c r="EG155" s="39"/>
      <c r="EH155" s="39"/>
      <c r="EI155" s="39"/>
      <c r="EJ155" s="39"/>
      <c r="EK155" s="39"/>
      <c r="EL155" s="39"/>
      <c r="EM155" s="39"/>
      <c r="EN155" s="39"/>
      <c r="EO155" s="39"/>
      <c r="EP155" s="39"/>
      <c r="EQ155" s="39"/>
      <c r="ER155" s="39"/>
      <c r="ES155" s="39"/>
      <c r="ET155" s="39"/>
      <c r="EU155" s="39"/>
      <c r="EV155" s="39"/>
      <c r="EW155" s="39"/>
      <c r="EX155" s="39"/>
      <c r="EY155" s="39"/>
      <c r="EZ155" s="39"/>
      <c r="FA155" s="39"/>
      <c r="FB155" s="39"/>
      <c r="FC155" s="39"/>
      <c r="FD155" s="39"/>
      <c r="FE155" s="39"/>
      <c r="FF155" s="39"/>
      <c r="FG155" s="39"/>
      <c r="FH155" s="39"/>
      <c r="FI155" s="39"/>
      <c r="FJ155" s="39"/>
      <c r="FK155" s="39"/>
      <c r="FL155" s="39"/>
      <c r="FM155" s="39"/>
      <c r="FN155" s="39"/>
      <c r="FO155" s="39"/>
      <c r="FP155" s="39"/>
      <c r="FQ155" s="39"/>
      <c r="FR155" s="39"/>
      <c r="FS155" s="39"/>
      <c r="FT155" s="39"/>
      <c r="FU155" s="39"/>
      <c r="FV155" s="39"/>
      <c r="FW155" s="39"/>
      <c r="FX155" s="39"/>
      <c r="FY155" s="39"/>
      <c r="FZ155" s="39"/>
      <c r="GA155" s="39"/>
      <c r="GB155" s="39"/>
      <c r="GC155" s="39"/>
      <c r="GD155" s="39"/>
      <c r="GE155" s="39"/>
      <c r="GF155" s="39"/>
      <c r="GG155" s="39"/>
      <c r="GH155" s="39"/>
      <c r="GI155" s="39"/>
      <c r="GJ155" s="39"/>
      <c r="GK155" s="39"/>
      <c r="GL155" s="39"/>
      <c r="GM155" s="39"/>
      <c r="GN155" s="39"/>
      <c r="GO155" s="39"/>
      <c r="GP155" s="39"/>
      <c r="GQ155" s="39"/>
      <c r="GR155" s="39"/>
      <c r="GS155" s="39"/>
      <c r="GT155" s="39"/>
      <c r="GU155" s="39"/>
      <c r="GV155" s="39"/>
      <c r="GW155" s="39"/>
      <c r="GX155" s="39"/>
      <c r="GY155" s="39"/>
      <c r="GZ155" s="39"/>
      <c r="HA155" s="39"/>
      <c r="HB155" s="39"/>
      <c r="HC155" s="39"/>
      <c r="HD155" s="39"/>
      <c r="HE155" s="39"/>
      <c r="HF155" s="39"/>
      <c r="HG155" s="39"/>
      <c r="HH155" s="39"/>
      <c r="HI155" s="39"/>
    </row>
    <row r="156" spans="1:217" s="14" customFormat="1" ht="17.25" customHeight="1" x14ac:dyDescent="0.2">
      <c r="A156" s="26">
        <v>144</v>
      </c>
      <c r="B156" s="27"/>
      <c r="C156" s="87"/>
      <c r="D156" s="88"/>
      <c r="E156" s="88"/>
      <c r="F156" s="88"/>
      <c r="G156" s="88"/>
      <c r="H156" s="88"/>
      <c r="I156" s="88"/>
      <c r="J156" s="88"/>
      <c r="K156" s="105" t="str">
        <f t="shared" si="99"/>
        <v>様</v>
      </c>
      <c r="L156" s="88"/>
      <c r="M156" s="105" t="str">
        <f t="shared" si="100"/>
        <v/>
      </c>
      <c r="N156" s="88"/>
      <c r="O156" s="89">
        <f>①基本情報!$C$17</f>
        <v>0</v>
      </c>
      <c r="P156" s="89" t="e">
        <f>VLOOKUP(①基本情報!$C$18,①基本情報!W:X,2,0)</f>
        <v>#N/A</v>
      </c>
      <c r="Q156" s="89" t="e">
        <f>VLOOKUP(①基本情報!$C$19,①基本情報!U:V,2,0)</f>
        <v>#N/A</v>
      </c>
      <c r="R156" s="89" t="e">
        <f>VLOOKUP(①基本情報!$C$20,①基本情報!Y:Z,2,0)</f>
        <v>#N/A</v>
      </c>
      <c r="S156" s="90" t="str">
        <f>IF(COUNTA(①基本情報!$C$26:$E$26)=3,DATE(①基本情報!$C$26,①基本情報!$D$26,①基本情報!$E$26),"")</f>
        <v/>
      </c>
      <c r="T156" s="91" t="str">
        <f>IF(①基本情報!$F$26="","",①基本情報!$F$26)</f>
        <v/>
      </c>
      <c r="U156" s="90" t="str">
        <f>IF(ISERROR(DATE(①基本情報!$C$25,①基本情報!$D$25,①基本情報!$E$25)),"",DATE(①基本情報!$C$25,①基本情報!$D$25,①基本情報!$E$25))</f>
        <v/>
      </c>
      <c r="V156" s="308" t="str">
        <f>IF(①基本情報!$F$25="","",①基本情報!$F$25)</f>
        <v/>
      </c>
      <c r="W156" s="88"/>
      <c r="X156" s="88"/>
      <c r="Y156" s="88"/>
      <c r="Z156" s="88"/>
      <c r="AA156" s="88"/>
      <c r="AB156" s="88"/>
      <c r="AC156" s="105" t="str">
        <f t="shared" si="101"/>
        <v/>
      </c>
      <c r="AD156" s="108" t="str">
        <f t="shared" si="102"/>
        <v>様</v>
      </c>
      <c r="AE156" s="94" t="str">
        <f>IF(②メッセージ・差出名!$C$14="","",②メッセージ・差出名!$C$14)</f>
        <v/>
      </c>
      <c r="AF156" s="94" t="str">
        <f>IF(②メッセージ・差出名!$C$15="","",②メッセージ・差出名!$C$15)</f>
        <v/>
      </c>
      <c r="AG156" s="94" t="str">
        <f>IF(②メッセージ・差出名!$C$16="","",②メッセージ・差出名!$C$16)</f>
        <v/>
      </c>
      <c r="AH156" s="94" t="str">
        <f>IF(②メッセージ・差出名!$C$17="","",②メッセージ・差出名!$C$17)</f>
        <v/>
      </c>
      <c r="AI156" s="94" t="str">
        <f>IF(②メッセージ・差出名!$C$18="","",②メッセージ・差出名!$C$18)</f>
        <v/>
      </c>
      <c r="AJ156" s="94" t="str">
        <f>IF(②メッセージ・差出名!$C$19="","",②メッセージ・差出名!$C$19)</f>
        <v/>
      </c>
      <c r="AK156" s="94" t="str">
        <f>IF(②メッセージ・差出名!$C$20="","",②メッセージ・差出名!$C$20)</f>
        <v/>
      </c>
      <c r="AL156" s="94" t="str">
        <f>IF(②メッセージ・差出名!$C$21="","",②メッセージ・差出名!$C$21)</f>
        <v/>
      </c>
      <c r="AM156" s="94" t="str">
        <f>IF(②メッセージ・差出名!$C$22="","",②メッセージ・差出名!$C$22)</f>
        <v/>
      </c>
      <c r="AN156" s="94" t="str">
        <f>IF(②メッセージ・差出名!$C$23="","",②メッセージ・差出名!$C$23)</f>
        <v/>
      </c>
      <c r="AO156" s="302" t="str">
        <f>IF(②メッセージ・差出名!$C$27="","",②メッセージ・差出名!$C$27)</f>
        <v/>
      </c>
      <c r="AP156" s="302" t="str">
        <f>IF(②メッセージ・差出名!$C$28="","",②メッセージ・差出名!$C$28)</f>
        <v/>
      </c>
      <c r="AQ156" s="302" t="str">
        <f>IF(②メッセージ・差出名!$C$29="","",②メッセージ・差出名!$C$29)</f>
        <v/>
      </c>
      <c r="AR156" s="302" t="str">
        <f>IF(②メッセージ・差出名!$C$30="","",②メッセージ・差出名!$C$30)</f>
        <v/>
      </c>
      <c r="AS156" s="143"/>
      <c r="AT156" s="148">
        <f t="shared" si="103"/>
        <v>0</v>
      </c>
      <c r="AU156" s="148">
        <f t="shared" si="139"/>
        <v>0</v>
      </c>
      <c r="AV156" s="148">
        <f t="shared" si="140"/>
        <v>0</v>
      </c>
      <c r="AW156" s="148">
        <f t="shared" si="141"/>
        <v>0</v>
      </c>
      <c r="AX156" s="148">
        <f t="shared" si="104"/>
        <v>0</v>
      </c>
      <c r="AY156" s="148">
        <f t="shared" si="104"/>
        <v>0</v>
      </c>
      <c r="AZ156" s="148">
        <f t="shared" si="105"/>
        <v>0</v>
      </c>
      <c r="BA156" s="148">
        <f t="shared" si="106"/>
        <v>0</v>
      </c>
      <c r="BB156" s="148">
        <f t="shared" si="107"/>
        <v>1</v>
      </c>
      <c r="BC156" s="148">
        <f t="shared" si="108"/>
        <v>0</v>
      </c>
      <c r="BD156" s="148">
        <f t="shared" si="109"/>
        <v>0</v>
      </c>
      <c r="BE156" s="148">
        <f t="shared" si="110"/>
        <v>0</v>
      </c>
      <c r="BF156" s="227">
        <f t="shared" si="111"/>
        <v>1</v>
      </c>
      <c r="BG156" s="227" t="e">
        <f t="shared" si="112"/>
        <v>#N/A</v>
      </c>
      <c r="BH156" s="227" t="e">
        <f t="shared" si="113"/>
        <v>#N/A</v>
      </c>
      <c r="BI156" s="227" t="e">
        <f t="shared" si="114"/>
        <v>#N/A</v>
      </c>
      <c r="BJ156" s="227">
        <f t="shared" si="115"/>
        <v>0</v>
      </c>
      <c r="BK156" s="227">
        <f t="shared" si="116"/>
        <v>0</v>
      </c>
      <c r="BL156" s="227">
        <f t="shared" si="117"/>
        <v>0</v>
      </c>
      <c r="BM156" s="227">
        <f t="shared" si="118"/>
        <v>0</v>
      </c>
      <c r="BN156" s="153">
        <f t="shared" si="119"/>
        <v>0</v>
      </c>
      <c r="BO156" s="153">
        <f t="shared" si="120"/>
        <v>0</v>
      </c>
      <c r="BP156" s="153">
        <f t="shared" si="120"/>
        <v>0</v>
      </c>
      <c r="BQ156" s="153">
        <f t="shared" si="121"/>
        <v>0</v>
      </c>
      <c r="BR156" s="153">
        <f t="shared" si="120"/>
        <v>0</v>
      </c>
      <c r="BS156" s="153">
        <f t="shared" si="122"/>
        <v>0</v>
      </c>
      <c r="BT156" s="153">
        <f t="shared" si="120"/>
        <v>0</v>
      </c>
      <c r="BU156" s="153">
        <f t="shared" si="123"/>
        <v>1</v>
      </c>
      <c r="BV156" s="225">
        <f t="shared" si="124"/>
        <v>0</v>
      </c>
      <c r="BW156" s="225">
        <f t="shared" si="125"/>
        <v>0</v>
      </c>
      <c r="BX156" s="225">
        <f t="shared" si="126"/>
        <v>0</v>
      </c>
      <c r="BY156" s="225">
        <f t="shared" si="127"/>
        <v>0</v>
      </c>
      <c r="BZ156" s="225">
        <f t="shared" si="128"/>
        <v>0</v>
      </c>
      <c r="CA156" s="225">
        <f t="shared" si="129"/>
        <v>0</v>
      </c>
      <c r="CB156" s="225">
        <f t="shared" si="130"/>
        <v>0</v>
      </c>
      <c r="CC156" s="225">
        <f t="shared" si="131"/>
        <v>0</v>
      </c>
      <c r="CD156" s="225">
        <f t="shared" si="132"/>
        <v>0</v>
      </c>
      <c r="CE156" s="225">
        <f t="shared" si="133"/>
        <v>0</v>
      </c>
      <c r="CF156" s="153">
        <f t="shared" si="134"/>
        <v>0</v>
      </c>
      <c r="CG156" s="153">
        <f t="shared" si="135"/>
        <v>0</v>
      </c>
      <c r="CH156" s="153">
        <f t="shared" si="136"/>
        <v>0</v>
      </c>
      <c r="CI156" s="153">
        <f t="shared" si="137"/>
        <v>0</v>
      </c>
      <c r="CJ156" s="153">
        <f t="shared" si="138"/>
        <v>0</v>
      </c>
      <c r="CK156" s="39"/>
      <c r="CL156" s="39"/>
      <c r="CM156" s="39"/>
      <c r="CN156" s="39"/>
      <c r="CO156" s="39"/>
      <c r="CP156" s="39"/>
      <c r="CQ156" s="39"/>
      <c r="CR156" s="39"/>
      <c r="CS156" s="39"/>
      <c r="CT156" s="39"/>
      <c r="CU156" s="39"/>
      <c r="CV156" s="39"/>
      <c r="CW156" s="39"/>
      <c r="CX156" s="39"/>
      <c r="CY156" s="39"/>
      <c r="CZ156" s="39"/>
      <c r="DA156" s="39"/>
      <c r="DB156" s="39"/>
      <c r="DC156" s="39"/>
      <c r="DD156" s="39"/>
      <c r="DE156" s="39"/>
      <c r="DF156" s="39"/>
      <c r="DG156" s="39"/>
      <c r="DH156" s="39"/>
      <c r="DI156" s="39"/>
      <c r="DJ156" s="39"/>
      <c r="DK156" s="39"/>
      <c r="DL156" s="39"/>
      <c r="DM156" s="39"/>
      <c r="DN156" s="39"/>
      <c r="DO156" s="39"/>
      <c r="DP156" s="39"/>
      <c r="DQ156" s="39"/>
      <c r="DR156" s="39"/>
      <c r="DS156" s="39"/>
      <c r="DT156" s="39"/>
      <c r="DU156" s="39"/>
      <c r="DV156" s="39"/>
      <c r="DW156" s="39"/>
      <c r="DX156" s="39"/>
      <c r="DY156" s="39"/>
      <c r="DZ156" s="39"/>
      <c r="EA156" s="39"/>
      <c r="EB156" s="39"/>
      <c r="EC156" s="39"/>
      <c r="ED156" s="39"/>
      <c r="EE156" s="39"/>
      <c r="EF156" s="39"/>
      <c r="EG156" s="39"/>
      <c r="EH156" s="39"/>
      <c r="EI156" s="39"/>
      <c r="EJ156" s="39"/>
      <c r="EK156" s="39"/>
      <c r="EL156" s="39"/>
      <c r="EM156" s="39"/>
      <c r="EN156" s="39"/>
      <c r="EO156" s="39"/>
      <c r="EP156" s="39"/>
      <c r="EQ156" s="39"/>
      <c r="ER156" s="39"/>
      <c r="ES156" s="39"/>
      <c r="ET156" s="39"/>
      <c r="EU156" s="39"/>
      <c r="EV156" s="39"/>
      <c r="EW156" s="39"/>
      <c r="EX156" s="39"/>
      <c r="EY156" s="39"/>
      <c r="EZ156" s="39"/>
      <c r="FA156" s="39"/>
      <c r="FB156" s="39"/>
      <c r="FC156" s="39"/>
      <c r="FD156" s="39"/>
      <c r="FE156" s="39"/>
      <c r="FF156" s="39"/>
      <c r="FG156" s="39"/>
      <c r="FH156" s="39"/>
      <c r="FI156" s="39"/>
      <c r="FJ156" s="39"/>
      <c r="FK156" s="39"/>
      <c r="FL156" s="39"/>
      <c r="FM156" s="39"/>
      <c r="FN156" s="39"/>
      <c r="FO156" s="39"/>
      <c r="FP156" s="39"/>
      <c r="FQ156" s="39"/>
      <c r="FR156" s="39"/>
      <c r="FS156" s="39"/>
      <c r="FT156" s="39"/>
      <c r="FU156" s="39"/>
      <c r="FV156" s="39"/>
      <c r="FW156" s="39"/>
      <c r="FX156" s="39"/>
      <c r="FY156" s="39"/>
      <c r="FZ156" s="39"/>
      <c r="GA156" s="39"/>
      <c r="GB156" s="39"/>
      <c r="GC156" s="39"/>
      <c r="GD156" s="39"/>
      <c r="GE156" s="39"/>
      <c r="GF156" s="39"/>
      <c r="GG156" s="39"/>
      <c r="GH156" s="39"/>
      <c r="GI156" s="39"/>
      <c r="GJ156" s="39"/>
      <c r="GK156" s="39"/>
      <c r="GL156" s="39"/>
      <c r="GM156" s="39"/>
      <c r="GN156" s="39"/>
      <c r="GO156" s="39"/>
      <c r="GP156" s="39"/>
      <c r="GQ156" s="39"/>
      <c r="GR156" s="39"/>
      <c r="GS156" s="39"/>
      <c r="GT156" s="39"/>
      <c r="GU156" s="39"/>
      <c r="GV156" s="39"/>
      <c r="GW156" s="39"/>
      <c r="GX156" s="39"/>
      <c r="GY156" s="39"/>
      <c r="GZ156" s="39"/>
      <c r="HA156" s="39"/>
      <c r="HB156" s="39"/>
      <c r="HC156" s="39"/>
      <c r="HD156" s="39"/>
      <c r="HE156" s="39"/>
      <c r="HF156" s="39"/>
      <c r="HG156" s="39"/>
      <c r="HH156" s="39"/>
      <c r="HI156" s="39"/>
    </row>
    <row r="157" spans="1:217" s="14" customFormat="1" ht="17.25" customHeight="1" x14ac:dyDescent="0.2">
      <c r="A157" s="26">
        <v>145</v>
      </c>
      <c r="B157" s="27"/>
      <c r="C157" s="87"/>
      <c r="D157" s="88"/>
      <c r="E157" s="88"/>
      <c r="F157" s="88"/>
      <c r="G157" s="88"/>
      <c r="H157" s="88"/>
      <c r="I157" s="88"/>
      <c r="J157" s="88"/>
      <c r="K157" s="105" t="str">
        <f t="shared" si="99"/>
        <v>様</v>
      </c>
      <c r="L157" s="88"/>
      <c r="M157" s="105" t="str">
        <f t="shared" si="100"/>
        <v/>
      </c>
      <c r="N157" s="88"/>
      <c r="O157" s="89">
        <f>①基本情報!$C$17</f>
        <v>0</v>
      </c>
      <c r="P157" s="89" t="e">
        <f>VLOOKUP(①基本情報!$C$18,①基本情報!W:X,2,0)</f>
        <v>#N/A</v>
      </c>
      <c r="Q157" s="89" t="e">
        <f>VLOOKUP(①基本情報!$C$19,①基本情報!U:V,2,0)</f>
        <v>#N/A</v>
      </c>
      <c r="R157" s="89" t="e">
        <f>VLOOKUP(①基本情報!$C$20,①基本情報!Y:Z,2,0)</f>
        <v>#N/A</v>
      </c>
      <c r="S157" s="90" t="str">
        <f>IF(COUNTA(①基本情報!$C$26:$E$26)=3,DATE(①基本情報!$C$26,①基本情報!$D$26,①基本情報!$E$26),"")</f>
        <v/>
      </c>
      <c r="T157" s="91" t="str">
        <f>IF(①基本情報!$F$26="","",①基本情報!$F$26)</f>
        <v/>
      </c>
      <c r="U157" s="90" t="str">
        <f>IF(ISERROR(DATE(①基本情報!$C$25,①基本情報!$D$25,①基本情報!$E$25)),"",DATE(①基本情報!$C$25,①基本情報!$D$25,①基本情報!$E$25))</f>
        <v/>
      </c>
      <c r="V157" s="308" t="str">
        <f>IF(①基本情報!$F$25="","",①基本情報!$F$25)</f>
        <v/>
      </c>
      <c r="W157" s="88"/>
      <c r="X157" s="88"/>
      <c r="Y157" s="88"/>
      <c r="Z157" s="88"/>
      <c r="AA157" s="88"/>
      <c r="AB157" s="88"/>
      <c r="AC157" s="105" t="str">
        <f t="shared" si="101"/>
        <v/>
      </c>
      <c r="AD157" s="108" t="str">
        <f t="shared" si="102"/>
        <v>様</v>
      </c>
      <c r="AE157" s="94" t="str">
        <f>IF(②メッセージ・差出名!$C$14="","",②メッセージ・差出名!$C$14)</f>
        <v/>
      </c>
      <c r="AF157" s="94" t="str">
        <f>IF(②メッセージ・差出名!$C$15="","",②メッセージ・差出名!$C$15)</f>
        <v/>
      </c>
      <c r="AG157" s="94" t="str">
        <f>IF(②メッセージ・差出名!$C$16="","",②メッセージ・差出名!$C$16)</f>
        <v/>
      </c>
      <c r="AH157" s="94" t="str">
        <f>IF(②メッセージ・差出名!$C$17="","",②メッセージ・差出名!$C$17)</f>
        <v/>
      </c>
      <c r="AI157" s="94" t="str">
        <f>IF(②メッセージ・差出名!$C$18="","",②メッセージ・差出名!$C$18)</f>
        <v/>
      </c>
      <c r="AJ157" s="94" t="str">
        <f>IF(②メッセージ・差出名!$C$19="","",②メッセージ・差出名!$C$19)</f>
        <v/>
      </c>
      <c r="AK157" s="94" t="str">
        <f>IF(②メッセージ・差出名!$C$20="","",②メッセージ・差出名!$C$20)</f>
        <v/>
      </c>
      <c r="AL157" s="94" t="str">
        <f>IF(②メッセージ・差出名!$C$21="","",②メッセージ・差出名!$C$21)</f>
        <v/>
      </c>
      <c r="AM157" s="94" t="str">
        <f>IF(②メッセージ・差出名!$C$22="","",②メッセージ・差出名!$C$22)</f>
        <v/>
      </c>
      <c r="AN157" s="94" t="str">
        <f>IF(②メッセージ・差出名!$C$23="","",②メッセージ・差出名!$C$23)</f>
        <v/>
      </c>
      <c r="AO157" s="302" t="str">
        <f>IF(②メッセージ・差出名!$C$27="","",②メッセージ・差出名!$C$27)</f>
        <v/>
      </c>
      <c r="AP157" s="302" t="str">
        <f>IF(②メッセージ・差出名!$C$28="","",②メッセージ・差出名!$C$28)</f>
        <v/>
      </c>
      <c r="AQ157" s="302" t="str">
        <f>IF(②メッセージ・差出名!$C$29="","",②メッセージ・差出名!$C$29)</f>
        <v/>
      </c>
      <c r="AR157" s="302" t="str">
        <f>IF(②メッセージ・差出名!$C$30="","",②メッセージ・差出名!$C$30)</f>
        <v/>
      </c>
      <c r="AS157" s="143"/>
      <c r="AT157" s="148">
        <f t="shared" si="103"/>
        <v>0</v>
      </c>
      <c r="AU157" s="148">
        <f t="shared" si="139"/>
        <v>0</v>
      </c>
      <c r="AV157" s="148">
        <f t="shared" si="140"/>
        <v>0</v>
      </c>
      <c r="AW157" s="148">
        <f t="shared" si="141"/>
        <v>0</v>
      </c>
      <c r="AX157" s="148">
        <f t="shared" si="104"/>
        <v>0</v>
      </c>
      <c r="AY157" s="148">
        <f t="shared" si="104"/>
        <v>0</v>
      </c>
      <c r="AZ157" s="148">
        <f t="shared" si="105"/>
        <v>0</v>
      </c>
      <c r="BA157" s="148">
        <f t="shared" si="106"/>
        <v>0</v>
      </c>
      <c r="BB157" s="148">
        <f t="shared" si="107"/>
        <v>1</v>
      </c>
      <c r="BC157" s="148">
        <f t="shared" si="108"/>
        <v>0</v>
      </c>
      <c r="BD157" s="148">
        <f t="shared" si="109"/>
        <v>0</v>
      </c>
      <c r="BE157" s="148">
        <f t="shared" si="110"/>
        <v>0</v>
      </c>
      <c r="BF157" s="227">
        <f t="shared" si="111"/>
        <v>1</v>
      </c>
      <c r="BG157" s="227" t="e">
        <f t="shared" si="112"/>
        <v>#N/A</v>
      </c>
      <c r="BH157" s="227" t="e">
        <f t="shared" si="113"/>
        <v>#N/A</v>
      </c>
      <c r="BI157" s="227" t="e">
        <f t="shared" si="114"/>
        <v>#N/A</v>
      </c>
      <c r="BJ157" s="227">
        <f t="shared" si="115"/>
        <v>0</v>
      </c>
      <c r="BK157" s="227">
        <f t="shared" si="116"/>
        <v>0</v>
      </c>
      <c r="BL157" s="227">
        <f t="shared" si="117"/>
        <v>0</v>
      </c>
      <c r="BM157" s="227">
        <f t="shared" si="118"/>
        <v>0</v>
      </c>
      <c r="BN157" s="153">
        <f t="shared" si="119"/>
        <v>0</v>
      </c>
      <c r="BO157" s="153">
        <f t="shared" si="120"/>
        <v>0</v>
      </c>
      <c r="BP157" s="153">
        <f t="shared" si="120"/>
        <v>0</v>
      </c>
      <c r="BQ157" s="153">
        <f t="shared" si="121"/>
        <v>0</v>
      </c>
      <c r="BR157" s="153">
        <f t="shared" si="120"/>
        <v>0</v>
      </c>
      <c r="BS157" s="153">
        <f t="shared" si="122"/>
        <v>0</v>
      </c>
      <c r="BT157" s="153">
        <f t="shared" si="120"/>
        <v>0</v>
      </c>
      <c r="BU157" s="153">
        <f t="shared" si="123"/>
        <v>1</v>
      </c>
      <c r="BV157" s="225">
        <f t="shared" si="124"/>
        <v>0</v>
      </c>
      <c r="BW157" s="225">
        <f t="shared" si="125"/>
        <v>0</v>
      </c>
      <c r="BX157" s="225">
        <f t="shared" si="126"/>
        <v>0</v>
      </c>
      <c r="BY157" s="225">
        <f t="shared" si="127"/>
        <v>0</v>
      </c>
      <c r="BZ157" s="225">
        <f t="shared" si="128"/>
        <v>0</v>
      </c>
      <c r="CA157" s="225">
        <f t="shared" si="129"/>
        <v>0</v>
      </c>
      <c r="CB157" s="225">
        <f t="shared" si="130"/>
        <v>0</v>
      </c>
      <c r="CC157" s="225">
        <f t="shared" si="131"/>
        <v>0</v>
      </c>
      <c r="CD157" s="225">
        <f t="shared" si="132"/>
        <v>0</v>
      </c>
      <c r="CE157" s="225">
        <f t="shared" si="133"/>
        <v>0</v>
      </c>
      <c r="CF157" s="153">
        <f t="shared" si="134"/>
        <v>0</v>
      </c>
      <c r="CG157" s="153">
        <f t="shared" si="135"/>
        <v>0</v>
      </c>
      <c r="CH157" s="153">
        <f t="shared" si="136"/>
        <v>0</v>
      </c>
      <c r="CI157" s="153">
        <f t="shared" si="137"/>
        <v>0</v>
      </c>
      <c r="CJ157" s="153">
        <f t="shared" si="138"/>
        <v>0</v>
      </c>
      <c r="CK157" s="39"/>
      <c r="CL157" s="39"/>
      <c r="CM157" s="39"/>
      <c r="CN157" s="39"/>
      <c r="CO157" s="39"/>
      <c r="CP157" s="39"/>
      <c r="CQ157" s="39"/>
      <c r="CR157" s="39"/>
      <c r="CS157" s="39"/>
      <c r="CT157" s="39"/>
      <c r="CU157" s="39"/>
      <c r="CV157" s="39"/>
      <c r="CW157" s="39"/>
      <c r="CX157" s="39"/>
      <c r="CY157" s="39"/>
      <c r="CZ157" s="39"/>
      <c r="DA157" s="39"/>
      <c r="DB157" s="39"/>
      <c r="DC157" s="39"/>
      <c r="DD157" s="39"/>
      <c r="DE157" s="39"/>
      <c r="DF157" s="39"/>
      <c r="DG157" s="39"/>
      <c r="DH157" s="39"/>
      <c r="DI157" s="39"/>
      <c r="DJ157" s="39"/>
      <c r="DK157" s="39"/>
      <c r="DL157" s="39"/>
      <c r="DM157" s="39"/>
      <c r="DN157" s="39"/>
      <c r="DO157" s="39"/>
      <c r="DP157" s="39"/>
      <c r="DQ157" s="39"/>
      <c r="DR157" s="39"/>
      <c r="DS157" s="39"/>
      <c r="DT157" s="39"/>
      <c r="DU157" s="39"/>
      <c r="DV157" s="39"/>
      <c r="DW157" s="39"/>
      <c r="DX157" s="39"/>
      <c r="DY157" s="39"/>
      <c r="DZ157" s="39"/>
      <c r="EA157" s="39"/>
      <c r="EB157" s="39"/>
      <c r="EC157" s="39"/>
      <c r="ED157" s="39"/>
      <c r="EE157" s="39"/>
      <c r="EF157" s="39"/>
      <c r="EG157" s="39"/>
      <c r="EH157" s="39"/>
      <c r="EI157" s="39"/>
      <c r="EJ157" s="39"/>
      <c r="EK157" s="39"/>
      <c r="EL157" s="39"/>
      <c r="EM157" s="39"/>
      <c r="EN157" s="39"/>
      <c r="EO157" s="39"/>
      <c r="EP157" s="39"/>
      <c r="EQ157" s="39"/>
      <c r="ER157" s="39"/>
      <c r="ES157" s="39"/>
      <c r="ET157" s="39"/>
      <c r="EU157" s="39"/>
      <c r="EV157" s="39"/>
      <c r="EW157" s="39"/>
      <c r="EX157" s="39"/>
      <c r="EY157" s="39"/>
      <c r="EZ157" s="39"/>
      <c r="FA157" s="39"/>
      <c r="FB157" s="39"/>
      <c r="FC157" s="39"/>
      <c r="FD157" s="39"/>
      <c r="FE157" s="39"/>
      <c r="FF157" s="39"/>
      <c r="FG157" s="39"/>
      <c r="FH157" s="39"/>
      <c r="FI157" s="39"/>
      <c r="FJ157" s="39"/>
      <c r="FK157" s="39"/>
      <c r="FL157" s="39"/>
      <c r="FM157" s="39"/>
      <c r="FN157" s="39"/>
      <c r="FO157" s="39"/>
      <c r="FP157" s="39"/>
      <c r="FQ157" s="39"/>
      <c r="FR157" s="39"/>
      <c r="FS157" s="39"/>
      <c r="FT157" s="39"/>
      <c r="FU157" s="39"/>
      <c r="FV157" s="39"/>
      <c r="FW157" s="39"/>
      <c r="FX157" s="39"/>
      <c r="FY157" s="39"/>
      <c r="FZ157" s="39"/>
      <c r="GA157" s="39"/>
      <c r="GB157" s="39"/>
      <c r="GC157" s="39"/>
      <c r="GD157" s="39"/>
      <c r="GE157" s="39"/>
      <c r="GF157" s="39"/>
      <c r="GG157" s="39"/>
      <c r="GH157" s="39"/>
      <c r="GI157" s="39"/>
      <c r="GJ157" s="39"/>
      <c r="GK157" s="39"/>
      <c r="GL157" s="39"/>
      <c r="GM157" s="39"/>
      <c r="GN157" s="39"/>
      <c r="GO157" s="39"/>
      <c r="GP157" s="39"/>
      <c r="GQ157" s="39"/>
      <c r="GR157" s="39"/>
      <c r="GS157" s="39"/>
      <c r="GT157" s="39"/>
      <c r="GU157" s="39"/>
      <c r="GV157" s="39"/>
      <c r="GW157" s="39"/>
      <c r="GX157" s="39"/>
      <c r="GY157" s="39"/>
      <c r="GZ157" s="39"/>
      <c r="HA157" s="39"/>
      <c r="HB157" s="39"/>
      <c r="HC157" s="39"/>
      <c r="HD157" s="39"/>
      <c r="HE157" s="39"/>
      <c r="HF157" s="39"/>
      <c r="HG157" s="39"/>
      <c r="HH157" s="39"/>
      <c r="HI157" s="39"/>
    </row>
    <row r="158" spans="1:217" s="14" customFormat="1" ht="17.25" customHeight="1" x14ac:dyDescent="0.2">
      <c r="A158" s="26">
        <v>146</v>
      </c>
      <c r="B158" s="27"/>
      <c r="C158" s="87"/>
      <c r="D158" s="88"/>
      <c r="E158" s="88"/>
      <c r="F158" s="88"/>
      <c r="G158" s="88"/>
      <c r="H158" s="88"/>
      <c r="I158" s="88"/>
      <c r="J158" s="88"/>
      <c r="K158" s="105" t="str">
        <f t="shared" si="99"/>
        <v>様</v>
      </c>
      <c r="L158" s="88"/>
      <c r="M158" s="105" t="str">
        <f t="shared" si="100"/>
        <v/>
      </c>
      <c r="N158" s="88"/>
      <c r="O158" s="89">
        <f>①基本情報!$C$17</f>
        <v>0</v>
      </c>
      <c r="P158" s="89" t="e">
        <f>VLOOKUP(①基本情報!$C$18,①基本情報!W:X,2,0)</f>
        <v>#N/A</v>
      </c>
      <c r="Q158" s="89" t="e">
        <f>VLOOKUP(①基本情報!$C$19,①基本情報!U:V,2,0)</f>
        <v>#N/A</v>
      </c>
      <c r="R158" s="89" t="e">
        <f>VLOOKUP(①基本情報!$C$20,①基本情報!Y:Z,2,0)</f>
        <v>#N/A</v>
      </c>
      <c r="S158" s="90" t="str">
        <f>IF(COUNTA(①基本情報!$C$26:$E$26)=3,DATE(①基本情報!$C$26,①基本情報!$D$26,①基本情報!$E$26),"")</f>
        <v/>
      </c>
      <c r="T158" s="91" t="str">
        <f>IF(①基本情報!$F$26="","",①基本情報!$F$26)</f>
        <v/>
      </c>
      <c r="U158" s="90" t="str">
        <f>IF(ISERROR(DATE(①基本情報!$C$25,①基本情報!$D$25,①基本情報!$E$25)),"",DATE(①基本情報!$C$25,①基本情報!$D$25,①基本情報!$E$25))</f>
        <v/>
      </c>
      <c r="V158" s="308" t="str">
        <f>IF(①基本情報!$F$25="","",①基本情報!$F$25)</f>
        <v/>
      </c>
      <c r="W158" s="88"/>
      <c r="X158" s="88"/>
      <c r="Y158" s="88"/>
      <c r="Z158" s="88"/>
      <c r="AA158" s="88"/>
      <c r="AB158" s="88"/>
      <c r="AC158" s="105" t="str">
        <f t="shared" si="101"/>
        <v/>
      </c>
      <c r="AD158" s="108" t="str">
        <f t="shared" si="102"/>
        <v>様</v>
      </c>
      <c r="AE158" s="94" t="str">
        <f>IF(②メッセージ・差出名!$C$14="","",②メッセージ・差出名!$C$14)</f>
        <v/>
      </c>
      <c r="AF158" s="94" t="str">
        <f>IF(②メッセージ・差出名!$C$15="","",②メッセージ・差出名!$C$15)</f>
        <v/>
      </c>
      <c r="AG158" s="94" t="str">
        <f>IF(②メッセージ・差出名!$C$16="","",②メッセージ・差出名!$C$16)</f>
        <v/>
      </c>
      <c r="AH158" s="94" t="str">
        <f>IF(②メッセージ・差出名!$C$17="","",②メッセージ・差出名!$C$17)</f>
        <v/>
      </c>
      <c r="AI158" s="94" t="str">
        <f>IF(②メッセージ・差出名!$C$18="","",②メッセージ・差出名!$C$18)</f>
        <v/>
      </c>
      <c r="AJ158" s="94" t="str">
        <f>IF(②メッセージ・差出名!$C$19="","",②メッセージ・差出名!$C$19)</f>
        <v/>
      </c>
      <c r="AK158" s="94" t="str">
        <f>IF(②メッセージ・差出名!$C$20="","",②メッセージ・差出名!$C$20)</f>
        <v/>
      </c>
      <c r="AL158" s="94" t="str">
        <f>IF(②メッセージ・差出名!$C$21="","",②メッセージ・差出名!$C$21)</f>
        <v/>
      </c>
      <c r="AM158" s="94" t="str">
        <f>IF(②メッセージ・差出名!$C$22="","",②メッセージ・差出名!$C$22)</f>
        <v/>
      </c>
      <c r="AN158" s="94" t="str">
        <f>IF(②メッセージ・差出名!$C$23="","",②メッセージ・差出名!$C$23)</f>
        <v/>
      </c>
      <c r="AO158" s="302" t="str">
        <f>IF(②メッセージ・差出名!$C$27="","",②メッセージ・差出名!$C$27)</f>
        <v/>
      </c>
      <c r="AP158" s="302" t="str">
        <f>IF(②メッセージ・差出名!$C$28="","",②メッセージ・差出名!$C$28)</f>
        <v/>
      </c>
      <c r="AQ158" s="302" t="str">
        <f>IF(②メッセージ・差出名!$C$29="","",②メッセージ・差出名!$C$29)</f>
        <v/>
      </c>
      <c r="AR158" s="302" t="str">
        <f>IF(②メッセージ・差出名!$C$30="","",②メッセージ・差出名!$C$30)</f>
        <v/>
      </c>
      <c r="AS158" s="143"/>
      <c r="AT158" s="148">
        <f t="shared" si="103"/>
        <v>0</v>
      </c>
      <c r="AU158" s="148">
        <f t="shared" si="139"/>
        <v>0</v>
      </c>
      <c r="AV158" s="148">
        <f t="shared" si="140"/>
        <v>0</v>
      </c>
      <c r="AW158" s="148">
        <f t="shared" si="141"/>
        <v>0</v>
      </c>
      <c r="AX158" s="148">
        <f t="shared" si="104"/>
        <v>0</v>
      </c>
      <c r="AY158" s="148">
        <f t="shared" si="104"/>
        <v>0</v>
      </c>
      <c r="AZ158" s="148">
        <f t="shared" si="105"/>
        <v>0</v>
      </c>
      <c r="BA158" s="148">
        <f t="shared" si="106"/>
        <v>0</v>
      </c>
      <c r="BB158" s="148">
        <f t="shared" si="107"/>
        <v>1</v>
      </c>
      <c r="BC158" s="148">
        <f t="shared" si="108"/>
        <v>0</v>
      </c>
      <c r="BD158" s="148">
        <f t="shared" si="109"/>
        <v>0</v>
      </c>
      <c r="BE158" s="148">
        <f t="shared" si="110"/>
        <v>0</v>
      </c>
      <c r="BF158" s="227">
        <f t="shared" si="111"/>
        <v>1</v>
      </c>
      <c r="BG158" s="227" t="e">
        <f t="shared" si="112"/>
        <v>#N/A</v>
      </c>
      <c r="BH158" s="227" t="e">
        <f t="shared" si="113"/>
        <v>#N/A</v>
      </c>
      <c r="BI158" s="227" t="e">
        <f t="shared" si="114"/>
        <v>#N/A</v>
      </c>
      <c r="BJ158" s="227">
        <f t="shared" si="115"/>
        <v>0</v>
      </c>
      <c r="BK158" s="227">
        <f t="shared" si="116"/>
        <v>0</v>
      </c>
      <c r="BL158" s="227">
        <f t="shared" si="117"/>
        <v>0</v>
      </c>
      <c r="BM158" s="227">
        <f t="shared" si="118"/>
        <v>0</v>
      </c>
      <c r="BN158" s="153">
        <f t="shared" si="119"/>
        <v>0</v>
      </c>
      <c r="BO158" s="153">
        <f t="shared" si="120"/>
        <v>0</v>
      </c>
      <c r="BP158" s="153">
        <f t="shared" si="120"/>
        <v>0</v>
      </c>
      <c r="BQ158" s="153">
        <f t="shared" si="121"/>
        <v>0</v>
      </c>
      <c r="BR158" s="153">
        <f t="shared" si="120"/>
        <v>0</v>
      </c>
      <c r="BS158" s="153">
        <f t="shared" si="122"/>
        <v>0</v>
      </c>
      <c r="BT158" s="153">
        <f t="shared" si="120"/>
        <v>0</v>
      </c>
      <c r="BU158" s="153">
        <f t="shared" si="123"/>
        <v>1</v>
      </c>
      <c r="BV158" s="225">
        <f t="shared" si="124"/>
        <v>0</v>
      </c>
      <c r="BW158" s="225">
        <f t="shared" si="125"/>
        <v>0</v>
      </c>
      <c r="BX158" s="225">
        <f t="shared" si="126"/>
        <v>0</v>
      </c>
      <c r="BY158" s="225">
        <f t="shared" si="127"/>
        <v>0</v>
      </c>
      <c r="BZ158" s="225">
        <f t="shared" si="128"/>
        <v>0</v>
      </c>
      <c r="CA158" s="225">
        <f t="shared" si="129"/>
        <v>0</v>
      </c>
      <c r="CB158" s="225">
        <f t="shared" si="130"/>
        <v>0</v>
      </c>
      <c r="CC158" s="225">
        <f t="shared" si="131"/>
        <v>0</v>
      </c>
      <c r="CD158" s="225">
        <f t="shared" si="132"/>
        <v>0</v>
      </c>
      <c r="CE158" s="225">
        <f t="shared" si="133"/>
        <v>0</v>
      </c>
      <c r="CF158" s="153">
        <f t="shared" si="134"/>
        <v>0</v>
      </c>
      <c r="CG158" s="153">
        <f t="shared" si="135"/>
        <v>0</v>
      </c>
      <c r="CH158" s="153">
        <f t="shared" si="136"/>
        <v>0</v>
      </c>
      <c r="CI158" s="153">
        <f t="shared" si="137"/>
        <v>0</v>
      </c>
      <c r="CJ158" s="153">
        <f t="shared" si="138"/>
        <v>0</v>
      </c>
      <c r="CK158" s="39"/>
      <c r="CL158" s="39"/>
      <c r="CM158" s="39"/>
      <c r="CN158" s="39"/>
      <c r="CO158" s="39"/>
      <c r="CP158" s="39"/>
      <c r="CQ158" s="39"/>
      <c r="CR158" s="39"/>
      <c r="CS158" s="39"/>
      <c r="CT158" s="39"/>
      <c r="CU158" s="39"/>
      <c r="CV158" s="39"/>
      <c r="CW158" s="39"/>
      <c r="CX158" s="39"/>
      <c r="CY158" s="39"/>
      <c r="CZ158" s="39"/>
      <c r="DA158" s="39"/>
      <c r="DB158" s="39"/>
      <c r="DC158" s="39"/>
      <c r="DD158" s="39"/>
      <c r="DE158" s="39"/>
      <c r="DF158" s="39"/>
      <c r="DG158" s="39"/>
      <c r="DH158" s="39"/>
      <c r="DI158" s="39"/>
      <c r="DJ158" s="39"/>
      <c r="DK158" s="39"/>
      <c r="DL158" s="39"/>
      <c r="DM158" s="39"/>
      <c r="DN158" s="39"/>
      <c r="DO158" s="39"/>
      <c r="DP158" s="39"/>
      <c r="DQ158" s="39"/>
      <c r="DR158" s="39"/>
      <c r="DS158" s="39"/>
      <c r="DT158" s="39"/>
      <c r="DU158" s="39"/>
      <c r="DV158" s="39"/>
      <c r="DW158" s="39"/>
      <c r="DX158" s="39"/>
      <c r="DY158" s="39"/>
      <c r="DZ158" s="39"/>
      <c r="EA158" s="39"/>
      <c r="EB158" s="39"/>
      <c r="EC158" s="39"/>
      <c r="ED158" s="39"/>
      <c r="EE158" s="39"/>
      <c r="EF158" s="39"/>
      <c r="EG158" s="39"/>
      <c r="EH158" s="39"/>
      <c r="EI158" s="39"/>
      <c r="EJ158" s="39"/>
      <c r="EK158" s="39"/>
      <c r="EL158" s="39"/>
      <c r="EM158" s="39"/>
      <c r="EN158" s="39"/>
      <c r="EO158" s="39"/>
      <c r="EP158" s="39"/>
      <c r="EQ158" s="39"/>
      <c r="ER158" s="39"/>
      <c r="ES158" s="39"/>
      <c r="ET158" s="39"/>
      <c r="EU158" s="39"/>
      <c r="EV158" s="39"/>
      <c r="EW158" s="39"/>
      <c r="EX158" s="39"/>
      <c r="EY158" s="39"/>
      <c r="EZ158" s="39"/>
      <c r="FA158" s="39"/>
      <c r="FB158" s="39"/>
      <c r="FC158" s="39"/>
      <c r="FD158" s="39"/>
      <c r="FE158" s="39"/>
      <c r="FF158" s="39"/>
      <c r="FG158" s="39"/>
      <c r="FH158" s="39"/>
      <c r="FI158" s="39"/>
      <c r="FJ158" s="39"/>
      <c r="FK158" s="39"/>
      <c r="FL158" s="39"/>
      <c r="FM158" s="39"/>
      <c r="FN158" s="39"/>
      <c r="FO158" s="39"/>
      <c r="FP158" s="39"/>
      <c r="FQ158" s="39"/>
      <c r="FR158" s="39"/>
      <c r="FS158" s="39"/>
      <c r="FT158" s="39"/>
      <c r="FU158" s="39"/>
      <c r="FV158" s="39"/>
      <c r="FW158" s="39"/>
      <c r="FX158" s="39"/>
      <c r="FY158" s="39"/>
      <c r="FZ158" s="39"/>
      <c r="GA158" s="39"/>
      <c r="GB158" s="39"/>
      <c r="GC158" s="39"/>
      <c r="GD158" s="39"/>
      <c r="GE158" s="39"/>
      <c r="GF158" s="39"/>
      <c r="GG158" s="39"/>
      <c r="GH158" s="39"/>
      <c r="GI158" s="39"/>
      <c r="GJ158" s="39"/>
      <c r="GK158" s="39"/>
      <c r="GL158" s="39"/>
      <c r="GM158" s="39"/>
      <c r="GN158" s="39"/>
      <c r="GO158" s="39"/>
      <c r="GP158" s="39"/>
      <c r="GQ158" s="39"/>
      <c r="GR158" s="39"/>
      <c r="GS158" s="39"/>
      <c r="GT158" s="39"/>
      <c r="GU158" s="39"/>
      <c r="GV158" s="39"/>
      <c r="GW158" s="39"/>
      <c r="GX158" s="39"/>
      <c r="GY158" s="39"/>
      <c r="GZ158" s="39"/>
      <c r="HA158" s="39"/>
      <c r="HB158" s="39"/>
      <c r="HC158" s="39"/>
      <c r="HD158" s="39"/>
      <c r="HE158" s="39"/>
      <c r="HF158" s="39"/>
      <c r="HG158" s="39"/>
      <c r="HH158" s="39"/>
      <c r="HI158" s="39"/>
    </row>
    <row r="159" spans="1:217" s="14" customFormat="1" ht="17.25" customHeight="1" x14ac:dyDescent="0.2">
      <c r="A159" s="26">
        <v>147</v>
      </c>
      <c r="B159" s="27"/>
      <c r="C159" s="87"/>
      <c r="D159" s="88"/>
      <c r="E159" s="88"/>
      <c r="F159" s="88"/>
      <c r="G159" s="88"/>
      <c r="H159" s="88"/>
      <c r="I159" s="88"/>
      <c r="J159" s="88"/>
      <c r="K159" s="105" t="str">
        <f t="shared" si="99"/>
        <v>様</v>
      </c>
      <c r="L159" s="88"/>
      <c r="M159" s="105" t="str">
        <f t="shared" si="100"/>
        <v/>
      </c>
      <c r="N159" s="88"/>
      <c r="O159" s="89">
        <f>①基本情報!$C$17</f>
        <v>0</v>
      </c>
      <c r="P159" s="89" t="e">
        <f>VLOOKUP(①基本情報!$C$18,①基本情報!W:X,2,0)</f>
        <v>#N/A</v>
      </c>
      <c r="Q159" s="89" t="e">
        <f>VLOOKUP(①基本情報!$C$19,①基本情報!U:V,2,0)</f>
        <v>#N/A</v>
      </c>
      <c r="R159" s="89" t="e">
        <f>VLOOKUP(①基本情報!$C$20,①基本情報!Y:Z,2,0)</f>
        <v>#N/A</v>
      </c>
      <c r="S159" s="90" t="str">
        <f>IF(COUNTA(①基本情報!$C$26:$E$26)=3,DATE(①基本情報!$C$26,①基本情報!$D$26,①基本情報!$E$26),"")</f>
        <v/>
      </c>
      <c r="T159" s="91" t="str">
        <f>IF(①基本情報!$F$26="","",①基本情報!$F$26)</f>
        <v/>
      </c>
      <c r="U159" s="90" t="str">
        <f>IF(ISERROR(DATE(①基本情報!$C$25,①基本情報!$D$25,①基本情報!$E$25)),"",DATE(①基本情報!$C$25,①基本情報!$D$25,①基本情報!$E$25))</f>
        <v/>
      </c>
      <c r="V159" s="308" t="str">
        <f>IF(①基本情報!$F$25="","",①基本情報!$F$25)</f>
        <v/>
      </c>
      <c r="W159" s="88"/>
      <c r="X159" s="88"/>
      <c r="Y159" s="88"/>
      <c r="Z159" s="88"/>
      <c r="AA159" s="88"/>
      <c r="AB159" s="88"/>
      <c r="AC159" s="105" t="str">
        <f t="shared" si="101"/>
        <v/>
      </c>
      <c r="AD159" s="108" t="str">
        <f t="shared" si="102"/>
        <v>様</v>
      </c>
      <c r="AE159" s="94" t="str">
        <f>IF(②メッセージ・差出名!$C$14="","",②メッセージ・差出名!$C$14)</f>
        <v/>
      </c>
      <c r="AF159" s="94" t="str">
        <f>IF(②メッセージ・差出名!$C$15="","",②メッセージ・差出名!$C$15)</f>
        <v/>
      </c>
      <c r="AG159" s="94" t="str">
        <f>IF(②メッセージ・差出名!$C$16="","",②メッセージ・差出名!$C$16)</f>
        <v/>
      </c>
      <c r="AH159" s="94" t="str">
        <f>IF(②メッセージ・差出名!$C$17="","",②メッセージ・差出名!$C$17)</f>
        <v/>
      </c>
      <c r="AI159" s="94" t="str">
        <f>IF(②メッセージ・差出名!$C$18="","",②メッセージ・差出名!$C$18)</f>
        <v/>
      </c>
      <c r="AJ159" s="94" t="str">
        <f>IF(②メッセージ・差出名!$C$19="","",②メッセージ・差出名!$C$19)</f>
        <v/>
      </c>
      <c r="AK159" s="94" t="str">
        <f>IF(②メッセージ・差出名!$C$20="","",②メッセージ・差出名!$C$20)</f>
        <v/>
      </c>
      <c r="AL159" s="94" t="str">
        <f>IF(②メッセージ・差出名!$C$21="","",②メッセージ・差出名!$C$21)</f>
        <v/>
      </c>
      <c r="AM159" s="94" t="str">
        <f>IF(②メッセージ・差出名!$C$22="","",②メッセージ・差出名!$C$22)</f>
        <v/>
      </c>
      <c r="AN159" s="94" t="str">
        <f>IF(②メッセージ・差出名!$C$23="","",②メッセージ・差出名!$C$23)</f>
        <v/>
      </c>
      <c r="AO159" s="302" t="str">
        <f>IF(②メッセージ・差出名!$C$27="","",②メッセージ・差出名!$C$27)</f>
        <v/>
      </c>
      <c r="AP159" s="302" t="str">
        <f>IF(②メッセージ・差出名!$C$28="","",②メッセージ・差出名!$C$28)</f>
        <v/>
      </c>
      <c r="AQ159" s="302" t="str">
        <f>IF(②メッセージ・差出名!$C$29="","",②メッセージ・差出名!$C$29)</f>
        <v/>
      </c>
      <c r="AR159" s="302" t="str">
        <f>IF(②メッセージ・差出名!$C$30="","",②メッセージ・差出名!$C$30)</f>
        <v/>
      </c>
      <c r="AS159" s="143"/>
      <c r="AT159" s="148">
        <f t="shared" si="103"/>
        <v>0</v>
      </c>
      <c r="AU159" s="148">
        <f t="shared" si="139"/>
        <v>0</v>
      </c>
      <c r="AV159" s="148">
        <f t="shared" si="140"/>
        <v>0</v>
      </c>
      <c r="AW159" s="148">
        <f t="shared" si="141"/>
        <v>0</v>
      </c>
      <c r="AX159" s="148">
        <f t="shared" si="104"/>
        <v>0</v>
      </c>
      <c r="AY159" s="148">
        <f t="shared" si="104"/>
        <v>0</v>
      </c>
      <c r="AZ159" s="148">
        <f t="shared" si="105"/>
        <v>0</v>
      </c>
      <c r="BA159" s="148">
        <f t="shared" si="106"/>
        <v>0</v>
      </c>
      <c r="BB159" s="148">
        <f t="shared" si="107"/>
        <v>1</v>
      </c>
      <c r="BC159" s="148">
        <f t="shared" si="108"/>
        <v>0</v>
      </c>
      <c r="BD159" s="148">
        <f t="shared" si="109"/>
        <v>0</v>
      </c>
      <c r="BE159" s="148">
        <f t="shared" si="110"/>
        <v>0</v>
      </c>
      <c r="BF159" s="227">
        <f t="shared" si="111"/>
        <v>1</v>
      </c>
      <c r="BG159" s="227" t="e">
        <f t="shared" si="112"/>
        <v>#N/A</v>
      </c>
      <c r="BH159" s="227" t="e">
        <f t="shared" si="113"/>
        <v>#N/A</v>
      </c>
      <c r="BI159" s="227" t="e">
        <f t="shared" si="114"/>
        <v>#N/A</v>
      </c>
      <c r="BJ159" s="227">
        <f t="shared" si="115"/>
        <v>0</v>
      </c>
      <c r="BK159" s="227">
        <f t="shared" si="116"/>
        <v>0</v>
      </c>
      <c r="BL159" s="227">
        <f t="shared" si="117"/>
        <v>0</v>
      </c>
      <c r="BM159" s="227">
        <f t="shared" si="118"/>
        <v>0</v>
      </c>
      <c r="BN159" s="153">
        <f t="shared" si="119"/>
        <v>0</v>
      </c>
      <c r="BO159" s="153">
        <f t="shared" si="120"/>
        <v>0</v>
      </c>
      <c r="BP159" s="153">
        <f t="shared" si="120"/>
        <v>0</v>
      </c>
      <c r="BQ159" s="153">
        <f t="shared" si="121"/>
        <v>0</v>
      </c>
      <c r="BR159" s="153">
        <f t="shared" si="120"/>
        <v>0</v>
      </c>
      <c r="BS159" s="153">
        <f t="shared" si="122"/>
        <v>0</v>
      </c>
      <c r="BT159" s="153">
        <f t="shared" si="120"/>
        <v>0</v>
      </c>
      <c r="BU159" s="153">
        <f t="shared" si="123"/>
        <v>1</v>
      </c>
      <c r="BV159" s="225">
        <f t="shared" si="124"/>
        <v>0</v>
      </c>
      <c r="BW159" s="225">
        <f t="shared" si="125"/>
        <v>0</v>
      </c>
      <c r="BX159" s="225">
        <f t="shared" si="126"/>
        <v>0</v>
      </c>
      <c r="BY159" s="225">
        <f t="shared" si="127"/>
        <v>0</v>
      </c>
      <c r="BZ159" s="225">
        <f t="shared" si="128"/>
        <v>0</v>
      </c>
      <c r="CA159" s="225">
        <f t="shared" si="129"/>
        <v>0</v>
      </c>
      <c r="CB159" s="225">
        <f t="shared" si="130"/>
        <v>0</v>
      </c>
      <c r="CC159" s="225">
        <f t="shared" si="131"/>
        <v>0</v>
      </c>
      <c r="CD159" s="225">
        <f t="shared" si="132"/>
        <v>0</v>
      </c>
      <c r="CE159" s="225">
        <f t="shared" si="133"/>
        <v>0</v>
      </c>
      <c r="CF159" s="153">
        <f t="shared" si="134"/>
        <v>0</v>
      </c>
      <c r="CG159" s="153">
        <f t="shared" si="135"/>
        <v>0</v>
      </c>
      <c r="CH159" s="153">
        <f t="shared" si="136"/>
        <v>0</v>
      </c>
      <c r="CI159" s="153">
        <f t="shared" si="137"/>
        <v>0</v>
      </c>
      <c r="CJ159" s="153">
        <f t="shared" si="138"/>
        <v>0</v>
      </c>
      <c r="CK159" s="39"/>
      <c r="CL159" s="39"/>
      <c r="CM159" s="39"/>
      <c r="CN159" s="39"/>
      <c r="CO159" s="39"/>
      <c r="CP159" s="39"/>
      <c r="CQ159" s="39"/>
      <c r="CR159" s="39"/>
      <c r="CS159" s="39"/>
      <c r="CT159" s="39"/>
      <c r="CU159" s="39"/>
      <c r="CV159" s="39"/>
      <c r="CW159" s="39"/>
      <c r="CX159" s="39"/>
      <c r="CY159" s="39"/>
      <c r="CZ159" s="39"/>
      <c r="DA159" s="39"/>
      <c r="DB159" s="39"/>
      <c r="DC159" s="39"/>
      <c r="DD159" s="39"/>
      <c r="DE159" s="39"/>
      <c r="DF159" s="39"/>
      <c r="DG159" s="39"/>
      <c r="DH159" s="39"/>
      <c r="DI159" s="39"/>
      <c r="DJ159" s="39"/>
      <c r="DK159" s="39"/>
      <c r="DL159" s="39"/>
      <c r="DM159" s="39"/>
      <c r="DN159" s="39"/>
      <c r="DO159" s="39"/>
      <c r="DP159" s="39"/>
      <c r="DQ159" s="39"/>
      <c r="DR159" s="39"/>
      <c r="DS159" s="39"/>
      <c r="DT159" s="39"/>
      <c r="DU159" s="39"/>
      <c r="DV159" s="39"/>
      <c r="DW159" s="39"/>
      <c r="DX159" s="39"/>
      <c r="DY159" s="39"/>
      <c r="DZ159" s="39"/>
      <c r="EA159" s="39"/>
      <c r="EB159" s="39"/>
      <c r="EC159" s="39"/>
      <c r="ED159" s="39"/>
      <c r="EE159" s="39"/>
      <c r="EF159" s="39"/>
      <c r="EG159" s="39"/>
      <c r="EH159" s="39"/>
      <c r="EI159" s="39"/>
      <c r="EJ159" s="39"/>
      <c r="EK159" s="39"/>
      <c r="EL159" s="39"/>
      <c r="EM159" s="39"/>
      <c r="EN159" s="39"/>
      <c r="EO159" s="39"/>
      <c r="EP159" s="39"/>
      <c r="EQ159" s="39"/>
      <c r="ER159" s="39"/>
      <c r="ES159" s="39"/>
      <c r="ET159" s="39"/>
      <c r="EU159" s="39"/>
      <c r="EV159" s="39"/>
      <c r="EW159" s="39"/>
      <c r="EX159" s="39"/>
      <c r="EY159" s="39"/>
      <c r="EZ159" s="39"/>
      <c r="FA159" s="39"/>
      <c r="FB159" s="39"/>
      <c r="FC159" s="39"/>
      <c r="FD159" s="39"/>
      <c r="FE159" s="39"/>
      <c r="FF159" s="39"/>
      <c r="FG159" s="39"/>
      <c r="FH159" s="39"/>
      <c r="FI159" s="39"/>
      <c r="FJ159" s="39"/>
      <c r="FK159" s="39"/>
      <c r="FL159" s="39"/>
      <c r="FM159" s="39"/>
      <c r="FN159" s="39"/>
      <c r="FO159" s="39"/>
      <c r="FP159" s="39"/>
      <c r="FQ159" s="39"/>
      <c r="FR159" s="39"/>
      <c r="FS159" s="39"/>
      <c r="FT159" s="39"/>
      <c r="FU159" s="39"/>
      <c r="FV159" s="39"/>
      <c r="FW159" s="39"/>
      <c r="FX159" s="39"/>
      <c r="FY159" s="39"/>
      <c r="FZ159" s="39"/>
      <c r="GA159" s="39"/>
      <c r="GB159" s="39"/>
      <c r="GC159" s="39"/>
      <c r="GD159" s="39"/>
      <c r="GE159" s="39"/>
      <c r="GF159" s="39"/>
      <c r="GG159" s="39"/>
      <c r="GH159" s="39"/>
      <c r="GI159" s="39"/>
      <c r="GJ159" s="39"/>
      <c r="GK159" s="39"/>
      <c r="GL159" s="39"/>
      <c r="GM159" s="39"/>
      <c r="GN159" s="39"/>
      <c r="GO159" s="39"/>
      <c r="GP159" s="39"/>
      <c r="GQ159" s="39"/>
      <c r="GR159" s="39"/>
      <c r="GS159" s="39"/>
      <c r="GT159" s="39"/>
      <c r="GU159" s="39"/>
      <c r="GV159" s="39"/>
      <c r="GW159" s="39"/>
      <c r="GX159" s="39"/>
      <c r="GY159" s="39"/>
      <c r="GZ159" s="39"/>
      <c r="HA159" s="39"/>
      <c r="HB159" s="39"/>
      <c r="HC159" s="39"/>
      <c r="HD159" s="39"/>
      <c r="HE159" s="39"/>
      <c r="HF159" s="39"/>
      <c r="HG159" s="39"/>
      <c r="HH159" s="39"/>
      <c r="HI159" s="39"/>
    </row>
    <row r="160" spans="1:217" s="14" customFormat="1" ht="17.25" customHeight="1" x14ac:dyDescent="0.2">
      <c r="A160" s="26">
        <v>148</v>
      </c>
      <c r="B160" s="27"/>
      <c r="C160" s="87"/>
      <c r="D160" s="88"/>
      <c r="E160" s="88"/>
      <c r="F160" s="88"/>
      <c r="G160" s="88"/>
      <c r="H160" s="88"/>
      <c r="I160" s="88"/>
      <c r="J160" s="88"/>
      <c r="K160" s="105" t="str">
        <f t="shared" si="99"/>
        <v>様</v>
      </c>
      <c r="L160" s="88"/>
      <c r="M160" s="105" t="str">
        <f t="shared" si="100"/>
        <v/>
      </c>
      <c r="N160" s="88"/>
      <c r="O160" s="89">
        <f>①基本情報!$C$17</f>
        <v>0</v>
      </c>
      <c r="P160" s="89" t="e">
        <f>VLOOKUP(①基本情報!$C$18,①基本情報!W:X,2,0)</f>
        <v>#N/A</v>
      </c>
      <c r="Q160" s="89" t="e">
        <f>VLOOKUP(①基本情報!$C$19,①基本情報!U:V,2,0)</f>
        <v>#N/A</v>
      </c>
      <c r="R160" s="89" t="e">
        <f>VLOOKUP(①基本情報!$C$20,①基本情報!Y:Z,2,0)</f>
        <v>#N/A</v>
      </c>
      <c r="S160" s="90" t="str">
        <f>IF(COUNTA(①基本情報!$C$26:$E$26)=3,DATE(①基本情報!$C$26,①基本情報!$D$26,①基本情報!$E$26),"")</f>
        <v/>
      </c>
      <c r="T160" s="91" t="str">
        <f>IF(①基本情報!$F$26="","",①基本情報!$F$26)</f>
        <v/>
      </c>
      <c r="U160" s="90" t="str">
        <f>IF(ISERROR(DATE(①基本情報!$C$25,①基本情報!$D$25,①基本情報!$E$25)),"",DATE(①基本情報!$C$25,①基本情報!$D$25,①基本情報!$E$25))</f>
        <v/>
      </c>
      <c r="V160" s="308" t="str">
        <f>IF(①基本情報!$F$25="","",①基本情報!$F$25)</f>
        <v/>
      </c>
      <c r="W160" s="88"/>
      <c r="X160" s="88"/>
      <c r="Y160" s="88"/>
      <c r="Z160" s="88"/>
      <c r="AA160" s="88"/>
      <c r="AB160" s="88"/>
      <c r="AC160" s="105" t="str">
        <f t="shared" si="101"/>
        <v/>
      </c>
      <c r="AD160" s="108" t="str">
        <f t="shared" si="102"/>
        <v>様</v>
      </c>
      <c r="AE160" s="94" t="str">
        <f>IF(②メッセージ・差出名!$C$14="","",②メッセージ・差出名!$C$14)</f>
        <v/>
      </c>
      <c r="AF160" s="94" t="str">
        <f>IF(②メッセージ・差出名!$C$15="","",②メッセージ・差出名!$C$15)</f>
        <v/>
      </c>
      <c r="AG160" s="94" t="str">
        <f>IF(②メッセージ・差出名!$C$16="","",②メッセージ・差出名!$C$16)</f>
        <v/>
      </c>
      <c r="AH160" s="94" t="str">
        <f>IF(②メッセージ・差出名!$C$17="","",②メッセージ・差出名!$C$17)</f>
        <v/>
      </c>
      <c r="AI160" s="94" t="str">
        <f>IF(②メッセージ・差出名!$C$18="","",②メッセージ・差出名!$C$18)</f>
        <v/>
      </c>
      <c r="AJ160" s="94" t="str">
        <f>IF(②メッセージ・差出名!$C$19="","",②メッセージ・差出名!$C$19)</f>
        <v/>
      </c>
      <c r="AK160" s="94" t="str">
        <f>IF(②メッセージ・差出名!$C$20="","",②メッセージ・差出名!$C$20)</f>
        <v/>
      </c>
      <c r="AL160" s="94" t="str">
        <f>IF(②メッセージ・差出名!$C$21="","",②メッセージ・差出名!$C$21)</f>
        <v/>
      </c>
      <c r="AM160" s="94" t="str">
        <f>IF(②メッセージ・差出名!$C$22="","",②メッセージ・差出名!$C$22)</f>
        <v/>
      </c>
      <c r="AN160" s="94" t="str">
        <f>IF(②メッセージ・差出名!$C$23="","",②メッセージ・差出名!$C$23)</f>
        <v/>
      </c>
      <c r="AO160" s="302" t="str">
        <f>IF(②メッセージ・差出名!$C$27="","",②メッセージ・差出名!$C$27)</f>
        <v/>
      </c>
      <c r="AP160" s="302" t="str">
        <f>IF(②メッセージ・差出名!$C$28="","",②メッセージ・差出名!$C$28)</f>
        <v/>
      </c>
      <c r="AQ160" s="302" t="str">
        <f>IF(②メッセージ・差出名!$C$29="","",②メッセージ・差出名!$C$29)</f>
        <v/>
      </c>
      <c r="AR160" s="302" t="str">
        <f>IF(②メッセージ・差出名!$C$30="","",②メッセージ・差出名!$C$30)</f>
        <v/>
      </c>
      <c r="AS160" s="143"/>
      <c r="AT160" s="148">
        <f t="shared" si="103"/>
        <v>0</v>
      </c>
      <c r="AU160" s="148">
        <f t="shared" si="139"/>
        <v>0</v>
      </c>
      <c r="AV160" s="148">
        <f t="shared" si="140"/>
        <v>0</v>
      </c>
      <c r="AW160" s="148">
        <f t="shared" si="141"/>
        <v>0</v>
      </c>
      <c r="AX160" s="148">
        <f t="shared" si="104"/>
        <v>0</v>
      </c>
      <c r="AY160" s="148">
        <f t="shared" si="104"/>
        <v>0</v>
      </c>
      <c r="AZ160" s="148">
        <f t="shared" si="105"/>
        <v>0</v>
      </c>
      <c r="BA160" s="148">
        <f t="shared" si="106"/>
        <v>0</v>
      </c>
      <c r="BB160" s="148">
        <f t="shared" si="107"/>
        <v>1</v>
      </c>
      <c r="BC160" s="148">
        <f t="shared" si="108"/>
        <v>0</v>
      </c>
      <c r="BD160" s="148">
        <f t="shared" si="109"/>
        <v>0</v>
      </c>
      <c r="BE160" s="148">
        <f t="shared" si="110"/>
        <v>0</v>
      </c>
      <c r="BF160" s="227">
        <f t="shared" si="111"/>
        <v>1</v>
      </c>
      <c r="BG160" s="227" t="e">
        <f t="shared" si="112"/>
        <v>#N/A</v>
      </c>
      <c r="BH160" s="227" t="e">
        <f t="shared" si="113"/>
        <v>#N/A</v>
      </c>
      <c r="BI160" s="227" t="e">
        <f t="shared" si="114"/>
        <v>#N/A</v>
      </c>
      <c r="BJ160" s="227">
        <f t="shared" si="115"/>
        <v>0</v>
      </c>
      <c r="BK160" s="227">
        <f t="shared" si="116"/>
        <v>0</v>
      </c>
      <c r="BL160" s="227">
        <f t="shared" si="117"/>
        <v>0</v>
      </c>
      <c r="BM160" s="227">
        <f t="shared" si="118"/>
        <v>0</v>
      </c>
      <c r="BN160" s="153">
        <f t="shared" si="119"/>
        <v>0</v>
      </c>
      <c r="BO160" s="153">
        <f t="shared" si="120"/>
        <v>0</v>
      </c>
      <c r="BP160" s="153">
        <f t="shared" si="120"/>
        <v>0</v>
      </c>
      <c r="BQ160" s="153">
        <f t="shared" si="121"/>
        <v>0</v>
      </c>
      <c r="BR160" s="153">
        <f t="shared" si="120"/>
        <v>0</v>
      </c>
      <c r="BS160" s="153">
        <f t="shared" si="122"/>
        <v>0</v>
      </c>
      <c r="BT160" s="153">
        <f t="shared" si="120"/>
        <v>0</v>
      </c>
      <c r="BU160" s="153">
        <f t="shared" si="123"/>
        <v>1</v>
      </c>
      <c r="BV160" s="225">
        <f t="shared" si="124"/>
        <v>0</v>
      </c>
      <c r="BW160" s="225">
        <f t="shared" si="125"/>
        <v>0</v>
      </c>
      <c r="BX160" s="225">
        <f t="shared" si="126"/>
        <v>0</v>
      </c>
      <c r="BY160" s="225">
        <f t="shared" si="127"/>
        <v>0</v>
      </c>
      <c r="BZ160" s="225">
        <f t="shared" si="128"/>
        <v>0</v>
      </c>
      <c r="CA160" s="225">
        <f t="shared" si="129"/>
        <v>0</v>
      </c>
      <c r="CB160" s="225">
        <f t="shared" si="130"/>
        <v>0</v>
      </c>
      <c r="CC160" s="225">
        <f t="shared" si="131"/>
        <v>0</v>
      </c>
      <c r="CD160" s="225">
        <f t="shared" si="132"/>
        <v>0</v>
      </c>
      <c r="CE160" s="225">
        <f t="shared" si="133"/>
        <v>0</v>
      </c>
      <c r="CF160" s="153">
        <f t="shared" si="134"/>
        <v>0</v>
      </c>
      <c r="CG160" s="153">
        <f t="shared" si="135"/>
        <v>0</v>
      </c>
      <c r="CH160" s="153">
        <f t="shared" si="136"/>
        <v>0</v>
      </c>
      <c r="CI160" s="153">
        <f t="shared" si="137"/>
        <v>0</v>
      </c>
      <c r="CJ160" s="153">
        <f t="shared" si="138"/>
        <v>0</v>
      </c>
      <c r="CK160" s="39"/>
      <c r="CL160" s="39"/>
      <c r="CM160" s="39"/>
      <c r="CN160" s="39"/>
      <c r="CO160" s="39"/>
      <c r="CP160" s="39"/>
      <c r="CQ160" s="39"/>
      <c r="CR160" s="39"/>
      <c r="CS160" s="39"/>
      <c r="CT160" s="39"/>
      <c r="CU160" s="39"/>
      <c r="CV160" s="39"/>
      <c r="CW160" s="39"/>
      <c r="CX160" s="39"/>
      <c r="CY160" s="39"/>
      <c r="CZ160" s="39"/>
      <c r="DA160" s="39"/>
      <c r="DB160" s="39"/>
      <c r="DC160" s="39"/>
      <c r="DD160" s="39"/>
      <c r="DE160" s="39"/>
      <c r="DF160" s="39"/>
      <c r="DG160" s="39"/>
      <c r="DH160" s="39"/>
      <c r="DI160" s="39"/>
      <c r="DJ160" s="39"/>
      <c r="DK160" s="39"/>
      <c r="DL160" s="39"/>
      <c r="DM160" s="39"/>
      <c r="DN160" s="39"/>
      <c r="DO160" s="39"/>
      <c r="DP160" s="39"/>
      <c r="DQ160" s="39"/>
      <c r="DR160" s="39"/>
      <c r="DS160" s="39"/>
      <c r="DT160" s="39"/>
      <c r="DU160" s="39"/>
      <c r="DV160" s="39"/>
      <c r="DW160" s="39"/>
      <c r="DX160" s="39"/>
      <c r="DY160" s="39"/>
      <c r="DZ160" s="39"/>
      <c r="EA160" s="39"/>
      <c r="EB160" s="39"/>
      <c r="EC160" s="39"/>
      <c r="ED160" s="39"/>
      <c r="EE160" s="39"/>
      <c r="EF160" s="39"/>
      <c r="EG160" s="39"/>
      <c r="EH160" s="39"/>
      <c r="EI160" s="39"/>
      <c r="EJ160" s="39"/>
      <c r="EK160" s="39"/>
      <c r="EL160" s="39"/>
      <c r="EM160" s="39"/>
      <c r="EN160" s="39"/>
      <c r="EO160" s="39"/>
      <c r="EP160" s="39"/>
      <c r="EQ160" s="39"/>
      <c r="ER160" s="39"/>
      <c r="ES160" s="39"/>
      <c r="ET160" s="39"/>
      <c r="EU160" s="39"/>
      <c r="EV160" s="39"/>
      <c r="EW160" s="39"/>
      <c r="EX160" s="39"/>
      <c r="EY160" s="39"/>
      <c r="EZ160" s="39"/>
      <c r="FA160" s="39"/>
      <c r="FB160" s="39"/>
      <c r="FC160" s="39"/>
      <c r="FD160" s="39"/>
      <c r="FE160" s="39"/>
      <c r="FF160" s="39"/>
      <c r="FG160" s="39"/>
      <c r="FH160" s="39"/>
      <c r="FI160" s="39"/>
      <c r="FJ160" s="39"/>
      <c r="FK160" s="39"/>
      <c r="FL160" s="39"/>
      <c r="FM160" s="39"/>
      <c r="FN160" s="39"/>
      <c r="FO160" s="39"/>
      <c r="FP160" s="39"/>
      <c r="FQ160" s="39"/>
      <c r="FR160" s="39"/>
      <c r="FS160" s="39"/>
      <c r="FT160" s="39"/>
      <c r="FU160" s="39"/>
      <c r="FV160" s="39"/>
      <c r="FW160" s="39"/>
      <c r="FX160" s="39"/>
      <c r="FY160" s="39"/>
      <c r="FZ160" s="39"/>
      <c r="GA160" s="39"/>
      <c r="GB160" s="39"/>
      <c r="GC160" s="39"/>
      <c r="GD160" s="39"/>
      <c r="GE160" s="39"/>
      <c r="GF160" s="39"/>
      <c r="GG160" s="39"/>
      <c r="GH160" s="39"/>
      <c r="GI160" s="39"/>
      <c r="GJ160" s="39"/>
      <c r="GK160" s="39"/>
      <c r="GL160" s="39"/>
      <c r="GM160" s="39"/>
      <c r="GN160" s="39"/>
      <c r="GO160" s="39"/>
      <c r="GP160" s="39"/>
      <c r="GQ160" s="39"/>
      <c r="GR160" s="39"/>
      <c r="GS160" s="39"/>
      <c r="GT160" s="39"/>
      <c r="GU160" s="39"/>
      <c r="GV160" s="39"/>
      <c r="GW160" s="39"/>
      <c r="GX160" s="39"/>
      <c r="GY160" s="39"/>
      <c r="GZ160" s="39"/>
      <c r="HA160" s="39"/>
      <c r="HB160" s="39"/>
      <c r="HC160" s="39"/>
      <c r="HD160" s="39"/>
      <c r="HE160" s="39"/>
      <c r="HF160" s="39"/>
      <c r="HG160" s="39"/>
      <c r="HH160" s="39"/>
      <c r="HI160" s="39"/>
    </row>
    <row r="161" spans="1:217" s="14" customFormat="1" ht="17.25" customHeight="1" x14ac:dyDescent="0.2">
      <c r="A161" s="26">
        <v>149</v>
      </c>
      <c r="B161" s="27"/>
      <c r="C161" s="87"/>
      <c r="D161" s="88"/>
      <c r="E161" s="88"/>
      <c r="F161" s="88"/>
      <c r="G161" s="88"/>
      <c r="H161" s="88"/>
      <c r="I161" s="88"/>
      <c r="J161" s="88"/>
      <c r="K161" s="105" t="str">
        <f t="shared" si="99"/>
        <v>様</v>
      </c>
      <c r="L161" s="88"/>
      <c r="M161" s="105" t="str">
        <f t="shared" si="100"/>
        <v/>
      </c>
      <c r="N161" s="88"/>
      <c r="O161" s="89">
        <f>①基本情報!$C$17</f>
        <v>0</v>
      </c>
      <c r="P161" s="89" t="e">
        <f>VLOOKUP(①基本情報!$C$18,①基本情報!W:X,2,0)</f>
        <v>#N/A</v>
      </c>
      <c r="Q161" s="89" t="e">
        <f>VLOOKUP(①基本情報!$C$19,①基本情報!U:V,2,0)</f>
        <v>#N/A</v>
      </c>
      <c r="R161" s="89" t="e">
        <f>VLOOKUP(①基本情報!$C$20,①基本情報!Y:Z,2,0)</f>
        <v>#N/A</v>
      </c>
      <c r="S161" s="90" t="str">
        <f>IF(COUNTA(①基本情報!$C$26:$E$26)=3,DATE(①基本情報!$C$26,①基本情報!$D$26,①基本情報!$E$26),"")</f>
        <v/>
      </c>
      <c r="T161" s="91" t="str">
        <f>IF(①基本情報!$F$26="","",①基本情報!$F$26)</f>
        <v/>
      </c>
      <c r="U161" s="90" t="str">
        <f>IF(ISERROR(DATE(①基本情報!$C$25,①基本情報!$D$25,①基本情報!$E$25)),"",DATE(①基本情報!$C$25,①基本情報!$D$25,①基本情報!$E$25))</f>
        <v/>
      </c>
      <c r="V161" s="308" t="str">
        <f>IF(①基本情報!$F$25="","",①基本情報!$F$25)</f>
        <v/>
      </c>
      <c r="W161" s="88"/>
      <c r="X161" s="88"/>
      <c r="Y161" s="88"/>
      <c r="Z161" s="88"/>
      <c r="AA161" s="88"/>
      <c r="AB161" s="88"/>
      <c r="AC161" s="105" t="str">
        <f t="shared" si="101"/>
        <v/>
      </c>
      <c r="AD161" s="108" t="str">
        <f t="shared" si="102"/>
        <v>様</v>
      </c>
      <c r="AE161" s="94" t="str">
        <f>IF(②メッセージ・差出名!$C$14="","",②メッセージ・差出名!$C$14)</f>
        <v/>
      </c>
      <c r="AF161" s="94" t="str">
        <f>IF(②メッセージ・差出名!$C$15="","",②メッセージ・差出名!$C$15)</f>
        <v/>
      </c>
      <c r="AG161" s="94" t="str">
        <f>IF(②メッセージ・差出名!$C$16="","",②メッセージ・差出名!$C$16)</f>
        <v/>
      </c>
      <c r="AH161" s="94" t="str">
        <f>IF(②メッセージ・差出名!$C$17="","",②メッセージ・差出名!$C$17)</f>
        <v/>
      </c>
      <c r="AI161" s="94" t="str">
        <f>IF(②メッセージ・差出名!$C$18="","",②メッセージ・差出名!$C$18)</f>
        <v/>
      </c>
      <c r="AJ161" s="94" t="str">
        <f>IF(②メッセージ・差出名!$C$19="","",②メッセージ・差出名!$C$19)</f>
        <v/>
      </c>
      <c r="AK161" s="94" t="str">
        <f>IF(②メッセージ・差出名!$C$20="","",②メッセージ・差出名!$C$20)</f>
        <v/>
      </c>
      <c r="AL161" s="94" t="str">
        <f>IF(②メッセージ・差出名!$C$21="","",②メッセージ・差出名!$C$21)</f>
        <v/>
      </c>
      <c r="AM161" s="94" t="str">
        <f>IF(②メッセージ・差出名!$C$22="","",②メッセージ・差出名!$C$22)</f>
        <v/>
      </c>
      <c r="AN161" s="94" t="str">
        <f>IF(②メッセージ・差出名!$C$23="","",②メッセージ・差出名!$C$23)</f>
        <v/>
      </c>
      <c r="AO161" s="302" t="str">
        <f>IF(②メッセージ・差出名!$C$27="","",②メッセージ・差出名!$C$27)</f>
        <v/>
      </c>
      <c r="AP161" s="302" t="str">
        <f>IF(②メッセージ・差出名!$C$28="","",②メッセージ・差出名!$C$28)</f>
        <v/>
      </c>
      <c r="AQ161" s="302" t="str">
        <f>IF(②メッセージ・差出名!$C$29="","",②メッセージ・差出名!$C$29)</f>
        <v/>
      </c>
      <c r="AR161" s="302" t="str">
        <f>IF(②メッセージ・差出名!$C$30="","",②メッセージ・差出名!$C$30)</f>
        <v/>
      </c>
      <c r="AS161" s="143"/>
      <c r="AT161" s="148">
        <f t="shared" si="103"/>
        <v>0</v>
      </c>
      <c r="AU161" s="148">
        <f t="shared" si="139"/>
        <v>0</v>
      </c>
      <c r="AV161" s="148">
        <f t="shared" si="140"/>
        <v>0</v>
      </c>
      <c r="AW161" s="148">
        <f t="shared" si="141"/>
        <v>0</v>
      </c>
      <c r="AX161" s="148">
        <f t="shared" si="104"/>
        <v>0</v>
      </c>
      <c r="AY161" s="148">
        <f t="shared" si="104"/>
        <v>0</v>
      </c>
      <c r="AZ161" s="148">
        <f t="shared" si="105"/>
        <v>0</v>
      </c>
      <c r="BA161" s="148">
        <f t="shared" si="106"/>
        <v>0</v>
      </c>
      <c r="BB161" s="148">
        <f t="shared" si="107"/>
        <v>1</v>
      </c>
      <c r="BC161" s="148">
        <f t="shared" si="108"/>
        <v>0</v>
      </c>
      <c r="BD161" s="148">
        <f t="shared" si="109"/>
        <v>0</v>
      </c>
      <c r="BE161" s="148">
        <f t="shared" si="110"/>
        <v>0</v>
      </c>
      <c r="BF161" s="227">
        <f t="shared" si="111"/>
        <v>1</v>
      </c>
      <c r="BG161" s="227" t="e">
        <f t="shared" si="112"/>
        <v>#N/A</v>
      </c>
      <c r="BH161" s="227" t="e">
        <f t="shared" si="113"/>
        <v>#N/A</v>
      </c>
      <c r="BI161" s="227" t="e">
        <f t="shared" si="114"/>
        <v>#N/A</v>
      </c>
      <c r="BJ161" s="227">
        <f t="shared" si="115"/>
        <v>0</v>
      </c>
      <c r="BK161" s="227">
        <f t="shared" si="116"/>
        <v>0</v>
      </c>
      <c r="BL161" s="227">
        <f t="shared" si="117"/>
        <v>0</v>
      </c>
      <c r="BM161" s="227">
        <f t="shared" si="118"/>
        <v>0</v>
      </c>
      <c r="BN161" s="153">
        <f t="shared" si="119"/>
        <v>0</v>
      </c>
      <c r="BO161" s="153">
        <f t="shared" si="120"/>
        <v>0</v>
      </c>
      <c r="BP161" s="153">
        <f t="shared" si="120"/>
        <v>0</v>
      </c>
      <c r="BQ161" s="153">
        <f t="shared" si="121"/>
        <v>0</v>
      </c>
      <c r="BR161" s="153">
        <f t="shared" si="120"/>
        <v>0</v>
      </c>
      <c r="BS161" s="153">
        <f t="shared" si="122"/>
        <v>0</v>
      </c>
      <c r="BT161" s="153">
        <f t="shared" si="120"/>
        <v>0</v>
      </c>
      <c r="BU161" s="153">
        <f t="shared" si="123"/>
        <v>1</v>
      </c>
      <c r="BV161" s="225">
        <f t="shared" si="124"/>
        <v>0</v>
      </c>
      <c r="BW161" s="225">
        <f t="shared" si="125"/>
        <v>0</v>
      </c>
      <c r="BX161" s="225">
        <f t="shared" si="126"/>
        <v>0</v>
      </c>
      <c r="BY161" s="225">
        <f t="shared" si="127"/>
        <v>0</v>
      </c>
      <c r="BZ161" s="225">
        <f t="shared" si="128"/>
        <v>0</v>
      </c>
      <c r="CA161" s="225">
        <f t="shared" si="129"/>
        <v>0</v>
      </c>
      <c r="CB161" s="225">
        <f t="shared" si="130"/>
        <v>0</v>
      </c>
      <c r="CC161" s="225">
        <f t="shared" si="131"/>
        <v>0</v>
      </c>
      <c r="CD161" s="225">
        <f t="shared" si="132"/>
        <v>0</v>
      </c>
      <c r="CE161" s="225">
        <f t="shared" si="133"/>
        <v>0</v>
      </c>
      <c r="CF161" s="153">
        <f t="shared" si="134"/>
        <v>0</v>
      </c>
      <c r="CG161" s="153">
        <f t="shared" si="135"/>
        <v>0</v>
      </c>
      <c r="CH161" s="153">
        <f t="shared" si="136"/>
        <v>0</v>
      </c>
      <c r="CI161" s="153">
        <f t="shared" si="137"/>
        <v>0</v>
      </c>
      <c r="CJ161" s="153">
        <f t="shared" si="138"/>
        <v>0</v>
      </c>
      <c r="CK161" s="39"/>
      <c r="CL161" s="39"/>
      <c r="CM161" s="39"/>
      <c r="CN161" s="39"/>
      <c r="CO161" s="39"/>
      <c r="CP161" s="39"/>
      <c r="CQ161" s="39"/>
      <c r="CR161" s="39"/>
      <c r="CS161" s="39"/>
      <c r="CT161" s="39"/>
      <c r="CU161" s="39"/>
      <c r="CV161" s="39"/>
      <c r="CW161" s="39"/>
      <c r="CX161" s="39"/>
      <c r="CY161" s="39"/>
      <c r="CZ161" s="39"/>
      <c r="DA161" s="39"/>
      <c r="DB161" s="39"/>
      <c r="DC161" s="39"/>
      <c r="DD161" s="39"/>
      <c r="DE161" s="39"/>
      <c r="DF161" s="39"/>
      <c r="DG161" s="39"/>
      <c r="DH161" s="39"/>
      <c r="DI161" s="39"/>
      <c r="DJ161" s="39"/>
      <c r="DK161" s="39"/>
      <c r="DL161" s="39"/>
      <c r="DM161" s="39"/>
      <c r="DN161" s="39"/>
      <c r="DO161" s="39"/>
      <c r="DP161" s="39"/>
      <c r="DQ161" s="39"/>
      <c r="DR161" s="39"/>
      <c r="DS161" s="39"/>
      <c r="DT161" s="39"/>
      <c r="DU161" s="39"/>
      <c r="DV161" s="39"/>
      <c r="DW161" s="39"/>
      <c r="DX161" s="39"/>
      <c r="DY161" s="39"/>
      <c r="DZ161" s="39"/>
      <c r="EA161" s="39"/>
      <c r="EB161" s="39"/>
      <c r="EC161" s="39"/>
      <c r="ED161" s="39"/>
      <c r="EE161" s="39"/>
      <c r="EF161" s="39"/>
      <c r="EG161" s="39"/>
      <c r="EH161" s="39"/>
      <c r="EI161" s="39"/>
      <c r="EJ161" s="39"/>
      <c r="EK161" s="39"/>
      <c r="EL161" s="39"/>
      <c r="EM161" s="39"/>
      <c r="EN161" s="39"/>
      <c r="EO161" s="39"/>
      <c r="EP161" s="39"/>
      <c r="EQ161" s="39"/>
      <c r="ER161" s="39"/>
      <c r="ES161" s="39"/>
      <c r="ET161" s="39"/>
      <c r="EU161" s="39"/>
      <c r="EV161" s="39"/>
      <c r="EW161" s="39"/>
      <c r="EX161" s="39"/>
      <c r="EY161" s="39"/>
      <c r="EZ161" s="39"/>
      <c r="FA161" s="39"/>
      <c r="FB161" s="39"/>
      <c r="FC161" s="39"/>
      <c r="FD161" s="39"/>
      <c r="FE161" s="39"/>
      <c r="FF161" s="39"/>
      <c r="FG161" s="39"/>
      <c r="FH161" s="39"/>
      <c r="FI161" s="39"/>
      <c r="FJ161" s="39"/>
      <c r="FK161" s="39"/>
      <c r="FL161" s="39"/>
      <c r="FM161" s="39"/>
      <c r="FN161" s="39"/>
      <c r="FO161" s="39"/>
      <c r="FP161" s="39"/>
      <c r="FQ161" s="39"/>
      <c r="FR161" s="39"/>
      <c r="FS161" s="39"/>
      <c r="FT161" s="39"/>
      <c r="FU161" s="39"/>
      <c r="FV161" s="39"/>
      <c r="FW161" s="39"/>
      <c r="FX161" s="39"/>
      <c r="FY161" s="39"/>
      <c r="FZ161" s="39"/>
      <c r="GA161" s="39"/>
      <c r="GB161" s="39"/>
      <c r="GC161" s="39"/>
      <c r="GD161" s="39"/>
      <c r="GE161" s="39"/>
      <c r="GF161" s="39"/>
      <c r="GG161" s="39"/>
      <c r="GH161" s="39"/>
      <c r="GI161" s="39"/>
      <c r="GJ161" s="39"/>
      <c r="GK161" s="39"/>
      <c r="GL161" s="39"/>
      <c r="GM161" s="39"/>
      <c r="GN161" s="39"/>
      <c r="GO161" s="39"/>
      <c r="GP161" s="39"/>
      <c r="GQ161" s="39"/>
      <c r="GR161" s="39"/>
      <c r="GS161" s="39"/>
      <c r="GT161" s="39"/>
      <c r="GU161" s="39"/>
      <c r="GV161" s="39"/>
      <c r="GW161" s="39"/>
      <c r="GX161" s="39"/>
      <c r="GY161" s="39"/>
      <c r="GZ161" s="39"/>
      <c r="HA161" s="39"/>
      <c r="HB161" s="39"/>
      <c r="HC161" s="39"/>
      <c r="HD161" s="39"/>
      <c r="HE161" s="39"/>
      <c r="HF161" s="39"/>
      <c r="HG161" s="39"/>
      <c r="HH161" s="39"/>
      <c r="HI161" s="39"/>
    </row>
    <row r="162" spans="1:217" s="14" customFormat="1" ht="17.25" customHeight="1" x14ac:dyDescent="0.2">
      <c r="A162" s="26">
        <v>150</v>
      </c>
      <c r="B162" s="27"/>
      <c r="C162" s="87"/>
      <c r="D162" s="88"/>
      <c r="E162" s="88"/>
      <c r="F162" s="88"/>
      <c r="G162" s="88"/>
      <c r="H162" s="88"/>
      <c r="I162" s="88"/>
      <c r="J162" s="88"/>
      <c r="K162" s="105" t="str">
        <f t="shared" si="99"/>
        <v>様</v>
      </c>
      <c r="L162" s="88"/>
      <c r="M162" s="105" t="str">
        <f t="shared" si="100"/>
        <v/>
      </c>
      <c r="N162" s="88"/>
      <c r="O162" s="89">
        <f>①基本情報!$C$17</f>
        <v>0</v>
      </c>
      <c r="P162" s="89" t="e">
        <f>VLOOKUP(①基本情報!$C$18,①基本情報!W:X,2,0)</f>
        <v>#N/A</v>
      </c>
      <c r="Q162" s="89" t="e">
        <f>VLOOKUP(①基本情報!$C$19,①基本情報!U:V,2,0)</f>
        <v>#N/A</v>
      </c>
      <c r="R162" s="89" t="e">
        <f>VLOOKUP(①基本情報!$C$20,①基本情報!Y:Z,2,0)</f>
        <v>#N/A</v>
      </c>
      <c r="S162" s="90" t="str">
        <f>IF(COUNTA(①基本情報!$C$26:$E$26)=3,DATE(①基本情報!$C$26,①基本情報!$D$26,①基本情報!$E$26),"")</f>
        <v/>
      </c>
      <c r="T162" s="91" t="str">
        <f>IF(①基本情報!$F$26="","",①基本情報!$F$26)</f>
        <v/>
      </c>
      <c r="U162" s="90" t="str">
        <f>IF(ISERROR(DATE(①基本情報!$C$25,①基本情報!$D$25,①基本情報!$E$25)),"",DATE(①基本情報!$C$25,①基本情報!$D$25,①基本情報!$E$25))</f>
        <v/>
      </c>
      <c r="V162" s="308" t="str">
        <f>IF(①基本情報!$F$25="","",①基本情報!$F$25)</f>
        <v/>
      </c>
      <c r="W162" s="88"/>
      <c r="X162" s="88"/>
      <c r="Y162" s="88"/>
      <c r="Z162" s="88"/>
      <c r="AA162" s="88"/>
      <c r="AB162" s="88"/>
      <c r="AC162" s="105" t="str">
        <f t="shared" si="101"/>
        <v/>
      </c>
      <c r="AD162" s="108" t="str">
        <f t="shared" si="102"/>
        <v>様</v>
      </c>
      <c r="AE162" s="94" t="str">
        <f>IF(②メッセージ・差出名!$C$14="","",②メッセージ・差出名!$C$14)</f>
        <v/>
      </c>
      <c r="AF162" s="94" t="str">
        <f>IF(②メッセージ・差出名!$C$15="","",②メッセージ・差出名!$C$15)</f>
        <v/>
      </c>
      <c r="AG162" s="94" t="str">
        <f>IF(②メッセージ・差出名!$C$16="","",②メッセージ・差出名!$C$16)</f>
        <v/>
      </c>
      <c r="AH162" s="94" t="str">
        <f>IF(②メッセージ・差出名!$C$17="","",②メッセージ・差出名!$C$17)</f>
        <v/>
      </c>
      <c r="AI162" s="94" t="str">
        <f>IF(②メッセージ・差出名!$C$18="","",②メッセージ・差出名!$C$18)</f>
        <v/>
      </c>
      <c r="AJ162" s="94" t="str">
        <f>IF(②メッセージ・差出名!$C$19="","",②メッセージ・差出名!$C$19)</f>
        <v/>
      </c>
      <c r="AK162" s="94" t="str">
        <f>IF(②メッセージ・差出名!$C$20="","",②メッセージ・差出名!$C$20)</f>
        <v/>
      </c>
      <c r="AL162" s="94" t="str">
        <f>IF(②メッセージ・差出名!$C$21="","",②メッセージ・差出名!$C$21)</f>
        <v/>
      </c>
      <c r="AM162" s="94" t="str">
        <f>IF(②メッセージ・差出名!$C$22="","",②メッセージ・差出名!$C$22)</f>
        <v/>
      </c>
      <c r="AN162" s="94" t="str">
        <f>IF(②メッセージ・差出名!$C$23="","",②メッセージ・差出名!$C$23)</f>
        <v/>
      </c>
      <c r="AO162" s="302" t="str">
        <f>IF(②メッセージ・差出名!$C$27="","",②メッセージ・差出名!$C$27)</f>
        <v/>
      </c>
      <c r="AP162" s="302" t="str">
        <f>IF(②メッセージ・差出名!$C$28="","",②メッセージ・差出名!$C$28)</f>
        <v/>
      </c>
      <c r="AQ162" s="302" t="str">
        <f>IF(②メッセージ・差出名!$C$29="","",②メッセージ・差出名!$C$29)</f>
        <v/>
      </c>
      <c r="AR162" s="302" t="str">
        <f>IF(②メッセージ・差出名!$C$30="","",②メッセージ・差出名!$C$30)</f>
        <v/>
      </c>
      <c r="AS162" s="143"/>
      <c r="AT162" s="148">
        <f t="shared" si="103"/>
        <v>0</v>
      </c>
      <c r="AU162" s="148">
        <f t="shared" si="139"/>
        <v>0</v>
      </c>
      <c r="AV162" s="148">
        <f t="shared" si="140"/>
        <v>0</v>
      </c>
      <c r="AW162" s="148">
        <f t="shared" si="141"/>
        <v>0</v>
      </c>
      <c r="AX162" s="148">
        <f t="shared" si="104"/>
        <v>0</v>
      </c>
      <c r="AY162" s="148">
        <f t="shared" si="104"/>
        <v>0</v>
      </c>
      <c r="AZ162" s="148">
        <f t="shared" si="105"/>
        <v>0</v>
      </c>
      <c r="BA162" s="148">
        <f t="shared" si="106"/>
        <v>0</v>
      </c>
      <c r="BB162" s="148">
        <f t="shared" si="107"/>
        <v>1</v>
      </c>
      <c r="BC162" s="148">
        <f t="shared" si="108"/>
        <v>0</v>
      </c>
      <c r="BD162" s="148">
        <f t="shared" si="109"/>
        <v>0</v>
      </c>
      <c r="BE162" s="148">
        <f t="shared" si="110"/>
        <v>0</v>
      </c>
      <c r="BF162" s="227">
        <f t="shared" si="111"/>
        <v>1</v>
      </c>
      <c r="BG162" s="227" t="e">
        <f t="shared" si="112"/>
        <v>#N/A</v>
      </c>
      <c r="BH162" s="227" t="e">
        <f t="shared" si="113"/>
        <v>#N/A</v>
      </c>
      <c r="BI162" s="227" t="e">
        <f t="shared" si="114"/>
        <v>#N/A</v>
      </c>
      <c r="BJ162" s="227">
        <f t="shared" si="115"/>
        <v>0</v>
      </c>
      <c r="BK162" s="227">
        <f t="shared" si="116"/>
        <v>0</v>
      </c>
      <c r="BL162" s="227">
        <f t="shared" si="117"/>
        <v>0</v>
      </c>
      <c r="BM162" s="227">
        <f t="shared" si="118"/>
        <v>0</v>
      </c>
      <c r="BN162" s="153">
        <f t="shared" si="119"/>
        <v>0</v>
      </c>
      <c r="BO162" s="153">
        <f t="shared" si="120"/>
        <v>0</v>
      </c>
      <c r="BP162" s="153">
        <f t="shared" si="120"/>
        <v>0</v>
      </c>
      <c r="BQ162" s="153">
        <f t="shared" si="121"/>
        <v>0</v>
      </c>
      <c r="BR162" s="153">
        <f t="shared" si="120"/>
        <v>0</v>
      </c>
      <c r="BS162" s="153">
        <f t="shared" si="122"/>
        <v>0</v>
      </c>
      <c r="BT162" s="153">
        <f t="shared" si="120"/>
        <v>0</v>
      </c>
      <c r="BU162" s="153">
        <f t="shared" si="123"/>
        <v>1</v>
      </c>
      <c r="BV162" s="225">
        <f t="shared" si="124"/>
        <v>0</v>
      </c>
      <c r="BW162" s="225">
        <f t="shared" si="125"/>
        <v>0</v>
      </c>
      <c r="BX162" s="225">
        <f t="shared" si="126"/>
        <v>0</v>
      </c>
      <c r="BY162" s="225">
        <f t="shared" si="127"/>
        <v>0</v>
      </c>
      <c r="BZ162" s="225">
        <f t="shared" si="128"/>
        <v>0</v>
      </c>
      <c r="CA162" s="225">
        <f t="shared" si="129"/>
        <v>0</v>
      </c>
      <c r="CB162" s="225">
        <f t="shared" si="130"/>
        <v>0</v>
      </c>
      <c r="CC162" s="225">
        <f t="shared" si="131"/>
        <v>0</v>
      </c>
      <c r="CD162" s="225">
        <f t="shared" si="132"/>
        <v>0</v>
      </c>
      <c r="CE162" s="225">
        <f t="shared" si="133"/>
        <v>0</v>
      </c>
      <c r="CF162" s="153">
        <f t="shared" si="134"/>
        <v>0</v>
      </c>
      <c r="CG162" s="153">
        <f t="shared" si="135"/>
        <v>0</v>
      </c>
      <c r="CH162" s="153">
        <f t="shared" si="136"/>
        <v>0</v>
      </c>
      <c r="CI162" s="153">
        <f t="shared" si="137"/>
        <v>0</v>
      </c>
      <c r="CJ162" s="153">
        <f t="shared" si="138"/>
        <v>0</v>
      </c>
      <c r="CK162" s="39"/>
      <c r="CL162" s="39"/>
      <c r="CM162" s="39"/>
      <c r="CN162" s="39"/>
      <c r="CO162" s="39"/>
      <c r="CP162" s="39"/>
      <c r="CQ162" s="39"/>
      <c r="CR162" s="39"/>
      <c r="CS162" s="39"/>
      <c r="CT162" s="39"/>
      <c r="CU162" s="39"/>
      <c r="CV162" s="39"/>
      <c r="CW162" s="39"/>
      <c r="CX162" s="39"/>
      <c r="CY162" s="39"/>
      <c r="CZ162" s="39"/>
      <c r="DA162" s="39"/>
      <c r="DB162" s="39"/>
      <c r="DC162" s="39"/>
      <c r="DD162" s="39"/>
      <c r="DE162" s="39"/>
      <c r="DF162" s="39"/>
      <c r="DG162" s="39"/>
      <c r="DH162" s="39"/>
      <c r="DI162" s="39"/>
      <c r="DJ162" s="39"/>
      <c r="DK162" s="39"/>
      <c r="DL162" s="39"/>
      <c r="DM162" s="39"/>
      <c r="DN162" s="39"/>
      <c r="DO162" s="39"/>
      <c r="DP162" s="39"/>
      <c r="DQ162" s="39"/>
      <c r="DR162" s="39"/>
      <c r="DS162" s="39"/>
      <c r="DT162" s="39"/>
      <c r="DU162" s="39"/>
      <c r="DV162" s="39"/>
      <c r="DW162" s="39"/>
      <c r="DX162" s="39"/>
      <c r="DY162" s="39"/>
      <c r="DZ162" s="39"/>
      <c r="EA162" s="39"/>
      <c r="EB162" s="39"/>
      <c r="EC162" s="39"/>
      <c r="ED162" s="39"/>
      <c r="EE162" s="39"/>
      <c r="EF162" s="39"/>
      <c r="EG162" s="39"/>
      <c r="EH162" s="39"/>
      <c r="EI162" s="39"/>
      <c r="EJ162" s="39"/>
      <c r="EK162" s="39"/>
      <c r="EL162" s="39"/>
      <c r="EM162" s="39"/>
      <c r="EN162" s="39"/>
      <c r="EO162" s="39"/>
      <c r="EP162" s="39"/>
      <c r="EQ162" s="39"/>
      <c r="ER162" s="39"/>
      <c r="ES162" s="39"/>
      <c r="ET162" s="39"/>
      <c r="EU162" s="39"/>
      <c r="EV162" s="39"/>
      <c r="EW162" s="39"/>
      <c r="EX162" s="39"/>
      <c r="EY162" s="39"/>
      <c r="EZ162" s="39"/>
      <c r="FA162" s="39"/>
      <c r="FB162" s="39"/>
      <c r="FC162" s="39"/>
      <c r="FD162" s="39"/>
      <c r="FE162" s="39"/>
      <c r="FF162" s="39"/>
      <c r="FG162" s="39"/>
      <c r="FH162" s="39"/>
      <c r="FI162" s="39"/>
      <c r="FJ162" s="39"/>
      <c r="FK162" s="39"/>
      <c r="FL162" s="39"/>
      <c r="FM162" s="39"/>
      <c r="FN162" s="39"/>
      <c r="FO162" s="39"/>
      <c r="FP162" s="39"/>
      <c r="FQ162" s="39"/>
      <c r="FR162" s="39"/>
      <c r="FS162" s="39"/>
      <c r="FT162" s="39"/>
      <c r="FU162" s="39"/>
      <c r="FV162" s="39"/>
      <c r="FW162" s="39"/>
      <c r="FX162" s="39"/>
      <c r="FY162" s="39"/>
      <c r="FZ162" s="39"/>
      <c r="GA162" s="39"/>
      <c r="GB162" s="39"/>
      <c r="GC162" s="39"/>
      <c r="GD162" s="39"/>
      <c r="GE162" s="39"/>
      <c r="GF162" s="39"/>
      <c r="GG162" s="39"/>
      <c r="GH162" s="39"/>
      <c r="GI162" s="39"/>
      <c r="GJ162" s="39"/>
      <c r="GK162" s="39"/>
      <c r="GL162" s="39"/>
      <c r="GM162" s="39"/>
      <c r="GN162" s="39"/>
      <c r="GO162" s="39"/>
      <c r="GP162" s="39"/>
      <c r="GQ162" s="39"/>
      <c r="GR162" s="39"/>
      <c r="GS162" s="39"/>
      <c r="GT162" s="39"/>
      <c r="GU162" s="39"/>
      <c r="GV162" s="39"/>
      <c r="GW162" s="39"/>
      <c r="GX162" s="39"/>
      <c r="GY162" s="39"/>
      <c r="GZ162" s="39"/>
      <c r="HA162" s="39"/>
      <c r="HB162" s="39"/>
      <c r="HC162" s="39"/>
      <c r="HD162" s="39"/>
      <c r="HE162" s="39"/>
      <c r="HF162" s="39"/>
      <c r="HG162" s="39"/>
      <c r="HH162" s="39"/>
      <c r="HI162" s="39"/>
    </row>
    <row r="163" spans="1:217" s="14" customFormat="1" ht="17.25" customHeight="1" x14ac:dyDescent="0.2">
      <c r="A163" s="26">
        <v>151</v>
      </c>
      <c r="B163" s="27"/>
      <c r="C163" s="87"/>
      <c r="D163" s="88"/>
      <c r="E163" s="88"/>
      <c r="F163" s="88"/>
      <c r="G163" s="88"/>
      <c r="H163" s="88"/>
      <c r="I163" s="88"/>
      <c r="J163" s="88"/>
      <c r="K163" s="105" t="str">
        <f t="shared" si="99"/>
        <v>様</v>
      </c>
      <c r="L163" s="88"/>
      <c r="M163" s="105" t="str">
        <f t="shared" si="100"/>
        <v/>
      </c>
      <c r="N163" s="88"/>
      <c r="O163" s="89">
        <f>①基本情報!$C$17</f>
        <v>0</v>
      </c>
      <c r="P163" s="89" t="e">
        <f>VLOOKUP(①基本情報!$C$18,①基本情報!W:X,2,0)</f>
        <v>#N/A</v>
      </c>
      <c r="Q163" s="89" t="e">
        <f>VLOOKUP(①基本情報!$C$19,①基本情報!U:V,2,0)</f>
        <v>#N/A</v>
      </c>
      <c r="R163" s="89" t="e">
        <f>VLOOKUP(①基本情報!$C$20,①基本情報!Y:Z,2,0)</f>
        <v>#N/A</v>
      </c>
      <c r="S163" s="90" t="str">
        <f>IF(COUNTA(①基本情報!$C$26:$E$26)=3,DATE(①基本情報!$C$26,①基本情報!$D$26,①基本情報!$E$26),"")</f>
        <v/>
      </c>
      <c r="T163" s="91" t="str">
        <f>IF(①基本情報!$F$26="","",①基本情報!$F$26)</f>
        <v/>
      </c>
      <c r="U163" s="90" t="str">
        <f>IF(ISERROR(DATE(①基本情報!$C$25,①基本情報!$D$25,①基本情報!$E$25)),"",DATE(①基本情報!$C$25,①基本情報!$D$25,①基本情報!$E$25))</f>
        <v/>
      </c>
      <c r="V163" s="308" t="str">
        <f>IF(①基本情報!$F$25="","",①基本情報!$F$25)</f>
        <v/>
      </c>
      <c r="W163" s="88"/>
      <c r="X163" s="88"/>
      <c r="Y163" s="88"/>
      <c r="Z163" s="88"/>
      <c r="AA163" s="88"/>
      <c r="AB163" s="88"/>
      <c r="AC163" s="105" t="str">
        <f t="shared" si="101"/>
        <v/>
      </c>
      <c r="AD163" s="108" t="str">
        <f t="shared" si="102"/>
        <v>様</v>
      </c>
      <c r="AE163" s="94" t="str">
        <f>IF(②メッセージ・差出名!$C$14="","",②メッセージ・差出名!$C$14)</f>
        <v/>
      </c>
      <c r="AF163" s="94" t="str">
        <f>IF(②メッセージ・差出名!$C$15="","",②メッセージ・差出名!$C$15)</f>
        <v/>
      </c>
      <c r="AG163" s="94" t="str">
        <f>IF(②メッセージ・差出名!$C$16="","",②メッセージ・差出名!$C$16)</f>
        <v/>
      </c>
      <c r="AH163" s="94" t="str">
        <f>IF(②メッセージ・差出名!$C$17="","",②メッセージ・差出名!$C$17)</f>
        <v/>
      </c>
      <c r="AI163" s="94" t="str">
        <f>IF(②メッセージ・差出名!$C$18="","",②メッセージ・差出名!$C$18)</f>
        <v/>
      </c>
      <c r="AJ163" s="94" t="str">
        <f>IF(②メッセージ・差出名!$C$19="","",②メッセージ・差出名!$C$19)</f>
        <v/>
      </c>
      <c r="AK163" s="94" t="str">
        <f>IF(②メッセージ・差出名!$C$20="","",②メッセージ・差出名!$C$20)</f>
        <v/>
      </c>
      <c r="AL163" s="94" t="str">
        <f>IF(②メッセージ・差出名!$C$21="","",②メッセージ・差出名!$C$21)</f>
        <v/>
      </c>
      <c r="AM163" s="94" t="str">
        <f>IF(②メッセージ・差出名!$C$22="","",②メッセージ・差出名!$C$22)</f>
        <v/>
      </c>
      <c r="AN163" s="94" t="str">
        <f>IF(②メッセージ・差出名!$C$23="","",②メッセージ・差出名!$C$23)</f>
        <v/>
      </c>
      <c r="AO163" s="302" t="str">
        <f>IF(②メッセージ・差出名!$C$27="","",②メッセージ・差出名!$C$27)</f>
        <v/>
      </c>
      <c r="AP163" s="302" t="str">
        <f>IF(②メッセージ・差出名!$C$28="","",②メッセージ・差出名!$C$28)</f>
        <v/>
      </c>
      <c r="AQ163" s="302" t="str">
        <f>IF(②メッセージ・差出名!$C$29="","",②メッセージ・差出名!$C$29)</f>
        <v/>
      </c>
      <c r="AR163" s="302" t="str">
        <f>IF(②メッセージ・差出名!$C$30="","",②メッセージ・差出名!$C$30)</f>
        <v/>
      </c>
      <c r="AS163" s="143"/>
      <c r="AT163" s="148">
        <f t="shared" si="103"/>
        <v>0</v>
      </c>
      <c r="AU163" s="148">
        <f t="shared" si="139"/>
        <v>0</v>
      </c>
      <c r="AV163" s="148">
        <f t="shared" si="140"/>
        <v>0</v>
      </c>
      <c r="AW163" s="148">
        <f t="shared" si="141"/>
        <v>0</v>
      </c>
      <c r="AX163" s="148">
        <f t="shared" si="104"/>
        <v>0</v>
      </c>
      <c r="AY163" s="148">
        <f t="shared" si="104"/>
        <v>0</v>
      </c>
      <c r="AZ163" s="148">
        <f t="shared" si="105"/>
        <v>0</v>
      </c>
      <c r="BA163" s="148">
        <f t="shared" si="106"/>
        <v>0</v>
      </c>
      <c r="BB163" s="148">
        <f t="shared" si="107"/>
        <v>1</v>
      </c>
      <c r="BC163" s="148">
        <f t="shared" si="108"/>
        <v>0</v>
      </c>
      <c r="BD163" s="148">
        <f t="shared" si="109"/>
        <v>0</v>
      </c>
      <c r="BE163" s="148">
        <f t="shared" si="110"/>
        <v>0</v>
      </c>
      <c r="BF163" s="227">
        <f t="shared" si="111"/>
        <v>1</v>
      </c>
      <c r="BG163" s="227" t="e">
        <f t="shared" si="112"/>
        <v>#N/A</v>
      </c>
      <c r="BH163" s="227" t="e">
        <f t="shared" si="113"/>
        <v>#N/A</v>
      </c>
      <c r="BI163" s="227" t="e">
        <f t="shared" si="114"/>
        <v>#N/A</v>
      </c>
      <c r="BJ163" s="227">
        <f t="shared" si="115"/>
        <v>0</v>
      </c>
      <c r="BK163" s="227">
        <f t="shared" si="116"/>
        <v>0</v>
      </c>
      <c r="BL163" s="227">
        <f t="shared" si="117"/>
        <v>0</v>
      </c>
      <c r="BM163" s="227">
        <f t="shared" si="118"/>
        <v>0</v>
      </c>
      <c r="BN163" s="153">
        <f t="shared" si="119"/>
        <v>0</v>
      </c>
      <c r="BO163" s="153">
        <f t="shared" si="120"/>
        <v>0</v>
      </c>
      <c r="BP163" s="153">
        <f t="shared" si="120"/>
        <v>0</v>
      </c>
      <c r="BQ163" s="153">
        <f t="shared" si="121"/>
        <v>0</v>
      </c>
      <c r="BR163" s="153">
        <f t="shared" si="120"/>
        <v>0</v>
      </c>
      <c r="BS163" s="153">
        <f t="shared" si="122"/>
        <v>0</v>
      </c>
      <c r="BT163" s="153">
        <f t="shared" si="120"/>
        <v>0</v>
      </c>
      <c r="BU163" s="153">
        <f t="shared" si="123"/>
        <v>1</v>
      </c>
      <c r="BV163" s="225">
        <f t="shared" si="124"/>
        <v>0</v>
      </c>
      <c r="BW163" s="225">
        <f t="shared" si="125"/>
        <v>0</v>
      </c>
      <c r="BX163" s="225">
        <f t="shared" si="126"/>
        <v>0</v>
      </c>
      <c r="BY163" s="225">
        <f t="shared" si="127"/>
        <v>0</v>
      </c>
      <c r="BZ163" s="225">
        <f t="shared" si="128"/>
        <v>0</v>
      </c>
      <c r="CA163" s="225">
        <f t="shared" si="129"/>
        <v>0</v>
      </c>
      <c r="CB163" s="225">
        <f t="shared" si="130"/>
        <v>0</v>
      </c>
      <c r="CC163" s="225">
        <f t="shared" si="131"/>
        <v>0</v>
      </c>
      <c r="CD163" s="225">
        <f t="shared" si="132"/>
        <v>0</v>
      </c>
      <c r="CE163" s="225">
        <f t="shared" si="133"/>
        <v>0</v>
      </c>
      <c r="CF163" s="153">
        <f t="shared" si="134"/>
        <v>0</v>
      </c>
      <c r="CG163" s="153">
        <f t="shared" si="135"/>
        <v>0</v>
      </c>
      <c r="CH163" s="153">
        <f t="shared" si="136"/>
        <v>0</v>
      </c>
      <c r="CI163" s="153">
        <f t="shared" si="137"/>
        <v>0</v>
      </c>
      <c r="CJ163" s="153">
        <f t="shared" si="138"/>
        <v>0</v>
      </c>
      <c r="CK163" s="39"/>
      <c r="CL163" s="39"/>
      <c r="CM163" s="39"/>
      <c r="CN163" s="39"/>
      <c r="CO163" s="39"/>
      <c r="CP163" s="39"/>
      <c r="CQ163" s="39"/>
      <c r="CR163" s="39"/>
      <c r="CS163" s="39"/>
      <c r="CT163" s="39"/>
      <c r="CU163" s="39"/>
      <c r="CV163" s="39"/>
      <c r="CW163" s="39"/>
      <c r="CX163" s="39"/>
      <c r="CY163" s="39"/>
      <c r="CZ163" s="39"/>
      <c r="DA163" s="39"/>
      <c r="DB163" s="39"/>
      <c r="DC163" s="39"/>
      <c r="DD163" s="39"/>
      <c r="DE163" s="39"/>
      <c r="DF163" s="39"/>
      <c r="DG163" s="39"/>
      <c r="DH163" s="39"/>
      <c r="DI163" s="39"/>
      <c r="DJ163" s="39"/>
      <c r="DK163" s="39"/>
      <c r="DL163" s="39"/>
      <c r="DM163" s="39"/>
      <c r="DN163" s="39"/>
      <c r="DO163" s="39"/>
      <c r="DP163" s="39"/>
      <c r="DQ163" s="39"/>
      <c r="DR163" s="39"/>
      <c r="DS163" s="39"/>
      <c r="DT163" s="39"/>
      <c r="DU163" s="39"/>
      <c r="DV163" s="39"/>
      <c r="DW163" s="39"/>
      <c r="DX163" s="39"/>
      <c r="DY163" s="39"/>
      <c r="DZ163" s="39"/>
      <c r="EA163" s="39"/>
      <c r="EB163" s="39"/>
      <c r="EC163" s="39"/>
      <c r="ED163" s="39"/>
      <c r="EE163" s="39"/>
      <c r="EF163" s="39"/>
      <c r="EG163" s="39"/>
      <c r="EH163" s="39"/>
      <c r="EI163" s="39"/>
      <c r="EJ163" s="39"/>
      <c r="EK163" s="39"/>
      <c r="EL163" s="39"/>
      <c r="EM163" s="39"/>
      <c r="EN163" s="39"/>
      <c r="EO163" s="39"/>
      <c r="EP163" s="39"/>
      <c r="EQ163" s="39"/>
      <c r="ER163" s="39"/>
      <c r="ES163" s="39"/>
      <c r="ET163" s="39"/>
      <c r="EU163" s="39"/>
      <c r="EV163" s="39"/>
      <c r="EW163" s="39"/>
      <c r="EX163" s="39"/>
      <c r="EY163" s="39"/>
      <c r="EZ163" s="39"/>
      <c r="FA163" s="39"/>
      <c r="FB163" s="39"/>
      <c r="FC163" s="39"/>
      <c r="FD163" s="39"/>
      <c r="FE163" s="39"/>
      <c r="FF163" s="39"/>
      <c r="FG163" s="39"/>
      <c r="FH163" s="39"/>
      <c r="FI163" s="39"/>
      <c r="FJ163" s="39"/>
      <c r="FK163" s="39"/>
      <c r="FL163" s="39"/>
      <c r="FM163" s="39"/>
      <c r="FN163" s="39"/>
      <c r="FO163" s="39"/>
      <c r="FP163" s="39"/>
      <c r="FQ163" s="39"/>
      <c r="FR163" s="39"/>
      <c r="FS163" s="39"/>
      <c r="FT163" s="39"/>
      <c r="FU163" s="39"/>
      <c r="FV163" s="39"/>
      <c r="FW163" s="39"/>
      <c r="FX163" s="39"/>
      <c r="FY163" s="39"/>
      <c r="FZ163" s="39"/>
      <c r="GA163" s="39"/>
      <c r="GB163" s="39"/>
      <c r="GC163" s="39"/>
      <c r="GD163" s="39"/>
      <c r="GE163" s="39"/>
      <c r="GF163" s="39"/>
      <c r="GG163" s="39"/>
      <c r="GH163" s="39"/>
      <c r="GI163" s="39"/>
      <c r="GJ163" s="39"/>
      <c r="GK163" s="39"/>
      <c r="GL163" s="39"/>
      <c r="GM163" s="39"/>
      <c r="GN163" s="39"/>
      <c r="GO163" s="39"/>
      <c r="GP163" s="39"/>
      <c r="GQ163" s="39"/>
      <c r="GR163" s="39"/>
      <c r="GS163" s="39"/>
      <c r="GT163" s="39"/>
      <c r="GU163" s="39"/>
      <c r="GV163" s="39"/>
      <c r="GW163" s="39"/>
      <c r="GX163" s="39"/>
      <c r="GY163" s="39"/>
      <c r="GZ163" s="39"/>
      <c r="HA163" s="39"/>
      <c r="HB163" s="39"/>
      <c r="HC163" s="39"/>
      <c r="HD163" s="39"/>
      <c r="HE163" s="39"/>
      <c r="HF163" s="39"/>
      <c r="HG163" s="39"/>
      <c r="HH163" s="39"/>
      <c r="HI163" s="39"/>
    </row>
    <row r="164" spans="1:217" s="21" customFormat="1" ht="17.25" customHeight="1" x14ac:dyDescent="0.2">
      <c r="A164" s="26">
        <v>152</v>
      </c>
      <c r="B164" s="27"/>
      <c r="C164" s="87"/>
      <c r="D164" s="88"/>
      <c r="E164" s="88"/>
      <c r="F164" s="88"/>
      <c r="G164" s="88"/>
      <c r="H164" s="88"/>
      <c r="I164" s="88"/>
      <c r="J164" s="88"/>
      <c r="K164" s="105" t="str">
        <f t="shared" si="99"/>
        <v>様</v>
      </c>
      <c r="L164" s="88"/>
      <c r="M164" s="105" t="str">
        <f t="shared" si="100"/>
        <v/>
      </c>
      <c r="N164" s="88"/>
      <c r="O164" s="89">
        <f>①基本情報!$C$17</f>
        <v>0</v>
      </c>
      <c r="P164" s="89" t="e">
        <f>VLOOKUP(①基本情報!$C$18,①基本情報!W:X,2,0)</f>
        <v>#N/A</v>
      </c>
      <c r="Q164" s="89" t="e">
        <f>VLOOKUP(①基本情報!$C$19,①基本情報!U:V,2,0)</f>
        <v>#N/A</v>
      </c>
      <c r="R164" s="89" t="e">
        <f>VLOOKUP(①基本情報!$C$20,①基本情報!Y:Z,2,0)</f>
        <v>#N/A</v>
      </c>
      <c r="S164" s="90" t="str">
        <f>IF(COUNTA(①基本情報!$C$26:$E$26)=3,DATE(①基本情報!$C$26,①基本情報!$D$26,①基本情報!$E$26),"")</f>
        <v/>
      </c>
      <c r="T164" s="91" t="str">
        <f>IF(①基本情報!$F$26="","",①基本情報!$F$26)</f>
        <v/>
      </c>
      <c r="U164" s="90" t="str">
        <f>IF(ISERROR(DATE(①基本情報!$C$25,①基本情報!$D$25,①基本情報!$E$25)),"",DATE(①基本情報!$C$25,①基本情報!$D$25,①基本情報!$E$25))</f>
        <v/>
      </c>
      <c r="V164" s="308" t="str">
        <f>IF(①基本情報!$F$25="","",①基本情報!$F$25)</f>
        <v/>
      </c>
      <c r="W164" s="88"/>
      <c r="X164" s="88"/>
      <c r="Y164" s="88"/>
      <c r="Z164" s="88"/>
      <c r="AA164" s="88"/>
      <c r="AB164" s="88"/>
      <c r="AC164" s="105" t="str">
        <f t="shared" si="101"/>
        <v/>
      </c>
      <c r="AD164" s="108" t="str">
        <f t="shared" si="102"/>
        <v>様</v>
      </c>
      <c r="AE164" s="94" t="str">
        <f>IF(②メッセージ・差出名!$C$14="","",②メッセージ・差出名!$C$14)</f>
        <v/>
      </c>
      <c r="AF164" s="94" t="str">
        <f>IF(②メッセージ・差出名!$C$15="","",②メッセージ・差出名!$C$15)</f>
        <v/>
      </c>
      <c r="AG164" s="94" t="str">
        <f>IF(②メッセージ・差出名!$C$16="","",②メッセージ・差出名!$C$16)</f>
        <v/>
      </c>
      <c r="AH164" s="94" t="str">
        <f>IF(②メッセージ・差出名!$C$17="","",②メッセージ・差出名!$C$17)</f>
        <v/>
      </c>
      <c r="AI164" s="94" t="str">
        <f>IF(②メッセージ・差出名!$C$18="","",②メッセージ・差出名!$C$18)</f>
        <v/>
      </c>
      <c r="AJ164" s="94" t="str">
        <f>IF(②メッセージ・差出名!$C$19="","",②メッセージ・差出名!$C$19)</f>
        <v/>
      </c>
      <c r="AK164" s="94" t="str">
        <f>IF(②メッセージ・差出名!$C$20="","",②メッセージ・差出名!$C$20)</f>
        <v/>
      </c>
      <c r="AL164" s="94" t="str">
        <f>IF(②メッセージ・差出名!$C$21="","",②メッセージ・差出名!$C$21)</f>
        <v/>
      </c>
      <c r="AM164" s="94" t="str">
        <f>IF(②メッセージ・差出名!$C$22="","",②メッセージ・差出名!$C$22)</f>
        <v/>
      </c>
      <c r="AN164" s="94" t="str">
        <f>IF(②メッセージ・差出名!$C$23="","",②メッセージ・差出名!$C$23)</f>
        <v/>
      </c>
      <c r="AO164" s="302" t="str">
        <f>IF(②メッセージ・差出名!$C$27="","",②メッセージ・差出名!$C$27)</f>
        <v/>
      </c>
      <c r="AP164" s="302" t="str">
        <f>IF(②メッセージ・差出名!$C$28="","",②メッセージ・差出名!$C$28)</f>
        <v/>
      </c>
      <c r="AQ164" s="302" t="str">
        <f>IF(②メッセージ・差出名!$C$29="","",②メッセージ・差出名!$C$29)</f>
        <v/>
      </c>
      <c r="AR164" s="302" t="str">
        <f>IF(②メッセージ・差出名!$C$30="","",②メッセージ・差出名!$C$30)</f>
        <v/>
      </c>
      <c r="AS164" s="143"/>
      <c r="AT164" s="148">
        <f t="shared" si="103"/>
        <v>0</v>
      </c>
      <c r="AU164" s="148">
        <f t="shared" si="139"/>
        <v>0</v>
      </c>
      <c r="AV164" s="148">
        <f t="shared" si="140"/>
        <v>0</v>
      </c>
      <c r="AW164" s="148">
        <f t="shared" si="141"/>
        <v>0</v>
      </c>
      <c r="AX164" s="148">
        <f t="shared" si="104"/>
        <v>0</v>
      </c>
      <c r="AY164" s="148">
        <f t="shared" si="104"/>
        <v>0</v>
      </c>
      <c r="AZ164" s="148">
        <f t="shared" si="105"/>
        <v>0</v>
      </c>
      <c r="BA164" s="148">
        <f t="shared" si="106"/>
        <v>0</v>
      </c>
      <c r="BB164" s="148">
        <f t="shared" si="107"/>
        <v>1</v>
      </c>
      <c r="BC164" s="148">
        <f t="shared" si="108"/>
        <v>0</v>
      </c>
      <c r="BD164" s="148">
        <f t="shared" si="109"/>
        <v>0</v>
      </c>
      <c r="BE164" s="148">
        <f t="shared" si="110"/>
        <v>0</v>
      </c>
      <c r="BF164" s="227">
        <f t="shared" si="111"/>
        <v>1</v>
      </c>
      <c r="BG164" s="227" t="e">
        <f t="shared" si="112"/>
        <v>#N/A</v>
      </c>
      <c r="BH164" s="227" t="e">
        <f t="shared" si="113"/>
        <v>#N/A</v>
      </c>
      <c r="BI164" s="227" t="e">
        <f t="shared" si="114"/>
        <v>#N/A</v>
      </c>
      <c r="BJ164" s="227">
        <f t="shared" si="115"/>
        <v>0</v>
      </c>
      <c r="BK164" s="227">
        <f t="shared" si="116"/>
        <v>0</v>
      </c>
      <c r="BL164" s="227">
        <f t="shared" si="117"/>
        <v>0</v>
      </c>
      <c r="BM164" s="227">
        <f t="shared" si="118"/>
        <v>0</v>
      </c>
      <c r="BN164" s="153">
        <f t="shared" si="119"/>
        <v>0</v>
      </c>
      <c r="BO164" s="153">
        <f t="shared" si="120"/>
        <v>0</v>
      </c>
      <c r="BP164" s="153">
        <f t="shared" si="120"/>
        <v>0</v>
      </c>
      <c r="BQ164" s="153">
        <f t="shared" si="121"/>
        <v>0</v>
      </c>
      <c r="BR164" s="153">
        <f t="shared" si="120"/>
        <v>0</v>
      </c>
      <c r="BS164" s="153">
        <f t="shared" si="122"/>
        <v>0</v>
      </c>
      <c r="BT164" s="153">
        <f t="shared" si="120"/>
        <v>0</v>
      </c>
      <c r="BU164" s="153">
        <f t="shared" si="123"/>
        <v>1</v>
      </c>
      <c r="BV164" s="225">
        <f t="shared" si="124"/>
        <v>0</v>
      </c>
      <c r="BW164" s="225">
        <f t="shared" si="125"/>
        <v>0</v>
      </c>
      <c r="BX164" s="225">
        <f t="shared" si="126"/>
        <v>0</v>
      </c>
      <c r="BY164" s="225">
        <f t="shared" si="127"/>
        <v>0</v>
      </c>
      <c r="BZ164" s="225">
        <f t="shared" si="128"/>
        <v>0</v>
      </c>
      <c r="CA164" s="225">
        <f t="shared" si="129"/>
        <v>0</v>
      </c>
      <c r="CB164" s="225">
        <f t="shared" si="130"/>
        <v>0</v>
      </c>
      <c r="CC164" s="225">
        <f t="shared" si="131"/>
        <v>0</v>
      </c>
      <c r="CD164" s="225">
        <f t="shared" si="132"/>
        <v>0</v>
      </c>
      <c r="CE164" s="225">
        <f t="shared" si="133"/>
        <v>0</v>
      </c>
      <c r="CF164" s="153">
        <f t="shared" si="134"/>
        <v>0</v>
      </c>
      <c r="CG164" s="153">
        <f t="shared" si="135"/>
        <v>0</v>
      </c>
      <c r="CH164" s="153">
        <f t="shared" si="136"/>
        <v>0</v>
      </c>
      <c r="CI164" s="153">
        <f t="shared" si="137"/>
        <v>0</v>
      </c>
      <c r="CJ164" s="153">
        <f t="shared" si="138"/>
        <v>0</v>
      </c>
      <c r="CK164" s="39"/>
      <c r="CL164" s="39"/>
      <c r="CM164" s="39"/>
      <c r="CN164" s="39"/>
      <c r="CO164" s="39"/>
      <c r="CP164" s="39"/>
      <c r="CQ164" s="39"/>
      <c r="CR164" s="39"/>
      <c r="CS164" s="39"/>
      <c r="CT164" s="39"/>
      <c r="CU164" s="39"/>
      <c r="CV164" s="39"/>
      <c r="CW164" s="39"/>
      <c r="CX164" s="39"/>
      <c r="CY164" s="39"/>
      <c r="CZ164" s="39"/>
      <c r="DA164" s="39"/>
      <c r="DB164" s="39"/>
      <c r="DC164" s="39"/>
      <c r="DD164" s="39"/>
      <c r="DE164" s="39"/>
      <c r="DF164" s="39"/>
      <c r="DG164" s="39"/>
      <c r="DH164" s="39"/>
      <c r="DI164" s="39"/>
      <c r="DJ164" s="39"/>
      <c r="DK164" s="39"/>
      <c r="DL164" s="39"/>
      <c r="DM164" s="39"/>
      <c r="DN164" s="39"/>
      <c r="DO164" s="39"/>
      <c r="DP164" s="39"/>
      <c r="DQ164" s="39"/>
      <c r="DR164" s="39"/>
      <c r="DS164" s="39"/>
      <c r="DT164" s="39"/>
      <c r="DU164" s="39"/>
      <c r="DV164" s="39"/>
      <c r="DW164" s="39"/>
      <c r="DX164" s="39"/>
      <c r="DY164" s="39"/>
      <c r="DZ164" s="39"/>
      <c r="EA164" s="39"/>
      <c r="EB164" s="39"/>
      <c r="EC164" s="39"/>
      <c r="ED164" s="39"/>
      <c r="EE164" s="39"/>
      <c r="EF164" s="39"/>
      <c r="EG164" s="39"/>
      <c r="EH164" s="39"/>
      <c r="EI164" s="39"/>
      <c r="EJ164" s="39"/>
      <c r="EK164" s="39"/>
      <c r="EL164" s="39"/>
      <c r="EM164" s="39"/>
      <c r="EN164" s="39"/>
      <c r="EO164" s="39"/>
      <c r="EP164" s="39"/>
      <c r="EQ164" s="39"/>
      <c r="ER164" s="39"/>
      <c r="ES164" s="39"/>
      <c r="ET164" s="39"/>
      <c r="EU164" s="39"/>
      <c r="EV164" s="39"/>
      <c r="EW164" s="39"/>
      <c r="EX164" s="39"/>
      <c r="EY164" s="39"/>
      <c r="EZ164" s="39"/>
      <c r="FA164" s="39"/>
      <c r="FB164" s="39"/>
      <c r="FC164" s="39"/>
      <c r="FD164" s="39"/>
      <c r="FE164" s="39"/>
      <c r="FF164" s="39"/>
      <c r="FG164" s="39"/>
      <c r="FH164" s="39"/>
      <c r="FI164" s="39"/>
      <c r="FJ164" s="39"/>
      <c r="FK164" s="39"/>
      <c r="FL164" s="39"/>
      <c r="FM164" s="39"/>
      <c r="FN164" s="39"/>
      <c r="FO164" s="39"/>
      <c r="FP164" s="39"/>
      <c r="FQ164" s="39"/>
      <c r="FR164" s="39"/>
      <c r="FS164" s="39"/>
      <c r="FT164" s="39"/>
      <c r="FU164" s="39"/>
      <c r="FV164" s="39"/>
      <c r="FW164" s="39"/>
      <c r="FX164" s="39"/>
      <c r="FY164" s="39"/>
      <c r="FZ164" s="39"/>
      <c r="GA164" s="39"/>
      <c r="GB164" s="39"/>
      <c r="GC164" s="39"/>
      <c r="GD164" s="39"/>
      <c r="GE164" s="39"/>
      <c r="GF164" s="39"/>
      <c r="GG164" s="39"/>
      <c r="GH164" s="39"/>
      <c r="GI164" s="39"/>
      <c r="GJ164" s="39"/>
      <c r="GK164" s="39"/>
      <c r="GL164" s="39"/>
      <c r="GM164" s="39"/>
      <c r="GN164" s="39"/>
      <c r="GO164" s="39"/>
      <c r="GP164" s="39"/>
      <c r="GQ164" s="39"/>
      <c r="GR164" s="39"/>
      <c r="GS164" s="39"/>
      <c r="GT164" s="39"/>
      <c r="GU164" s="39"/>
      <c r="GV164" s="39"/>
      <c r="GW164" s="39"/>
      <c r="GX164" s="39"/>
      <c r="GY164" s="39"/>
      <c r="GZ164" s="39"/>
      <c r="HA164" s="39"/>
      <c r="HB164" s="39"/>
      <c r="HC164" s="39"/>
      <c r="HD164" s="39"/>
      <c r="HE164" s="39"/>
      <c r="HF164" s="39"/>
      <c r="HG164" s="39"/>
      <c r="HH164" s="39"/>
      <c r="HI164" s="39"/>
    </row>
    <row r="165" spans="1:217" s="14" customFormat="1" ht="17.25" customHeight="1" x14ac:dyDescent="0.2">
      <c r="A165" s="26">
        <v>153</v>
      </c>
      <c r="B165" s="27"/>
      <c r="C165" s="87"/>
      <c r="D165" s="88"/>
      <c r="E165" s="88"/>
      <c r="F165" s="88"/>
      <c r="G165" s="88"/>
      <c r="H165" s="88"/>
      <c r="I165" s="88"/>
      <c r="J165" s="88"/>
      <c r="K165" s="105" t="str">
        <f t="shared" si="99"/>
        <v>様</v>
      </c>
      <c r="L165" s="88"/>
      <c r="M165" s="105" t="str">
        <f t="shared" si="100"/>
        <v/>
      </c>
      <c r="N165" s="88"/>
      <c r="O165" s="89">
        <f>①基本情報!$C$17</f>
        <v>0</v>
      </c>
      <c r="P165" s="89" t="e">
        <f>VLOOKUP(①基本情報!$C$18,①基本情報!W:X,2,0)</f>
        <v>#N/A</v>
      </c>
      <c r="Q165" s="89" t="e">
        <f>VLOOKUP(①基本情報!$C$19,①基本情報!U:V,2,0)</f>
        <v>#N/A</v>
      </c>
      <c r="R165" s="89" t="e">
        <f>VLOOKUP(①基本情報!$C$20,①基本情報!Y:Z,2,0)</f>
        <v>#N/A</v>
      </c>
      <c r="S165" s="90" t="str">
        <f>IF(COUNTA(①基本情報!$C$26:$E$26)=3,DATE(①基本情報!$C$26,①基本情報!$D$26,①基本情報!$E$26),"")</f>
        <v/>
      </c>
      <c r="T165" s="91" t="str">
        <f>IF(①基本情報!$F$26="","",①基本情報!$F$26)</f>
        <v/>
      </c>
      <c r="U165" s="90" t="str">
        <f>IF(ISERROR(DATE(①基本情報!$C$25,①基本情報!$D$25,①基本情報!$E$25)),"",DATE(①基本情報!$C$25,①基本情報!$D$25,①基本情報!$E$25))</f>
        <v/>
      </c>
      <c r="V165" s="308" t="str">
        <f>IF(①基本情報!$F$25="","",①基本情報!$F$25)</f>
        <v/>
      </c>
      <c r="W165" s="88"/>
      <c r="X165" s="88"/>
      <c r="Y165" s="88"/>
      <c r="Z165" s="88"/>
      <c r="AA165" s="88"/>
      <c r="AB165" s="88"/>
      <c r="AC165" s="105" t="str">
        <f t="shared" si="101"/>
        <v/>
      </c>
      <c r="AD165" s="108" t="str">
        <f t="shared" si="102"/>
        <v>様</v>
      </c>
      <c r="AE165" s="94" t="str">
        <f>IF(②メッセージ・差出名!$C$14="","",②メッセージ・差出名!$C$14)</f>
        <v/>
      </c>
      <c r="AF165" s="94" t="str">
        <f>IF(②メッセージ・差出名!$C$15="","",②メッセージ・差出名!$C$15)</f>
        <v/>
      </c>
      <c r="AG165" s="94" t="str">
        <f>IF(②メッセージ・差出名!$C$16="","",②メッセージ・差出名!$C$16)</f>
        <v/>
      </c>
      <c r="AH165" s="94" t="str">
        <f>IF(②メッセージ・差出名!$C$17="","",②メッセージ・差出名!$C$17)</f>
        <v/>
      </c>
      <c r="AI165" s="94" t="str">
        <f>IF(②メッセージ・差出名!$C$18="","",②メッセージ・差出名!$C$18)</f>
        <v/>
      </c>
      <c r="AJ165" s="94" t="str">
        <f>IF(②メッセージ・差出名!$C$19="","",②メッセージ・差出名!$C$19)</f>
        <v/>
      </c>
      <c r="AK165" s="94" t="str">
        <f>IF(②メッセージ・差出名!$C$20="","",②メッセージ・差出名!$C$20)</f>
        <v/>
      </c>
      <c r="AL165" s="94" t="str">
        <f>IF(②メッセージ・差出名!$C$21="","",②メッセージ・差出名!$C$21)</f>
        <v/>
      </c>
      <c r="AM165" s="94" t="str">
        <f>IF(②メッセージ・差出名!$C$22="","",②メッセージ・差出名!$C$22)</f>
        <v/>
      </c>
      <c r="AN165" s="94" t="str">
        <f>IF(②メッセージ・差出名!$C$23="","",②メッセージ・差出名!$C$23)</f>
        <v/>
      </c>
      <c r="AO165" s="302" t="str">
        <f>IF(②メッセージ・差出名!$C$27="","",②メッセージ・差出名!$C$27)</f>
        <v/>
      </c>
      <c r="AP165" s="302" t="str">
        <f>IF(②メッセージ・差出名!$C$28="","",②メッセージ・差出名!$C$28)</f>
        <v/>
      </c>
      <c r="AQ165" s="302" t="str">
        <f>IF(②メッセージ・差出名!$C$29="","",②メッセージ・差出名!$C$29)</f>
        <v/>
      </c>
      <c r="AR165" s="302" t="str">
        <f>IF(②メッセージ・差出名!$C$30="","",②メッセージ・差出名!$C$30)</f>
        <v/>
      </c>
      <c r="AS165" s="143"/>
      <c r="AT165" s="148">
        <f t="shared" si="103"/>
        <v>0</v>
      </c>
      <c r="AU165" s="148">
        <f t="shared" si="139"/>
        <v>0</v>
      </c>
      <c r="AV165" s="148">
        <f t="shared" si="140"/>
        <v>0</v>
      </c>
      <c r="AW165" s="148">
        <f t="shared" si="141"/>
        <v>0</v>
      </c>
      <c r="AX165" s="148">
        <f t="shared" si="104"/>
        <v>0</v>
      </c>
      <c r="AY165" s="148">
        <f t="shared" si="104"/>
        <v>0</v>
      </c>
      <c r="AZ165" s="148">
        <f t="shared" si="105"/>
        <v>0</v>
      </c>
      <c r="BA165" s="148">
        <f t="shared" si="106"/>
        <v>0</v>
      </c>
      <c r="BB165" s="148">
        <f t="shared" si="107"/>
        <v>1</v>
      </c>
      <c r="BC165" s="148">
        <f t="shared" si="108"/>
        <v>0</v>
      </c>
      <c r="BD165" s="148">
        <f t="shared" si="109"/>
        <v>0</v>
      </c>
      <c r="BE165" s="148">
        <f t="shared" si="110"/>
        <v>0</v>
      </c>
      <c r="BF165" s="227">
        <f t="shared" si="111"/>
        <v>1</v>
      </c>
      <c r="BG165" s="227" t="e">
        <f t="shared" si="112"/>
        <v>#N/A</v>
      </c>
      <c r="BH165" s="227" t="e">
        <f t="shared" si="113"/>
        <v>#N/A</v>
      </c>
      <c r="BI165" s="227" t="e">
        <f t="shared" si="114"/>
        <v>#N/A</v>
      </c>
      <c r="BJ165" s="227">
        <f t="shared" si="115"/>
        <v>0</v>
      </c>
      <c r="BK165" s="227">
        <f t="shared" si="116"/>
        <v>0</v>
      </c>
      <c r="BL165" s="227">
        <f t="shared" si="117"/>
        <v>0</v>
      </c>
      <c r="BM165" s="227">
        <f t="shared" si="118"/>
        <v>0</v>
      </c>
      <c r="BN165" s="153">
        <f t="shared" si="119"/>
        <v>0</v>
      </c>
      <c r="BO165" s="153">
        <f t="shared" si="120"/>
        <v>0</v>
      </c>
      <c r="BP165" s="153">
        <f t="shared" si="120"/>
        <v>0</v>
      </c>
      <c r="BQ165" s="153">
        <f t="shared" si="121"/>
        <v>0</v>
      </c>
      <c r="BR165" s="153">
        <f t="shared" si="120"/>
        <v>0</v>
      </c>
      <c r="BS165" s="153">
        <f t="shared" si="122"/>
        <v>0</v>
      </c>
      <c r="BT165" s="153">
        <f t="shared" si="120"/>
        <v>0</v>
      </c>
      <c r="BU165" s="153">
        <f t="shared" si="123"/>
        <v>1</v>
      </c>
      <c r="BV165" s="225">
        <f t="shared" si="124"/>
        <v>0</v>
      </c>
      <c r="BW165" s="225">
        <f t="shared" si="125"/>
        <v>0</v>
      </c>
      <c r="BX165" s="225">
        <f t="shared" si="126"/>
        <v>0</v>
      </c>
      <c r="BY165" s="225">
        <f t="shared" si="127"/>
        <v>0</v>
      </c>
      <c r="BZ165" s="225">
        <f t="shared" si="128"/>
        <v>0</v>
      </c>
      <c r="CA165" s="225">
        <f t="shared" si="129"/>
        <v>0</v>
      </c>
      <c r="CB165" s="225">
        <f t="shared" si="130"/>
        <v>0</v>
      </c>
      <c r="CC165" s="225">
        <f t="shared" si="131"/>
        <v>0</v>
      </c>
      <c r="CD165" s="225">
        <f t="shared" si="132"/>
        <v>0</v>
      </c>
      <c r="CE165" s="225">
        <f t="shared" si="133"/>
        <v>0</v>
      </c>
      <c r="CF165" s="153">
        <f t="shared" si="134"/>
        <v>0</v>
      </c>
      <c r="CG165" s="153">
        <f t="shared" si="135"/>
        <v>0</v>
      </c>
      <c r="CH165" s="153">
        <f t="shared" si="136"/>
        <v>0</v>
      </c>
      <c r="CI165" s="153">
        <f t="shared" si="137"/>
        <v>0</v>
      </c>
      <c r="CJ165" s="153">
        <f t="shared" si="138"/>
        <v>0</v>
      </c>
      <c r="CK165" s="39"/>
      <c r="CL165" s="39"/>
      <c r="CM165" s="39"/>
      <c r="CN165" s="39"/>
      <c r="CO165" s="39"/>
      <c r="CP165" s="39"/>
      <c r="CQ165" s="39"/>
      <c r="CR165" s="39"/>
      <c r="CS165" s="39"/>
      <c r="CT165" s="39"/>
      <c r="CU165" s="39"/>
      <c r="CV165" s="39"/>
      <c r="CW165" s="39"/>
      <c r="CX165" s="39"/>
      <c r="CY165" s="39"/>
      <c r="CZ165" s="39"/>
      <c r="DA165" s="39"/>
      <c r="DB165" s="39"/>
      <c r="DC165" s="39"/>
      <c r="DD165" s="39"/>
      <c r="DE165" s="39"/>
      <c r="DF165" s="39"/>
      <c r="DG165" s="39"/>
      <c r="DH165" s="39"/>
      <c r="DI165" s="39"/>
      <c r="DJ165" s="39"/>
      <c r="DK165" s="39"/>
      <c r="DL165" s="39"/>
      <c r="DM165" s="39"/>
      <c r="DN165" s="39"/>
      <c r="DO165" s="39"/>
      <c r="DP165" s="39"/>
      <c r="DQ165" s="39"/>
      <c r="DR165" s="39"/>
      <c r="DS165" s="39"/>
      <c r="DT165" s="39"/>
      <c r="DU165" s="39"/>
      <c r="DV165" s="39"/>
      <c r="DW165" s="39"/>
      <c r="DX165" s="39"/>
      <c r="DY165" s="39"/>
      <c r="DZ165" s="39"/>
      <c r="EA165" s="39"/>
      <c r="EB165" s="39"/>
      <c r="EC165" s="39"/>
      <c r="ED165" s="39"/>
      <c r="EE165" s="39"/>
      <c r="EF165" s="39"/>
      <c r="EG165" s="39"/>
      <c r="EH165" s="39"/>
      <c r="EI165" s="39"/>
      <c r="EJ165" s="39"/>
      <c r="EK165" s="39"/>
      <c r="EL165" s="39"/>
      <c r="EM165" s="39"/>
      <c r="EN165" s="39"/>
      <c r="EO165" s="39"/>
      <c r="EP165" s="39"/>
      <c r="EQ165" s="39"/>
      <c r="ER165" s="39"/>
      <c r="ES165" s="39"/>
      <c r="ET165" s="39"/>
      <c r="EU165" s="39"/>
      <c r="EV165" s="39"/>
      <c r="EW165" s="39"/>
      <c r="EX165" s="39"/>
      <c r="EY165" s="39"/>
      <c r="EZ165" s="39"/>
      <c r="FA165" s="39"/>
      <c r="FB165" s="39"/>
      <c r="FC165" s="39"/>
      <c r="FD165" s="39"/>
      <c r="FE165" s="39"/>
      <c r="FF165" s="39"/>
      <c r="FG165" s="39"/>
      <c r="FH165" s="39"/>
      <c r="FI165" s="39"/>
      <c r="FJ165" s="39"/>
      <c r="FK165" s="39"/>
      <c r="FL165" s="39"/>
      <c r="FM165" s="39"/>
      <c r="FN165" s="39"/>
      <c r="FO165" s="39"/>
      <c r="FP165" s="39"/>
      <c r="FQ165" s="39"/>
      <c r="FR165" s="39"/>
      <c r="FS165" s="39"/>
      <c r="FT165" s="39"/>
      <c r="FU165" s="39"/>
      <c r="FV165" s="39"/>
      <c r="FW165" s="39"/>
      <c r="FX165" s="39"/>
      <c r="FY165" s="39"/>
      <c r="FZ165" s="39"/>
      <c r="GA165" s="39"/>
      <c r="GB165" s="39"/>
      <c r="GC165" s="39"/>
      <c r="GD165" s="39"/>
      <c r="GE165" s="39"/>
      <c r="GF165" s="39"/>
      <c r="GG165" s="39"/>
      <c r="GH165" s="39"/>
      <c r="GI165" s="39"/>
      <c r="GJ165" s="39"/>
      <c r="GK165" s="39"/>
      <c r="GL165" s="39"/>
      <c r="GM165" s="39"/>
      <c r="GN165" s="39"/>
      <c r="GO165" s="39"/>
      <c r="GP165" s="39"/>
      <c r="GQ165" s="39"/>
      <c r="GR165" s="39"/>
      <c r="GS165" s="39"/>
      <c r="GT165" s="39"/>
      <c r="GU165" s="39"/>
      <c r="GV165" s="39"/>
      <c r="GW165" s="39"/>
      <c r="GX165" s="39"/>
      <c r="GY165" s="39"/>
      <c r="GZ165" s="39"/>
      <c r="HA165" s="39"/>
      <c r="HB165" s="39"/>
      <c r="HC165" s="39"/>
      <c r="HD165" s="39"/>
      <c r="HE165" s="39"/>
      <c r="HF165" s="39"/>
      <c r="HG165" s="39"/>
      <c r="HH165" s="39"/>
      <c r="HI165" s="39"/>
    </row>
    <row r="166" spans="1:217" s="14" customFormat="1" ht="17.25" customHeight="1" x14ac:dyDescent="0.2">
      <c r="A166" s="26">
        <v>154</v>
      </c>
      <c r="B166" s="27"/>
      <c r="C166" s="87"/>
      <c r="D166" s="88"/>
      <c r="E166" s="88"/>
      <c r="F166" s="88"/>
      <c r="G166" s="88"/>
      <c r="H166" s="88"/>
      <c r="I166" s="88"/>
      <c r="J166" s="88"/>
      <c r="K166" s="105" t="str">
        <f t="shared" si="99"/>
        <v>様</v>
      </c>
      <c r="L166" s="88"/>
      <c r="M166" s="105" t="str">
        <f t="shared" si="100"/>
        <v/>
      </c>
      <c r="N166" s="88"/>
      <c r="O166" s="89">
        <f>①基本情報!$C$17</f>
        <v>0</v>
      </c>
      <c r="P166" s="89" t="e">
        <f>VLOOKUP(①基本情報!$C$18,①基本情報!W:X,2,0)</f>
        <v>#N/A</v>
      </c>
      <c r="Q166" s="89" t="e">
        <f>VLOOKUP(①基本情報!$C$19,①基本情報!U:V,2,0)</f>
        <v>#N/A</v>
      </c>
      <c r="R166" s="89" t="e">
        <f>VLOOKUP(①基本情報!$C$20,①基本情報!Y:Z,2,0)</f>
        <v>#N/A</v>
      </c>
      <c r="S166" s="90" t="str">
        <f>IF(COUNTA(①基本情報!$C$26:$E$26)=3,DATE(①基本情報!$C$26,①基本情報!$D$26,①基本情報!$E$26),"")</f>
        <v/>
      </c>
      <c r="T166" s="91" t="str">
        <f>IF(①基本情報!$F$26="","",①基本情報!$F$26)</f>
        <v/>
      </c>
      <c r="U166" s="90" t="str">
        <f>IF(ISERROR(DATE(①基本情報!$C$25,①基本情報!$D$25,①基本情報!$E$25)),"",DATE(①基本情報!$C$25,①基本情報!$D$25,①基本情報!$E$25))</f>
        <v/>
      </c>
      <c r="V166" s="308" t="str">
        <f>IF(①基本情報!$F$25="","",①基本情報!$F$25)</f>
        <v/>
      </c>
      <c r="W166" s="88"/>
      <c r="X166" s="88"/>
      <c r="Y166" s="88"/>
      <c r="Z166" s="88"/>
      <c r="AA166" s="88"/>
      <c r="AB166" s="88"/>
      <c r="AC166" s="105" t="str">
        <f t="shared" si="101"/>
        <v/>
      </c>
      <c r="AD166" s="108" t="str">
        <f t="shared" si="102"/>
        <v>様</v>
      </c>
      <c r="AE166" s="94" t="str">
        <f>IF(②メッセージ・差出名!$C$14="","",②メッセージ・差出名!$C$14)</f>
        <v/>
      </c>
      <c r="AF166" s="94" t="str">
        <f>IF(②メッセージ・差出名!$C$15="","",②メッセージ・差出名!$C$15)</f>
        <v/>
      </c>
      <c r="AG166" s="94" t="str">
        <f>IF(②メッセージ・差出名!$C$16="","",②メッセージ・差出名!$C$16)</f>
        <v/>
      </c>
      <c r="AH166" s="94" t="str">
        <f>IF(②メッセージ・差出名!$C$17="","",②メッセージ・差出名!$C$17)</f>
        <v/>
      </c>
      <c r="AI166" s="94" t="str">
        <f>IF(②メッセージ・差出名!$C$18="","",②メッセージ・差出名!$C$18)</f>
        <v/>
      </c>
      <c r="AJ166" s="94" t="str">
        <f>IF(②メッセージ・差出名!$C$19="","",②メッセージ・差出名!$C$19)</f>
        <v/>
      </c>
      <c r="AK166" s="94" t="str">
        <f>IF(②メッセージ・差出名!$C$20="","",②メッセージ・差出名!$C$20)</f>
        <v/>
      </c>
      <c r="AL166" s="94" t="str">
        <f>IF(②メッセージ・差出名!$C$21="","",②メッセージ・差出名!$C$21)</f>
        <v/>
      </c>
      <c r="AM166" s="94" t="str">
        <f>IF(②メッセージ・差出名!$C$22="","",②メッセージ・差出名!$C$22)</f>
        <v/>
      </c>
      <c r="AN166" s="94" t="str">
        <f>IF(②メッセージ・差出名!$C$23="","",②メッセージ・差出名!$C$23)</f>
        <v/>
      </c>
      <c r="AO166" s="302" t="str">
        <f>IF(②メッセージ・差出名!$C$27="","",②メッセージ・差出名!$C$27)</f>
        <v/>
      </c>
      <c r="AP166" s="302" t="str">
        <f>IF(②メッセージ・差出名!$C$28="","",②メッセージ・差出名!$C$28)</f>
        <v/>
      </c>
      <c r="AQ166" s="302" t="str">
        <f>IF(②メッセージ・差出名!$C$29="","",②メッセージ・差出名!$C$29)</f>
        <v/>
      </c>
      <c r="AR166" s="302" t="str">
        <f>IF(②メッセージ・差出名!$C$30="","",②メッセージ・差出名!$C$30)</f>
        <v/>
      </c>
      <c r="AS166" s="143"/>
      <c r="AT166" s="148">
        <f t="shared" si="103"/>
        <v>0</v>
      </c>
      <c r="AU166" s="148">
        <f t="shared" si="139"/>
        <v>0</v>
      </c>
      <c r="AV166" s="148">
        <f t="shared" si="140"/>
        <v>0</v>
      </c>
      <c r="AW166" s="148">
        <f t="shared" si="141"/>
        <v>0</v>
      </c>
      <c r="AX166" s="148">
        <f t="shared" si="104"/>
        <v>0</v>
      </c>
      <c r="AY166" s="148">
        <f t="shared" si="104"/>
        <v>0</v>
      </c>
      <c r="AZ166" s="148">
        <f t="shared" si="105"/>
        <v>0</v>
      </c>
      <c r="BA166" s="148">
        <f t="shared" si="106"/>
        <v>0</v>
      </c>
      <c r="BB166" s="148">
        <f t="shared" si="107"/>
        <v>1</v>
      </c>
      <c r="BC166" s="148">
        <f t="shared" si="108"/>
        <v>0</v>
      </c>
      <c r="BD166" s="148">
        <f t="shared" si="109"/>
        <v>0</v>
      </c>
      <c r="BE166" s="148">
        <f t="shared" si="110"/>
        <v>0</v>
      </c>
      <c r="BF166" s="227">
        <f t="shared" si="111"/>
        <v>1</v>
      </c>
      <c r="BG166" s="227" t="e">
        <f t="shared" si="112"/>
        <v>#N/A</v>
      </c>
      <c r="BH166" s="227" t="e">
        <f t="shared" si="113"/>
        <v>#N/A</v>
      </c>
      <c r="BI166" s="227" t="e">
        <f t="shared" si="114"/>
        <v>#N/A</v>
      </c>
      <c r="BJ166" s="227">
        <f t="shared" si="115"/>
        <v>0</v>
      </c>
      <c r="BK166" s="227">
        <f t="shared" si="116"/>
        <v>0</v>
      </c>
      <c r="BL166" s="227">
        <f t="shared" si="117"/>
        <v>0</v>
      </c>
      <c r="BM166" s="227">
        <f t="shared" si="118"/>
        <v>0</v>
      </c>
      <c r="BN166" s="153">
        <f t="shared" si="119"/>
        <v>0</v>
      </c>
      <c r="BO166" s="153">
        <f t="shared" si="120"/>
        <v>0</v>
      </c>
      <c r="BP166" s="153">
        <f t="shared" si="120"/>
        <v>0</v>
      </c>
      <c r="BQ166" s="153">
        <f t="shared" si="121"/>
        <v>0</v>
      </c>
      <c r="BR166" s="153">
        <f t="shared" si="120"/>
        <v>0</v>
      </c>
      <c r="BS166" s="153">
        <f t="shared" si="122"/>
        <v>0</v>
      </c>
      <c r="BT166" s="153">
        <f t="shared" si="120"/>
        <v>0</v>
      </c>
      <c r="BU166" s="153">
        <f t="shared" si="123"/>
        <v>1</v>
      </c>
      <c r="BV166" s="225">
        <f t="shared" si="124"/>
        <v>0</v>
      </c>
      <c r="BW166" s="225">
        <f t="shared" si="125"/>
        <v>0</v>
      </c>
      <c r="BX166" s="225">
        <f t="shared" si="126"/>
        <v>0</v>
      </c>
      <c r="BY166" s="225">
        <f t="shared" si="127"/>
        <v>0</v>
      </c>
      <c r="BZ166" s="225">
        <f t="shared" si="128"/>
        <v>0</v>
      </c>
      <c r="CA166" s="225">
        <f t="shared" si="129"/>
        <v>0</v>
      </c>
      <c r="CB166" s="225">
        <f t="shared" si="130"/>
        <v>0</v>
      </c>
      <c r="CC166" s="225">
        <f t="shared" si="131"/>
        <v>0</v>
      </c>
      <c r="CD166" s="225">
        <f t="shared" si="132"/>
        <v>0</v>
      </c>
      <c r="CE166" s="225">
        <f t="shared" si="133"/>
        <v>0</v>
      </c>
      <c r="CF166" s="153">
        <f t="shared" si="134"/>
        <v>0</v>
      </c>
      <c r="CG166" s="153">
        <f t="shared" si="135"/>
        <v>0</v>
      </c>
      <c r="CH166" s="153">
        <f t="shared" si="136"/>
        <v>0</v>
      </c>
      <c r="CI166" s="153">
        <f t="shared" si="137"/>
        <v>0</v>
      </c>
      <c r="CJ166" s="153">
        <f t="shared" si="138"/>
        <v>0</v>
      </c>
      <c r="CK166" s="39"/>
      <c r="CL166" s="39"/>
      <c r="CM166" s="39"/>
      <c r="CN166" s="39"/>
      <c r="CO166" s="39"/>
      <c r="CP166" s="39"/>
      <c r="CQ166" s="39"/>
      <c r="CR166" s="39"/>
      <c r="CS166" s="39"/>
      <c r="CT166" s="39"/>
      <c r="CU166" s="39"/>
      <c r="CV166" s="39"/>
      <c r="CW166" s="39"/>
      <c r="CX166" s="39"/>
      <c r="CY166" s="39"/>
      <c r="CZ166" s="39"/>
      <c r="DA166" s="39"/>
      <c r="DB166" s="39"/>
      <c r="DC166" s="39"/>
      <c r="DD166" s="39"/>
      <c r="DE166" s="39"/>
      <c r="DF166" s="39"/>
      <c r="DG166" s="39"/>
      <c r="DH166" s="39"/>
      <c r="DI166" s="39"/>
      <c r="DJ166" s="39"/>
      <c r="DK166" s="39"/>
      <c r="DL166" s="39"/>
      <c r="DM166" s="39"/>
      <c r="DN166" s="39"/>
      <c r="DO166" s="39"/>
      <c r="DP166" s="39"/>
      <c r="DQ166" s="39"/>
      <c r="DR166" s="39"/>
      <c r="DS166" s="39"/>
      <c r="DT166" s="39"/>
      <c r="DU166" s="39"/>
      <c r="DV166" s="39"/>
      <c r="DW166" s="39"/>
      <c r="DX166" s="39"/>
      <c r="DY166" s="39"/>
      <c r="DZ166" s="39"/>
      <c r="EA166" s="39"/>
      <c r="EB166" s="39"/>
      <c r="EC166" s="39"/>
      <c r="ED166" s="39"/>
      <c r="EE166" s="39"/>
      <c r="EF166" s="39"/>
      <c r="EG166" s="39"/>
      <c r="EH166" s="39"/>
      <c r="EI166" s="39"/>
      <c r="EJ166" s="39"/>
      <c r="EK166" s="39"/>
      <c r="EL166" s="39"/>
      <c r="EM166" s="39"/>
      <c r="EN166" s="39"/>
      <c r="EO166" s="39"/>
      <c r="EP166" s="39"/>
      <c r="EQ166" s="39"/>
      <c r="ER166" s="39"/>
      <c r="ES166" s="39"/>
      <c r="ET166" s="39"/>
      <c r="EU166" s="39"/>
      <c r="EV166" s="39"/>
      <c r="EW166" s="39"/>
      <c r="EX166" s="39"/>
      <c r="EY166" s="39"/>
      <c r="EZ166" s="39"/>
      <c r="FA166" s="39"/>
      <c r="FB166" s="39"/>
      <c r="FC166" s="39"/>
      <c r="FD166" s="39"/>
      <c r="FE166" s="39"/>
      <c r="FF166" s="39"/>
      <c r="FG166" s="39"/>
      <c r="FH166" s="39"/>
      <c r="FI166" s="39"/>
      <c r="FJ166" s="39"/>
      <c r="FK166" s="39"/>
      <c r="FL166" s="39"/>
      <c r="FM166" s="39"/>
      <c r="FN166" s="39"/>
      <c r="FO166" s="39"/>
      <c r="FP166" s="39"/>
      <c r="FQ166" s="39"/>
      <c r="FR166" s="39"/>
      <c r="FS166" s="39"/>
      <c r="FT166" s="39"/>
      <c r="FU166" s="39"/>
      <c r="FV166" s="39"/>
      <c r="FW166" s="39"/>
      <c r="FX166" s="39"/>
      <c r="FY166" s="39"/>
      <c r="FZ166" s="39"/>
      <c r="GA166" s="39"/>
      <c r="GB166" s="39"/>
      <c r="GC166" s="39"/>
      <c r="GD166" s="39"/>
      <c r="GE166" s="39"/>
      <c r="GF166" s="39"/>
      <c r="GG166" s="39"/>
      <c r="GH166" s="39"/>
      <c r="GI166" s="39"/>
      <c r="GJ166" s="39"/>
      <c r="GK166" s="39"/>
      <c r="GL166" s="39"/>
      <c r="GM166" s="39"/>
      <c r="GN166" s="39"/>
      <c r="GO166" s="39"/>
      <c r="GP166" s="39"/>
      <c r="GQ166" s="39"/>
      <c r="GR166" s="39"/>
      <c r="GS166" s="39"/>
      <c r="GT166" s="39"/>
      <c r="GU166" s="39"/>
      <c r="GV166" s="39"/>
      <c r="GW166" s="39"/>
      <c r="GX166" s="39"/>
      <c r="GY166" s="39"/>
      <c r="GZ166" s="39"/>
      <c r="HA166" s="39"/>
      <c r="HB166" s="39"/>
      <c r="HC166" s="39"/>
      <c r="HD166" s="39"/>
      <c r="HE166" s="39"/>
      <c r="HF166" s="39"/>
      <c r="HG166" s="39"/>
      <c r="HH166" s="39"/>
      <c r="HI166" s="39"/>
    </row>
    <row r="167" spans="1:217" s="14" customFormat="1" ht="17.25" customHeight="1" x14ac:dyDescent="0.2">
      <c r="A167" s="26">
        <v>155</v>
      </c>
      <c r="B167" s="27"/>
      <c r="C167" s="87"/>
      <c r="D167" s="88"/>
      <c r="E167" s="88"/>
      <c r="F167" s="88"/>
      <c r="G167" s="88"/>
      <c r="H167" s="88"/>
      <c r="I167" s="88"/>
      <c r="J167" s="88"/>
      <c r="K167" s="105" t="str">
        <f t="shared" si="99"/>
        <v>様</v>
      </c>
      <c r="L167" s="88"/>
      <c r="M167" s="105" t="str">
        <f t="shared" si="100"/>
        <v/>
      </c>
      <c r="N167" s="88"/>
      <c r="O167" s="89">
        <f>①基本情報!$C$17</f>
        <v>0</v>
      </c>
      <c r="P167" s="89" t="e">
        <f>VLOOKUP(①基本情報!$C$18,①基本情報!W:X,2,0)</f>
        <v>#N/A</v>
      </c>
      <c r="Q167" s="89" t="e">
        <f>VLOOKUP(①基本情報!$C$19,①基本情報!U:V,2,0)</f>
        <v>#N/A</v>
      </c>
      <c r="R167" s="89" t="e">
        <f>VLOOKUP(①基本情報!$C$20,①基本情報!Y:Z,2,0)</f>
        <v>#N/A</v>
      </c>
      <c r="S167" s="90" t="str">
        <f>IF(COUNTA(①基本情報!$C$26:$E$26)=3,DATE(①基本情報!$C$26,①基本情報!$D$26,①基本情報!$E$26),"")</f>
        <v/>
      </c>
      <c r="T167" s="91" t="str">
        <f>IF(①基本情報!$F$26="","",①基本情報!$F$26)</f>
        <v/>
      </c>
      <c r="U167" s="90" t="str">
        <f>IF(ISERROR(DATE(①基本情報!$C$25,①基本情報!$D$25,①基本情報!$E$25)),"",DATE(①基本情報!$C$25,①基本情報!$D$25,①基本情報!$E$25))</f>
        <v/>
      </c>
      <c r="V167" s="308" t="str">
        <f>IF(①基本情報!$F$25="","",①基本情報!$F$25)</f>
        <v/>
      </c>
      <c r="W167" s="88"/>
      <c r="X167" s="88"/>
      <c r="Y167" s="88"/>
      <c r="Z167" s="88"/>
      <c r="AA167" s="88"/>
      <c r="AB167" s="88"/>
      <c r="AC167" s="105" t="str">
        <f t="shared" si="101"/>
        <v/>
      </c>
      <c r="AD167" s="108" t="str">
        <f t="shared" si="102"/>
        <v>様</v>
      </c>
      <c r="AE167" s="94" t="str">
        <f>IF(②メッセージ・差出名!$C$14="","",②メッセージ・差出名!$C$14)</f>
        <v/>
      </c>
      <c r="AF167" s="94" t="str">
        <f>IF(②メッセージ・差出名!$C$15="","",②メッセージ・差出名!$C$15)</f>
        <v/>
      </c>
      <c r="AG167" s="94" t="str">
        <f>IF(②メッセージ・差出名!$C$16="","",②メッセージ・差出名!$C$16)</f>
        <v/>
      </c>
      <c r="AH167" s="94" t="str">
        <f>IF(②メッセージ・差出名!$C$17="","",②メッセージ・差出名!$C$17)</f>
        <v/>
      </c>
      <c r="AI167" s="94" t="str">
        <f>IF(②メッセージ・差出名!$C$18="","",②メッセージ・差出名!$C$18)</f>
        <v/>
      </c>
      <c r="AJ167" s="94" t="str">
        <f>IF(②メッセージ・差出名!$C$19="","",②メッセージ・差出名!$C$19)</f>
        <v/>
      </c>
      <c r="AK167" s="94" t="str">
        <f>IF(②メッセージ・差出名!$C$20="","",②メッセージ・差出名!$C$20)</f>
        <v/>
      </c>
      <c r="AL167" s="94" t="str">
        <f>IF(②メッセージ・差出名!$C$21="","",②メッセージ・差出名!$C$21)</f>
        <v/>
      </c>
      <c r="AM167" s="94" t="str">
        <f>IF(②メッセージ・差出名!$C$22="","",②メッセージ・差出名!$C$22)</f>
        <v/>
      </c>
      <c r="AN167" s="94" t="str">
        <f>IF(②メッセージ・差出名!$C$23="","",②メッセージ・差出名!$C$23)</f>
        <v/>
      </c>
      <c r="AO167" s="302" t="str">
        <f>IF(②メッセージ・差出名!$C$27="","",②メッセージ・差出名!$C$27)</f>
        <v/>
      </c>
      <c r="AP167" s="302" t="str">
        <f>IF(②メッセージ・差出名!$C$28="","",②メッセージ・差出名!$C$28)</f>
        <v/>
      </c>
      <c r="AQ167" s="302" t="str">
        <f>IF(②メッセージ・差出名!$C$29="","",②メッセージ・差出名!$C$29)</f>
        <v/>
      </c>
      <c r="AR167" s="302" t="str">
        <f>IF(②メッセージ・差出名!$C$30="","",②メッセージ・差出名!$C$30)</f>
        <v/>
      </c>
      <c r="AS167" s="143"/>
      <c r="AT167" s="148">
        <f t="shared" si="103"/>
        <v>0</v>
      </c>
      <c r="AU167" s="148">
        <f t="shared" si="139"/>
        <v>0</v>
      </c>
      <c r="AV167" s="148">
        <f t="shared" si="140"/>
        <v>0</v>
      </c>
      <c r="AW167" s="148">
        <f t="shared" si="141"/>
        <v>0</v>
      </c>
      <c r="AX167" s="148">
        <f t="shared" si="104"/>
        <v>0</v>
      </c>
      <c r="AY167" s="148">
        <f t="shared" si="104"/>
        <v>0</v>
      </c>
      <c r="AZ167" s="148">
        <f t="shared" si="105"/>
        <v>0</v>
      </c>
      <c r="BA167" s="148">
        <f t="shared" si="106"/>
        <v>0</v>
      </c>
      <c r="BB167" s="148">
        <f t="shared" si="107"/>
        <v>1</v>
      </c>
      <c r="BC167" s="148">
        <f t="shared" si="108"/>
        <v>0</v>
      </c>
      <c r="BD167" s="148">
        <f t="shared" si="109"/>
        <v>0</v>
      </c>
      <c r="BE167" s="148">
        <f t="shared" si="110"/>
        <v>0</v>
      </c>
      <c r="BF167" s="227">
        <f t="shared" si="111"/>
        <v>1</v>
      </c>
      <c r="BG167" s="227" t="e">
        <f t="shared" si="112"/>
        <v>#N/A</v>
      </c>
      <c r="BH167" s="227" t="e">
        <f t="shared" si="113"/>
        <v>#N/A</v>
      </c>
      <c r="BI167" s="227" t="e">
        <f t="shared" si="114"/>
        <v>#N/A</v>
      </c>
      <c r="BJ167" s="227">
        <f t="shared" si="115"/>
        <v>0</v>
      </c>
      <c r="BK167" s="227">
        <f t="shared" si="116"/>
        <v>0</v>
      </c>
      <c r="BL167" s="227">
        <f t="shared" si="117"/>
        <v>0</v>
      </c>
      <c r="BM167" s="227">
        <f t="shared" si="118"/>
        <v>0</v>
      </c>
      <c r="BN167" s="153">
        <f t="shared" si="119"/>
        <v>0</v>
      </c>
      <c r="BO167" s="153">
        <f t="shared" si="120"/>
        <v>0</v>
      </c>
      <c r="BP167" s="153">
        <f t="shared" si="120"/>
        <v>0</v>
      </c>
      <c r="BQ167" s="153">
        <f t="shared" si="121"/>
        <v>0</v>
      </c>
      <c r="BR167" s="153">
        <f t="shared" si="120"/>
        <v>0</v>
      </c>
      <c r="BS167" s="153">
        <f t="shared" si="122"/>
        <v>0</v>
      </c>
      <c r="BT167" s="153">
        <f t="shared" si="120"/>
        <v>0</v>
      </c>
      <c r="BU167" s="153">
        <f t="shared" si="123"/>
        <v>1</v>
      </c>
      <c r="BV167" s="225">
        <f t="shared" si="124"/>
        <v>0</v>
      </c>
      <c r="BW167" s="225">
        <f t="shared" si="125"/>
        <v>0</v>
      </c>
      <c r="BX167" s="225">
        <f t="shared" si="126"/>
        <v>0</v>
      </c>
      <c r="BY167" s="225">
        <f t="shared" si="127"/>
        <v>0</v>
      </c>
      <c r="BZ167" s="225">
        <f t="shared" si="128"/>
        <v>0</v>
      </c>
      <c r="CA167" s="225">
        <f t="shared" si="129"/>
        <v>0</v>
      </c>
      <c r="CB167" s="225">
        <f t="shared" si="130"/>
        <v>0</v>
      </c>
      <c r="CC167" s="225">
        <f t="shared" si="131"/>
        <v>0</v>
      </c>
      <c r="CD167" s="225">
        <f t="shared" si="132"/>
        <v>0</v>
      </c>
      <c r="CE167" s="225">
        <f t="shared" si="133"/>
        <v>0</v>
      </c>
      <c r="CF167" s="153">
        <f t="shared" si="134"/>
        <v>0</v>
      </c>
      <c r="CG167" s="153">
        <f t="shared" si="135"/>
        <v>0</v>
      </c>
      <c r="CH167" s="153">
        <f t="shared" si="136"/>
        <v>0</v>
      </c>
      <c r="CI167" s="153">
        <f t="shared" si="137"/>
        <v>0</v>
      </c>
      <c r="CJ167" s="153">
        <f t="shared" si="138"/>
        <v>0</v>
      </c>
      <c r="CK167" s="39"/>
      <c r="CL167" s="39"/>
      <c r="CM167" s="39"/>
      <c r="CN167" s="39"/>
      <c r="CO167" s="39"/>
      <c r="CP167" s="39"/>
      <c r="CQ167" s="39"/>
      <c r="CR167" s="39"/>
      <c r="CS167" s="39"/>
      <c r="CT167" s="39"/>
      <c r="CU167" s="39"/>
      <c r="CV167" s="39"/>
      <c r="CW167" s="39"/>
      <c r="CX167" s="39"/>
      <c r="CY167" s="39"/>
      <c r="CZ167" s="39"/>
      <c r="DA167" s="39"/>
      <c r="DB167" s="39"/>
      <c r="DC167" s="39"/>
      <c r="DD167" s="39"/>
      <c r="DE167" s="39"/>
      <c r="DF167" s="39"/>
      <c r="DG167" s="39"/>
      <c r="DH167" s="39"/>
      <c r="DI167" s="39"/>
      <c r="DJ167" s="39"/>
      <c r="DK167" s="39"/>
      <c r="DL167" s="39"/>
      <c r="DM167" s="39"/>
      <c r="DN167" s="39"/>
      <c r="DO167" s="39"/>
      <c r="DP167" s="39"/>
      <c r="DQ167" s="39"/>
      <c r="DR167" s="39"/>
      <c r="DS167" s="39"/>
      <c r="DT167" s="39"/>
      <c r="DU167" s="39"/>
      <c r="DV167" s="39"/>
      <c r="DW167" s="39"/>
      <c r="DX167" s="39"/>
      <c r="DY167" s="39"/>
      <c r="DZ167" s="39"/>
      <c r="EA167" s="39"/>
      <c r="EB167" s="39"/>
      <c r="EC167" s="39"/>
      <c r="ED167" s="39"/>
      <c r="EE167" s="39"/>
      <c r="EF167" s="39"/>
      <c r="EG167" s="39"/>
      <c r="EH167" s="39"/>
      <c r="EI167" s="39"/>
      <c r="EJ167" s="39"/>
      <c r="EK167" s="39"/>
      <c r="EL167" s="39"/>
      <c r="EM167" s="39"/>
      <c r="EN167" s="39"/>
      <c r="EO167" s="39"/>
      <c r="EP167" s="39"/>
      <c r="EQ167" s="39"/>
      <c r="ER167" s="39"/>
      <c r="ES167" s="39"/>
      <c r="ET167" s="39"/>
      <c r="EU167" s="39"/>
      <c r="EV167" s="39"/>
      <c r="EW167" s="39"/>
      <c r="EX167" s="39"/>
      <c r="EY167" s="39"/>
      <c r="EZ167" s="39"/>
      <c r="FA167" s="39"/>
      <c r="FB167" s="39"/>
      <c r="FC167" s="39"/>
      <c r="FD167" s="39"/>
      <c r="FE167" s="39"/>
      <c r="FF167" s="39"/>
      <c r="FG167" s="39"/>
      <c r="FH167" s="39"/>
      <c r="FI167" s="39"/>
      <c r="FJ167" s="39"/>
      <c r="FK167" s="39"/>
      <c r="FL167" s="39"/>
      <c r="FM167" s="39"/>
      <c r="FN167" s="39"/>
      <c r="FO167" s="39"/>
      <c r="FP167" s="39"/>
      <c r="FQ167" s="39"/>
      <c r="FR167" s="39"/>
      <c r="FS167" s="39"/>
      <c r="FT167" s="39"/>
      <c r="FU167" s="39"/>
      <c r="FV167" s="39"/>
      <c r="FW167" s="39"/>
      <c r="FX167" s="39"/>
      <c r="FY167" s="39"/>
      <c r="FZ167" s="39"/>
      <c r="GA167" s="39"/>
      <c r="GB167" s="39"/>
      <c r="GC167" s="39"/>
      <c r="GD167" s="39"/>
      <c r="GE167" s="39"/>
      <c r="GF167" s="39"/>
      <c r="GG167" s="39"/>
      <c r="GH167" s="39"/>
      <c r="GI167" s="39"/>
      <c r="GJ167" s="39"/>
      <c r="GK167" s="39"/>
      <c r="GL167" s="39"/>
      <c r="GM167" s="39"/>
      <c r="GN167" s="39"/>
      <c r="GO167" s="39"/>
      <c r="GP167" s="39"/>
      <c r="GQ167" s="39"/>
      <c r="GR167" s="39"/>
      <c r="GS167" s="39"/>
      <c r="GT167" s="39"/>
      <c r="GU167" s="39"/>
      <c r="GV167" s="39"/>
      <c r="GW167" s="39"/>
      <c r="GX167" s="39"/>
      <c r="GY167" s="39"/>
      <c r="GZ167" s="39"/>
      <c r="HA167" s="39"/>
      <c r="HB167" s="39"/>
      <c r="HC167" s="39"/>
      <c r="HD167" s="39"/>
      <c r="HE167" s="39"/>
      <c r="HF167" s="39"/>
      <c r="HG167" s="39"/>
      <c r="HH167" s="39"/>
      <c r="HI167" s="39"/>
    </row>
    <row r="168" spans="1:217" s="14" customFormat="1" ht="17.25" customHeight="1" x14ac:dyDescent="0.2">
      <c r="A168" s="26">
        <v>156</v>
      </c>
      <c r="B168" s="27"/>
      <c r="C168" s="87"/>
      <c r="D168" s="88"/>
      <c r="E168" s="88"/>
      <c r="F168" s="88"/>
      <c r="G168" s="88"/>
      <c r="H168" s="88"/>
      <c r="I168" s="88"/>
      <c r="J168" s="88"/>
      <c r="K168" s="105" t="str">
        <f t="shared" si="99"/>
        <v>様</v>
      </c>
      <c r="L168" s="88"/>
      <c r="M168" s="105" t="str">
        <f t="shared" si="100"/>
        <v/>
      </c>
      <c r="N168" s="88"/>
      <c r="O168" s="89">
        <f>①基本情報!$C$17</f>
        <v>0</v>
      </c>
      <c r="P168" s="89" t="e">
        <f>VLOOKUP(①基本情報!$C$18,①基本情報!W:X,2,0)</f>
        <v>#N/A</v>
      </c>
      <c r="Q168" s="89" t="e">
        <f>VLOOKUP(①基本情報!$C$19,①基本情報!U:V,2,0)</f>
        <v>#N/A</v>
      </c>
      <c r="R168" s="89" t="e">
        <f>VLOOKUP(①基本情報!$C$20,①基本情報!Y:Z,2,0)</f>
        <v>#N/A</v>
      </c>
      <c r="S168" s="90" t="str">
        <f>IF(COUNTA(①基本情報!$C$26:$E$26)=3,DATE(①基本情報!$C$26,①基本情報!$D$26,①基本情報!$E$26),"")</f>
        <v/>
      </c>
      <c r="T168" s="91" t="str">
        <f>IF(①基本情報!$F$26="","",①基本情報!$F$26)</f>
        <v/>
      </c>
      <c r="U168" s="90" t="str">
        <f>IF(ISERROR(DATE(①基本情報!$C$25,①基本情報!$D$25,①基本情報!$E$25)),"",DATE(①基本情報!$C$25,①基本情報!$D$25,①基本情報!$E$25))</f>
        <v/>
      </c>
      <c r="V168" s="308" t="str">
        <f>IF(①基本情報!$F$25="","",①基本情報!$F$25)</f>
        <v/>
      </c>
      <c r="W168" s="88"/>
      <c r="X168" s="88"/>
      <c r="Y168" s="88"/>
      <c r="Z168" s="88"/>
      <c r="AA168" s="88"/>
      <c r="AB168" s="88"/>
      <c r="AC168" s="105" t="str">
        <f t="shared" si="101"/>
        <v/>
      </c>
      <c r="AD168" s="108" t="str">
        <f t="shared" si="102"/>
        <v>様</v>
      </c>
      <c r="AE168" s="94" t="str">
        <f>IF(②メッセージ・差出名!$C$14="","",②メッセージ・差出名!$C$14)</f>
        <v/>
      </c>
      <c r="AF168" s="94" t="str">
        <f>IF(②メッセージ・差出名!$C$15="","",②メッセージ・差出名!$C$15)</f>
        <v/>
      </c>
      <c r="AG168" s="94" t="str">
        <f>IF(②メッセージ・差出名!$C$16="","",②メッセージ・差出名!$C$16)</f>
        <v/>
      </c>
      <c r="AH168" s="94" t="str">
        <f>IF(②メッセージ・差出名!$C$17="","",②メッセージ・差出名!$C$17)</f>
        <v/>
      </c>
      <c r="AI168" s="94" t="str">
        <f>IF(②メッセージ・差出名!$C$18="","",②メッセージ・差出名!$C$18)</f>
        <v/>
      </c>
      <c r="AJ168" s="94" t="str">
        <f>IF(②メッセージ・差出名!$C$19="","",②メッセージ・差出名!$C$19)</f>
        <v/>
      </c>
      <c r="AK168" s="94" t="str">
        <f>IF(②メッセージ・差出名!$C$20="","",②メッセージ・差出名!$C$20)</f>
        <v/>
      </c>
      <c r="AL168" s="94" t="str">
        <f>IF(②メッセージ・差出名!$C$21="","",②メッセージ・差出名!$C$21)</f>
        <v/>
      </c>
      <c r="AM168" s="94" t="str">
        <f>IF(②メッセージ・差出名!$C$22="","",②メッセージ・差出名!$C$22)</f>
        <v/>
      </c>
      <c r="AN168" s="94" t="str">
        <f>IF(②メッセージ・差出名!$C$23="","",②メッセージ・差出名!$C$23)</f>
        <v/>
      </c>
      <c r="AO168" s="302" t="str">
        <f>IF(②メッセージ・差出名!$C$27="","",②メッセージ・差出名!$C$27)</f>
        <v/>
      </c>
      <c r="AP168" s="302" t="str">
        <f>IF(②メッセージ・差出名!$C$28="","",②メッセージ・差出名!$C$28)</f>
        <v/>
      </c>
      <c r="AQ168" s="302" t="str">
        <f>IF(②メッセージ・差出名!$C$29="","",②メッセージ・差出名!$C$29)</f>
        <v/>
      </c>
      <c r="AR168" s="302" t="str">
        <f>IF(②メッセージ・差出名!$C$30="","",②メッセージ・差出名!$C$30)</f>
        <v/>
      </c>
      <c r="AS168" s="143"/>
      <c r="AT168" s="148">
        <f t="shared" si="103"/>
        <v>0</v>
      </c>
      <c r="AU168" s="148">
        <f t="shared" si="139"/>
        <v>0</v>
      </c>
      <c r="AV168" s="148">
        <f t="shared" si="140"/>
        <v>0</v>
      </c>
      <c r="AW168" s="148">
        <f t="shared" si="141"/>
        <v>0</v>
      </c>
      <c r="AX168" s="148">
        <f t="shared" si="104"/>
        <v>0</v>
      </c>
      <c r="AY168" s="148">
        <f t="shared" si="104"/>
        <v>0</v>
      </c>
      <c r="AZ168" s="148">
        <f t="shared" si="105"/>
        <v>0</v>
      </c>
      <c r="BA168" s="148">
        <f t="shared" si="106"/>
        <v>0</v>
      </c>
      <c r="BB168" s="148">
        <f t="shared" si="107"/>
        <v>1</v>
      </c>
      <c r="BC168" s="148">
        <f t="shared" si="108"/>
        <v>0</v>
      </c>
      <c r="BD168" s="148">
        <f t="shared" si="109"/>
        <v>0</v>
      </c>
      <c r="BE168" s="148">
        <f t="shared" si="110"/>
        <v>0</v>
      </c>
      <c r="BF168" s="227">
        <f t="shared" si="111"/>
        <v>1</v>
      </c>
      <c r="BG168" s="227" t="e">
        <f t="shared" si="112"/>
        <v>#N/A</v>
      </c>
      <c r="BH168" s="227" t="e">
        <f t="shared" si="113"/>
        <v>#N/A</v>
      </c>
      <c r="BI168" s="227" t="e">
        <f t="shared" si="114"/>
        <v>#N/A</v>
      </c>
      <c r="BJ168" s="227">
        <f t="shared" si="115"/>
        <v>0</v>
      </c>
      <c r="BK168" s="227">
        <f t="shared" si="116"/>
        <v>0</v>
      </c>
      <c r="BL168" s="227">
        <f t="shared" si="117"/>
        <v>0</v>
      </c>
      <c r="BM168" s="227">
        <f t="shared" si="118"/>
        <v>0</v>
      </c>
      <c r="BN168" s="153">
        <f t="shared" si="119"/>
        <v>0</v>
      </c>
      <c r="BO168" s="153">
        <f t="shared" si="120"/>
        <v>0</v>
      </c>
      <c r="BP168" s="153">
        <f t="shared" si="120"/>
        <v>0</v>
      </c>
      <c r="BQ168" s="153">
        <f t="shared" si="121"/>
        <v>0</v>
      </c>
      <c r="BR168" s="153">
        <f t="shared" si="120"/>
        <v>0</v>
      </c>
      <c r="BS168" s="153">
        <f t="shared" si="122"/>
        <v>0</v>
      </c>
      <c r="BT168" s="153">
        <f t="shared" si="120"/>
        <v>0</v>
      </c>
      <c r="BU168" s="153">
        <f t="shared" si="123"/>
        <v>1</v>
      </c>
      <c r="BV168" s="225">
        <f t="shared" si="124"/>
        <v>0</v>
      </c>
      <c r="BW168" s="225">
        <f t="shared" si="125"/>
        <v>0</v>
      </c>
      <c r="BX168" s="225">
        <f t="shared" si="126"/>
        <v>0</v>
      </c>
      <c r="BY168" s="225">
        <f t="shared" si="127"/>
        <v>0</v>
      </c>
      <c r="BZ168" s="225">
        <f t="shared" si="128"/>
        <v>0</v>
      </c>
      <c r="CA168" s="225">
        <f t="shared" si="129"/>
        <v>0</v>
      </c>
      <c r="CB168" s="225">
        <f t="shared" si="130"/>
        <v>0</v>
      </c>
      <c r="CC168" s="225">
        <f t="shared" si="131"/>
        <v>0</v>
      </c>
      <c r="CD168" s="225">
        <f t="shared" si="132"/>
        <v>0</v>
      </c>
      <c r="CE168" s="225">
        <f t="shared" si="133"/>
        <v>0</v>
      </c>
      <c r="CF168" s="153">
        <f t="shared" si="134"/>
        <v>0</v>
      </c>
      <c r="CG168" s="153">
        <f t="shared" si="135"/>
        <v>0</v>
      </c>
      <c r="CH168" s="153">
        <f t="shared" si="136"/>
        <v>0</v>
      </c>
      <c r="CI168" s="153">
        <f t="shared" si="137"/>
        <v>0</v>
      </c>
      <c r="CJ168" s="153">
        <f t="shared" si="138"/>
        <v>0</v>
      </c>
      <c r="CK168" s="39"/>
      <c r="CL168" s="39"/>
      <c r="CM168" s="39"/>
      <c r="CN168" s="39"/>
      <c r="CO168" s="39"/>
      <c r="CP168" s="39"/>
      <c r="CQ168" s="39"/>
      <c r="CR168" s="39"/>
      <c r="CS168" s="39"/>
      <c r="CT168" s="39"/>
      <c r="CU168" s="39"/>
      <c r="CV168" s="39"/>
      <c r="CW168" s="39"/>
      <c r="CX168" s="39"/>
      <c r="CY168" s="39"/>
      <c r="CZ168" s="39"/>
      <c r="DA168" s="39"/>
      <c r="DB168" s="39"/>
      <c r="DC168" s="39"/>
      <c r="DD168" s="39"/>
      <c r="DE168" s="39"/>
      <c r="DF168" s="39"/>
      <c r="DG168" s="39"/>
      <c r="DH168" s="39"/>
      <c r="DI168" s="39"/>
      <c r="DJ168" s="39"/>
      <c r="DK168" s="39"/>
      <c r="DL168" s="39"/>
      <c r="DM168" s="39"/>
      <c r="DN168" s="39"/>
      <c r="DO168" s="39"/>
      <c r="DP168" s="39"/>
      <c r="DQ168" s="39"/>
      <c r="DR168" s="39"/>
      <c r="DS168" s="39"/>
      <c r="DT168" s="39"/>
      <c r="DU168" s="39"/>
      <c r="DV168" s="39"/>
      <c r="DW168" s="39"/>
      <c r="DX168" s="39"/>
      <c r="DY168" s="39"/>
      <c r="DZ168" s="39"/>
      <c r="EA168" s="39"/>
      <c r="EB168" s="39"/>
      <c r="EC168" s="39"/>
      <c r="ED168" s="39"/>
      <c r="EE168" s="39"/>
      <c r="EF168" s="39"/>
      <c r="EG168" s="39"/>
      <c r="EH168" s="39"/>
      <c r="EI168" s="39"/>
      <c r="EJ168" s="39"/>
      <c r="EK168" s="39"/>
      <c r="EL168" s="39"/>
      <c r="EM168" s="39"/>
      <c r="EN168" s="39"/>
      <c r="EO168" s="39"/>
      <c r="EP168" s="39"/>
      <c r="EQ168" s="39"/>
      <c r="ER168" s="39"/>
      <c r="ES168" s="39"/>
      <c r="ET168" s="39"/>
      <c r="EU168" s="39"/>
      <c r="EV168" s="39"/>
      <c r="EW168" s="39"/>
      <c r="EX168" s="39"/>
      <c r="EY168" s="39"/>
      <c r="EZ168" s="39"/>
      <c r="FA168" s="39"/>
      <c r="FB168" s="39"/>
      <c r="FC168" s="39"/>
      <c r="FD168" s="39"/>
      <c r="FE168" s="39"/>
      <c r="FF168" s="39"/>
      <c r="FG168" s="39"/>
      <c r="FH168" s="39"/>
      <c r="FI168" s="39"/>
      <c r="FJ168" s="39"/>
      <c r="FK168" s="39"/>
      <c r="FL168" s="39"/>
      <c r="FM168" s="39"/>
      <c r="FN168" s="39"/>
      <c r="FO168" s="39"/>
      <c r="FP168" s="39"/>
      <c r="FQ168" s="39"/>
      <c r="FR168" s="39"/>
      <c r="FS168" s="39"/>
      <c r="FT168" s="39"/>
      <c r="FU168" s="39"/>
      <c r="FV168" s="39"/>
      <c r="FW168" s="39"/>
      <c r="FX168" s="39"/>
      <c r="FY168" s="39"/>
      <c r="FZ168" s="39"/>
      <c r="GA168" s="39"/>
      <c r="GB168" s="39"/>
      <c r="GC168" s="39"/>
      <c r="GD168" s="39"/>
      <c r="GE168" s="39"/>
      <c r="GF168" s="39"/>
      <c r="GG168" s="39"/>
      <c r="GH168" s="39"/>
      <c r="GI168" s="39"/>
      <c r="GJ168" s="39"/>
      <c r="GK168" s="39"/>
      <c r="GL168" s="39"/>
      <c r="GM168" s="39"/>
      <c r="GN168" s="39"/>
      <c r="GO168" s="39"/>
      <c r="GP168" s="39"/>
      <c r="GQ168" s="39"/>
      <c r="GR168" s="39"/>
      <c r="GS168" s="39"/>
      <c r="GT168" s="39"/>
      <c r="GU168" s="39"/>
      <c r="GV168" s="39"/>
      <c r="GW168" s="39"/>
      <c r="GX168" s="39"/>
      <c r="GY168" s="39"/>
      <c r="GZ168" s="39"/>
      <c r="HA168" s="39"/>
      <c r="HB168" s="39"/>
      <c r="HC168" s="39"/>
      <c r="HD168" s="39"/>
      <c r="HE168" s="39"/>
      <c r="HF168" s="39"/>
      <c r="HG168" s="39"/>
      <c r="HH168" s="39"/>
      <c r="HI168" s="39"/>
    </row>
    <row r="169" spans="1:217" s="14" customFormat="1" ht="17.25" customHeight="1" x14ac:dyDescent="0.2">
      <c r="A169" s="26">
        <v>157</v>
      </c>
      <c r="B169" s="27"/>
      <c r="C169" s="87"/>
      <c r="D169" s="88"/>
      <c r="E169" s="88"/>
      <c r="F169" s="88"/>
      <c r="G169" s="88"/>
      <c r="H169" s="88"/>
      <c r="I169" s="88"/>
      <c r="J169" s="88"/>
      <c r="K169" s="105" t="str">
        <f t="shared" si="99"/>
        <v>様</v>
      </c>
      <c r="L169" s="88"/>
      <c r="M169" s="105" t="str">
        <f t="shared" si="100"/>
        <v/>
      </c>
      <c r="N169" s="88"/>
      <c r="O169" s="89">
        <f>①基本情報!$C$17</f>
        <v>0</v>
      </c>
      <c r="P169" s="89" t="e">
        <f>VLOOKUP(①基本情報!$C$18,①基本情報!W:X,2,0)</f>
        <v>#N/A</v>
      </c>
      <c r="Q169" s="89" t="e">
        <f>VLOOKUP(①基本情報!$C$19,①基本情報!U:V,2,0)</f>
        <v>#N/A</v>
      </c>
      <c r="R169" s="89" t="e">
        <f>VLOOKUP(①基本情報!$C$20,①基本情報!Y:Z,2,0)</f>
        <v>#N/A</v>
      </c>
      <c r="S169" s="90" t="str">
        <f>IF(COUNTA(①基本情報!$C$26:$E$26)=3,DATE(①基本情報!$C$26,①基本情報!$D$26,①基本情報!$E$26),"")</f>
        <v/>
      </c>
      <c r="T169" s="91" t="str">
        <f>IF(①基本情報!$F$26="","",①基本情報!$F$26)</f>
        <v/>
      </c>
      <c r="U169" s="90" t="str">
        <f>IF(ISERROR(DATE(①基本情報!$C$25,①基本情報!$D$25,①基本情報!$E$25)),"",DATE(①基本情報!$C$25,①基本情報!$D$25,①基本情報!$E$25))</f>
        <v/>
      </c>
      <c r="V169" s="308" t="str">
        <f>IF(①基本情報!$F$25="","",①基本情報!$F$25)</f>
        <v/>
      </c>
      <c r="W169" s="88"/>
      <c r="X169" s="88"/>
      <c r="Y169" s="88"/>
      <c r="Z169" s="88"/>
      <c r="AA169" s="88"/>
      <c r="AB169" s="88"/>
      <c r="AC169" s="105" t="str">
        <f t="shared" si="101"/>
        <v/>
      </c>
      <c r="AD169" s="108" t="str">
        <f t="shared" si="102"/>
        <v>様</v>
      </c>
      <c r="AE169" s="94" t="str">
        <f>IF(②メッセージ・差出名!$C$14="","",②メッセージ・差出名!$C$14)</f>
        <v/>
      </c>
      <c r="AF169" s="94" t="str">
        <f>IF(②メッセージ・差出名!$C$15="","",②メッセージ・差出名!$C$15)</f>
        <v/>
      </c>
      <c r="AG169" s="94" t="str">
        <f>IF(②メッセージ・差出名!$C$16="","",②メッセージ・差出名!$C$16)</f>
        <v/>
      </c>
      <c r="AH169" s="94" t="str">
        <f>IF(②メッセージ・差出名!$C$17="","",②メッセージ・差出名!$C$17)</f>
        <v/>
      </c>
      <c r="AI169" s="94" t="str">
        <f>IF(②メッセージ・差出名!$C$18="","",②メッセージ・差出名!$C$18)</f>
        <v/>
      </c>
      <c r="AJ169" s="94" t="str">
        <f>IF(②メッセージ・差出名!$C$19="","",②メッセージ・差出名!$C$19)</f>
        <v/>
      </c>
      <c r="AK169" s="94" t="str">
        <f>IF(②メッセージ・差出名!$C$20="","",②メッセージ・差出名!$C$20)</f>
        <v/>
      </c>
      <c r="AL169" s="94" t="str">
        <f>IF(②メッセージ・差出名!$C$21="","",②メッセージ・差出名!$C$21)</f>
        <v/>
      </c>
      <c r="AM169" s="94" t="str">
        <f>IF(②メッセージ・差出名!$C$22="","",②メッセージ・差出名!$C$22)</f>
        <v/>
      </c>
      <c r="AN169" s="94" t="str">
        <f>IF(②メッセージ・差出名!$C$23="","",②メッセージ・差出名!$C$23)</f>
        <v/>
      </c>
      <c r="AO169" s="302" t="str">
        <f>IF(②メッセージ・差出名!$C$27="","",②メッセージ・差出名!$C$27)</f>
        <v/>
      </c>
      <c r="AP169" s="302" t="str">
        <f>IF(②メッセージ・差出名!$C$28="","",②メッセージ・差出名!$C$28)</f>
        <v/>
      </c>
      <c r="AQ169" s="302" t="str">
        <f>IF(②メッセージ・差出名!$C$29="","",②メッセージ・差出名!$C$29)</f>
        <v/>
      </c>
      <c r="AR169" s="302" t="str">
        <f>IF(②メッセージ・差出名!$C$30="","",②メッセージ・差出名!$C$30)</f>
        <v/>
      </c>
      <c r="AS169" s="143"/>
      <c r="AT169" s="148">
        <f t="shared" si="103"/>
        <v>0</v>
      </c>
      <c r="AU169" s="148">
        <f t="shared" si="139"/>
        <v>0</v>
      </c>
      <c r="AV169" s="148">
        <f t="shared" si="140"/>
        <v>0</v>
      </c>
      <c r="AW169" s="148">
        <f t="shared" si="141"/>
        <v>0</v>
      </c>
      <c r="AX169" s="148">
        <f t="shared" si="104"/>
        <v>0</v>
      </c>
      <c r="AY169" s="148">
        <f t="shared" si="104"/>
        <v>0</v>
      </c>
      <c r="AZ169" s="148">
        <f t="shared" si="105"/>
        <v>0</v>
      </c>
      <c r="BA169" s="148">
        <f t="shared" si="106"/>
        <v>0</v>
      </c>
      <c r="BB169" s="148">
        <f t="shared" si="107"/>
        <v>1</v>
      </c>
      <c r="BC169" s="148">
        <f t="shared" si="108"/>
        <v>0</v>
      </c>
      <c r="BD169" s="148">
        <f t="shared" si="109"/>
        <v>0</v>
      </c>
      <c r="BE169" s="148">
        <f t="shared" si="110"/>
        <v>0</v>
      </c>
      <c r="BF169" s="227">
        <f t="shared" si="111"/>
        <v>1</v>
      </c>
      <c r="BG169" s="227" t="e">
        <f t="shared" si="112"/>
        <v>#N/A</v>
      </c>
      <c r="BH169" s="227" t="e">
        <f t="shared" si="113"/>
        <v>#N/A</v>
      </c>
      <c r="BI169" s="227" t="e">
        <f t="shared" si="114"/>
        <v>#N/A</v>
      </c>
      <c r="BJ169" s="227">
        <f t="shared" si="115"/>
        <v>0</v>
      </c>
      <c r="BK169" s="227">
        <f t="shared" si="116"/>
        <v>0</v>
      </c>
      <c r="BL169" s="227">
        <f t="shared" si="117"/>
        <v>0</v>
      </c>
      <c r="BM169" s="227">
        <f t="shared" si="118"/>
        <v>0</v>
      </c>
      <c r="BN169" s="153">
        <f t="shared" si="119"/>
        <v>0</v>
      </c>
      <c r="BO169" s="153">
        <f t="shared" si="120"/>
        <v>0</v>
      </c>
      <c r="BP169" s="153">
        <f t="shared" si="120"/>
        <v>0</v>
      </c>
      <c r="BQ169" s="153">
        <f t="shared" si="121"/>
        <v>0</v>
      </c>
      <c r="BR169" s="153">
        <f t="shared" si="120"/>
        <v>0</v>
      </c>
      <c r="BS169" s="153">
        <f t="shared" si="122"/>
        <v>0</v>
      </c>
      <c r="BT169" s="153">
        <f t="shared" si="120"/>
        <v>0</v>
      </c>
      <c r="BU169" s="153">
        <f t="shared" si="123"/>
        <v>1</v>
      </c>
      <c r="BV169" s="225">
        <f t="shared" si="124"/>
        <v>0</v>
      </c>
      <c r="BW169" s="225">
        <f t="shared" si="125"/>
        <v>0</v>
      </c>
      <c r="BX169" s="225">
        <f t="shared" si="126"/>
        <v>0</v>
      </c>
      <c r="BY169" s="225">
        <f t="shared" si="127"/>
        <v>0</v>
      </c>
      <c r="BZ169" s="225">
        <f t="shared" si="128"/>
        <v>0</v>
      </c>
      <c r="CA169" s="225">
        <f t="shared" si="129"/>
        <v>0</v>
      </c>
      <c r="CB169" s="225">
        <f t="shared" si="130"/>
        <v>0</v>
      </c>
      <c r="CC169" s="225">
        <f t="shared" si="131"/>
        <v>0</v>
      </c>
      <c r="CD169" s="225">
        <f t="shared" si="132"/>
        <v>0</v>
      </c>
      <c r="CE169" s="225">
        <f t="shared" si="133"/>
        <v>0</v>
      </c>
      <c r="CF169" s="153">
        <f t="shared" si="134"/>
        <v>0</v>
      </c>
      <c r="CG169" s="153">
        <f t="shared" si="135"/>
        <v>0</v>
      </c>
      <c r="CH169" s="153">
        <f t="shared" si="136"/>
        <v>0</v>
      </c>
      <c r="CI169" s="153">
        <f t="shared" si="137"/>
        <v>0</v>
      </c>
      <c r="CJ169" s="153">
        <f t="shared" si="138"/>
        <v>0</v>
      </c>
      <c r="CK169" s="39"/>
      <c r="CL169" s="39"/>
      <c r="CM169" s="39"/>
      <c r="CN169" s="39"/>
      <c r="CO169" s="39"/>
      <c r="CP169" s="39"/>
      <c r="CQ169" s="39"/>
      <c r="CR169" s="39"/>
      <c r="CS169" s="39"/>
      <c r="CT169" s="39"/>
      <c r="CU169" s="39"/>
      <c r="CV169" s="39"/>
      <c r="CW169" s="39"/>
      <c r="CX169" s="39"/>
      <c r="CY169" s="39"/>
      <c r="CZ169" s="39"/>
      <c r="DA169" s="39"/>
      <c r="DB169" s="39"/>
      <c r="DC169" s="39"/>
      <c r="DD169" s="39"/>
      <c r="DE169" s="39"/>
      <c r="DF169" s="39"/>
      <c r="DG169" s="39"/>
      <c r="DH169" s="39"/>
      <c r="DI169" s="39"/>
      <c r="DJ169" s="39"/>
      <c r="DK169" s="39"/>
      <c r="DL169" s="39"/>
      <c r="DM169" s="39"/>
      <c r="DN169" s="39"/>
      <c r="DO169" s="39"/>
      <c r="DP169" s="39"/>
      <c r="DQ169" s="39"/>
      <c r="DR169" s="39"/>
      <c r="DS169" s="39"/>
      <c r="DT169" s="39"/>
      <c r="DU169" s="39"/>
      <c r="DV169" s="39"/>
      <c r="DW169" s="39"/>
      <c r="DX169" s="39"/>
      <c r="DY169" s="39"/>
      <c r="DZ169" s="39"/>
      <c r="EA169" s="39"/>
      <c r="EB169" s="39"/>
      <c r="EC169" s="39"/>
      <c r="ED169" s="39"/>
      <c r="EE169" s="39"/>
      <c r="EF169" s="39"/>
      <c r="EG169" s="39"/>
      <c r="EH169" s="39"/>
      <c r="EI169" s="39"/>
      <c r="EJ169" s="39"/>
      <c r="EK169" s="39"/>
      <c r="EL169" s="39"/>
      <c r="EM169" s="39"/>
      <c r="EN169" s="39"/>
      <c r="EO169" s="39"/>
      <c r="EP169" s="39"/>
      <c r="EQ169" s="39"/>
      <c r="ER169" s="39"/>
      <c r="ES169" s="39"/>
      <c r="ET169" s="39"/>
      <c r="EU169" s="39"/>
      <c r="EV169" s="39"/>
      <c r="EW169" s="39"/>
      <c r="EX169" s="39"/>
      <c r="EY169" s="39"/>
      <c r="EZ169" s="39"/>
      <c r="FA169" s="39"/>
      <c r="FB169" s="39"/>
      <c r="FC169" s="39"/>
      <c r="FD169" s="39"/>
      <c r="FE169" s="39"/>
      <c r="FF169" s="39"/>
      <c r="FG169" s="39"/>
      <c r="FH169" s="39"/>
      <c r="FI169" s="39"/>
      <c r="FJ169" s="39"/>
      <c r="FK169" s="39"/>
      <c r="FL169" s="39"/>
      <c r="FM169" s="39"/>
      <c r="FN169" s="39"/>
      <c r="FO169" s="39"/>
      <c r="FP169" s="39"/>
      <c r="FQ169" s="39"/>
      <c r="FR169" s="39"/>
      <c r="FS169" s="39"/>
      <c r="FT169" s="39"/>
      <c r="FU169" s="39"/>
      <c r="FV169" s="39"/>
      <c r="FW169" s="39"/>
      <c r="FX169" s="39"/>
      <c r="FY169" s="39"/>
      <c r="FZ169" s="39"/>
      <c r="GA169" s="39"/>
      <c r="GB169" s="39"/>
      <c r="GC169" s="39"/>
      <c r="GD169" s="39"/>
      <c r="GE169" s="39"/>
      <c r="GF169" s="39"/>
      <c r="GG169" s="39"/>
      <c r="GH169" s="39"/>
      <c r="GI169" s="39"/>
      <c r="GJ169" s="39"/>
      <c r="GK169" s="39"/>
      <c r="GL169" s="39"/>
      <c r="GM169" s="39"/>
      <c r="GN169" s="39"/>
      <c r="GO169" s="39"/>
      <c r="GP169" s="39"/>
      <c r="GQ169" s="39"/>
      <c r="GR169" s="39"/>
      <c r="GS169" s="39"/>
      <c r="GT169" s="39"/>
      <c r="GU169" s="39"/>
      <c r="GV169" s="39"/>
      <c r="GW169" s="39"/>
      <c r="GX169" s="39"/>
      <c r="GY169" s="39"/>
      <c r="GZ169" s="39"/>
      <c r="HA169" s="39"/>
      <c r="HB169" s="39"/>
      <c r="HC169" s="39"/>
      <c r="HD169" s="39"/>
      <c r="HE169" s="39"/>
      <c r="HF169" s="39"/>
      <c r="HG169" s="39"/>
      <c r="HH169" s="39"/>
      <c r="HI169" s="39"/>
    </row>
    <row r="170" spans="1:217" s="14" customFormat="1" ht="17.25" customHeight="1" x14ac:dyDescent="0.2">
      <c r="A170" s="26">
        <v>158</v>
      </c>
      <c r="B170" s="27"/>
      <c r="C170" s="87"/>
      <c r="D170" s="88"/>
      <c r="E170" s="88"/>
      <c r="F170" s="88"/>
      <c r="G170" s="88"/>
      <c r="H170" s="88"/>
      <c r="I170" s="88"/>
      <c r="J170" s="88"/>
      <c r="K170" s="105" t="str">
        <f t="shared" si="99"/>
        <v>様</v>
      </c>
      <c r="L170" s="88"/>
      <c r="M170" s="105" t="str">
        <f t="shared" si="100"/>
        <v/>
      </c>
      <c r="N170" s="88"/>
      <c r="O170" s="89">
        <f>①基本情報!$C$17</f>
        <v>0</v>
      </c>
      <c r="P170" s="89" t="e">
        <f>VLOOKUP(①基本情報!$C$18,①基本情報!W:X,2,0)</f>
        <v>#N/A</v>
      </c>
      <c r="Q170" s="89" t="e">
        <f>VLOOKUP(①基本情報!$C$19,①基本情報!U:V,2,0)</f>
        <v>#N/A</v>
      </c>
      <c r="R170" s="89" t="e">
        <f>VLOOKUP(①基本情報!$C$20,①基本情報!Y:Z,2,0)</f>
        <v>#N/A</v>
      </c>
      <c r="S170" s="90" t="str">
        <f>IF(COUNTA(①基本情報!$C$26:$E$26)=3,DATE(①基本情報!$C$26,①基本情報!$D$26,①基本情報!$E$26),"")</f>
        <v/>
      </c>
      <c r="T170" s="91" t="str">
        <f>IF(①基本情報!$F$26="","",①基本情報!$F$26)</f>
        <v/>
      </c>
      <c r="U170" s="90" t="str">
        <f>IF(ISERROR(DATE(①基本情報!$C$25,①基本情報!$D$25,①基本情報!$E$25)),"",DATE(①基本情報!$C$25,①基本情報!$D$25,①基本情報!$E$25))</f>
        <v/>
      </c>
      <c r="V170" s="308" t="str">
        <f>IF(①基本情報!$F$25="","",①基本情報!$F$25)</f>
        <v/>
      </c>
      <c r="W170" s="88"/>
      <c r="X170" s="88"/>
      <c r="Y170" s="88"/>
      <c r="Z170" s="88"/>
      <c r="AA170" s="88"/>
      <c r="AB170" s="88"/>
      <c r="AC170" s="105" t="str">
        <f t="shared" si="101"/>
        <v/>
      </c>
      <c r="AD170" s="108" t="str">
        <f t="shared" si="102"/>
        <v>様</v>
      </c>
      <c r="AE170" s="94" t="str">
        <f>IF(②メッセージ・差出名!$C$14="","",②メッセージ・差出名!$C$14)</f>
        <v/>
      </c>
      <c r="AF170" s="94" t="str">
        <f>IF(②メッセージ・差出名!$C$15="","",②メッセージ・差出名!$C$15)</f>
        <v/>
      </c>
      <c r="AG170" s="94" t="str">
        <f>IF(②メッセージ・差出名!$C$16="","",②メッセージ・差出名!$C$16)</f>
        <v/>
      </c>
      <c r="AH170" s="94" t="str">
        <f>IF(②メッセージ・差出名!$C$17="","",②メッセージ・差出名!$C$17)</f>
        <v/>
      </c>
      <c r="AI170" s="94" t="str">
        <f>IF(②メッセージ・差出名!$C$18="","",②メッセージ・差出名!$C$18)</f>
        <v/>
      </c>
      <c r="AJ170" s="94" t="str">
        <f>IF(②メッセージ・差出名!$C$19="","",②メッセージ・差出名!$C$19)</f>
        <v/>
      </c>
      <c r="AK170" s="94" t="str">
        <f>IF(②メッセージ・差出名!$C$20="","",②メッセージ・差出名!$C$20)</f>
        <v/>
      </c>
      <c r="AL170" s="94" t="str">
        <f>IF(②メッセージ・差出名!$C$21="","",②メッセージ・差出名!$C$21)</f>
        <v/>
      </c>
      <c r="AM170" s="94" t="str">
        <f>IF(②メッセージ・差出名!$C$22="","",②メッセージ・差出名!$C$22)</f>
        <v/>
      </c>
      <c r="AN170" s="94" t="str">
        <f>IF(②メッセージ・差出名!$C$23="","",②メッセージ・差出名!$C$23)</f>
        <v/>
      </c>
      <c r="AO170" s="302" t="str">
        <f>IF(②メッセージ・差出名!$C$27="","",②メッセージ・差出名!$C$27)</f>
        <v/>
      </c>
      <c r="AP170" s="302" t="str">
        <f>IF(②メッセージ・差出名!$C$28="","",②メッセージ・差出名!$C$28)</f>
        <v/>
      </c>
      <c r="AQ170" s="302" t="str">
        <f>IF(②メッセージ・差出名!$C$29="","",②メッセージ・差出名!$C$29)</f>
        <v/>
      </c>
      <c r="AR170" s="302" t="str">
        <f>IF(②メッセージ・差出名!$C$30="","",②メッセージ・差出名!$C$30)</f>
        <v/>
      </c>
      <c r="AS170" s="143"/>
      <c r="AT170" s="148">
        <f t="shared" si="103"/>
        <v>0</v>
      </c>
      <c r="AU170" s="148">
        <f t="shared" si="139"/>
        <v>0</v>
      </c>
      <c r="AV170" s="148">
        <f t="shared" si="140"/>
        <v>0</v>
      </c>
      <c r="AW170" s="148">
        <f t="shared" si="141"/>
        <v>0</v>
      </c>
      <c r="AX170" s="148">
        <f t="shared" si="104"/>
        <v>0</v>
      </c>
      <c r="AY170" s="148">
        <f t="shared" si="104"/>
        <v>0</v>
      </c>
      <c r="AZ170" s="148">
        <f t="shared" si="105"/>
        <v>0</v>
      </c>
      <c r="BA170" s="148">
        <f t="shared" si="106"/>
        <v>0</v>
      </c>
      <c r="BB170" s="148">
        <f t="shared" si="107"/>
        <v>1</v>
      </c>
      <c r="BC170" s="148">
        <f t="shared" si="108"/>
        <v>0</v>
      </c>
      <c r="BD170" s="148">
        <f t="shared" si="109"/>
        <v>0</v>
      </c>
      <c r="BE170" s="148">
        <f t="shared" si="110"/>
        <v>0</v>
      </c>
      <c r="BF170" s="227">
        <f t="shared" si="111"/>
        <v>1</v>
      </c>
      <c r="BG170" s="227" t="e">
        <f t="shared" si="112"/>
        <v>#N/A</v>
      </c>
      <c r="BH170" s="227" t="e">
        <f t="shared" si="113"/>
        <v>#N/A</v>
      </c>
      <c r="BI170" s="227" t="e">
        <f t="shared" si="114"/>
        <v>#N/A</v>
      </c>
      <c r="BJ170" s="227">
        <f t="shared" si="115"/>
        <v>0</v>
      </c>
      <c r="BK170" s="227">
        <f t="shared" si="116"/>
        <v>0</v>
      </c>
      <c r="BL170" s="227">
        <f t="shared" si="117"/>
        <v>0</v>
      </c>
      <c r="BM170" s="227">
        <f t="shared" si="118"/>
        <v>0</v>
      </c>
      <c r="BN170" s="153">
        <f t="shared" si="119"/>
        <v>0</v>
      </c>
      <c r="BO170" s="153">
        <f t="shared" si="120"/>
        <v>0</v>
      </c>
      <c r="BP170" s="153">
        <f t="shared" si="120"/>
        <v>0</v>
      </c>
      <c r="BQ170" s="153">
        <f t="shared" si="121"/>
        <v>0</v>
      </c>
      <c r="BR170" s="153">
        <f t="shared" si="120"/>
        <v>0</v>
      </c>
      <c r="BS170" s="153">
        <f t="shared" si="122"/>
        <v>0</v>
      </c>
      <c r="BT170" s="153">
        <f t="shared" si="120"/>
        <v>0</v>
      </c>
      <c r="BU170" s="153">
        <f t="shared" si="123"/>
        <v>1</v>
      </c>
      <c r="BV170" s="225">
        <f t="shared" si="124"/>
        <v>0</v>
      </c>
      <c r="BW170" s="225">
        <f t="shared" si="125"/>
        <v>0</v>
      </c>
      <c r="BX170" s="225">
        <f t="shared" si="126"/>
        <v>0</v>
      </c>
      <c r="BY170" s="225">
        <f t="shared" si="127"/>
        <v>0</v>
      </c>
      <c r="BZ170" s="225">
        <f t="shared" si="128"/>
        <v>0</v>
      </c>
      <c r="CA170" s="225">
        <f t="shared" si="129"/>
        <v>0</v>
      </c>
      <c r="CB170" s="225">
        <f t="shared" si="130"/>
        <v>0</v>
      </c>
      <c r="CC170" s="225">
        <f t="shared" si="131"/>
        <v>0</v>
      </c>
      <c r="CD170" s="225">
        <f t="shared" si="132"/>
        <v>0</v>
      </c>
      <c r="CE170" s="225">
        <f t="shared" si="133"/>
        <v>0</v>
      </c>
      <c r="CF170" s="153">
        <f t="shared" si="134"/>
        <v>0</v>
      </c>
      <c r="CG170" s="153">
        <f t="shared" si="135"/>
        <v>0</v>
      </c>
      <c r="CH170" s="153">
        <f t="shared" si="136"/>
        <v>0</v>
      </c>
      <c r="CI170" s="153">
        <f t="shared" si="137"/>
        <v>0</v>
      </c>
      <c r="CJ170" s="153">
        <f t="shared" si="138"/>
        <v>0</v>
      </c>
      <c r="CK170" s="39"/>
      <c r="CL170" s="39"/>
      <c r="CM170" s="39"/>
      <c r="CN170" s="39"/>
      <c r="CO170" s="39"/>
      <c r="CP170" s="39"/>
      <c r="CQ170" s="39"/>
      <c r="CR170" s="39"/>
      <c r="CS170" s="39"/>
      <c r="CT170" s="39"/>
      <c r="CU170" s="39"/>
      <c r="CV170" s="39"/>
      <c r="CW170" s="39"/>
      <c r="CX170" s="39"/>
      <c r="CY170" s="39"/>
      <c r="CZ170" s="39"/>
      <c r="DA170" s="39"/>
      <c r="DB170" s="39"/>
      <c r="DC170" s="39"/>
      <c r="DD170" s="39"/>
      <c r="DE170" s="39"/>
      <c r="DF170" s="39"/>
      <c r="DG170" s="39"/>
      <c r="DH170" s="39"/>
      <c r="DI170" s="39"/>
      <c r="DJ170" s="39"/>
      <c r="DK170" s="39"/>
      <c r="DL170" s="39"/>
      <c r="DM170" s="39"/>
      <c r="DN170" s="39"/>
      <c r="DO170" s="39"/>
      <c r="DP170" s="39"/>
      <c r="DQ170" s="39"/>
      <c r="DR170" s="39"/>
      <c r="DS170" s="39"/>
      <c r="DT170" s="39"/>
      <c r="DU170" s="39"/>
      <c r="DV170" s="39"/>
      <c r="DW170" s="39"/>
      <c r="DX170" s="39"/>
      <c r="DY170" s="39"/>
      <c r="DZ170" s="39"/>
      <c r="EA170" s="39"/>
      <c r="EB170" s="39"/>
      <c r="EC170" s="39"/>
      <c r="ED170" s="39"/>
      <c r="EE170" s="39"/>
      <c r="EF170" s="39"/>
      <c r="EG170" s="39"/>
      <c r="EH170" s="39"/>
      <c r="EI170" s="39"/>
      <c r="EJ170" s="39"/>
      <c r="EK170" s="39"/>
      <c r="EL170" s="39"/>
      <c r="EM170" s="39"/>
      <c r="EN170" s="39"/>
      <c r="EO170" s="39"/>
      <c r="EP170" s="39"/>
      <c r="EQ170" s="39"/>
      <c r="ER170" s="39"/>
      <c r="ES170" s="39"/>
      <c r="ET170" s="39"/>
      <c r="EU170" s="39"/>
      <c r="EV170" s="39"/>
      <c r="EW170" s="39"/>
      <c r="EX170" s="39"/>
      <c r="EY170" s="39"/>
      <c r="EZ170" s="39"/>
      <c r="FA170" s="39"/>
      <c r="FB170" s="39"/>
      <c r="FC170" s="39"/>
      <c r="FD170" s="39"/>
      <c r="FE170" s="39"/>
      <c r="FF170" s="39"/>
      <c r="FG170" s="39"/>
      <c r="FH170" s="39"/>
      <c r="FI170" s="39"/>
      <c r="FJ170" s="39"/>
      <c r="FK170" s="39"/>
      <c r="FL170" s="39"/>
      <c r="FM170" s="39"/>
      <c r="FN170" s="39"/>
      <c r="FO170" s="39"/>
      <c r="FP170" s="39"/>
      <c r="FQ170" s="39"/>
      <c r="FR170" s="39"/>
      <c r="FS170" s="39"/>
      <c r="FT170" s="39"/>
      <c r="FU170" s="39"/>
      <c r="FV170" s="39"/>
      <c r="FW170" s="39"/>
      <c r="FX170" s="39"/>
      <c r="FY170" s="39"/>
      <c r="FZ170" s="39"/>
      <c r="GA170" s="39"/>
      <c r="GB170" s="39"/>
      <c r="GC170" s="39"/>
      <c r="GD170" s="39"/>
      <c r="GE170" s="39"/>
      <c r="GF170" s="39"/>
      <c r="GG170" s="39"/>
      <c r="GH170" s="39"/>
      <c r="GI170" s="39"/>
      <c r="GJ170" s="39"/>
      <c r="GK170" s="39"/>
      <c r="GL170" s="39"/>
      <c r="GM170" s="39"/>
      <c r="GN170" s="39"/>
      <c r="GO170" s="39"/>
      <c r="GP170" s="39"/>
      <c r="GQ170" s="39"/>
      <c r="GR170" s="39"/>
      <c r="GS170" s="39"/>
      <c r="GT170" s="39"/>
      <c r="GU170" s="39"/>
      <c r="GV170" s="39"/>
      <c r="GW170" s="39"/>
      <c r="GX170" s="39"/>
      <c r="GY170" s="39"/>
      <c r="GZ170" s="39"/>
      <c r="HA170" s="39"/>
      <c r="HB170" s="39"/>
      <c r="HC170" s="39"/>
      <c r="HD170" s="39"/>
      <c r="HE170" s="39"/>
      <c r="HF170" s="39"/>
      <c r="HG170" s="39"/>
      <c r="HH170" s="39"/>
      <c r="HI170" s="39"/>
    </row>
    <row r="171" spans="1:217" s="14" customFormat="1" ht="17.25" customHeight="1" x14ac:dyDescent="0.2">
      <c r="A171" s="26">
        <v>159</v>
      </c>
      <c r="B171" s="27"/>
      <c r="C171" s="87"/>
      <c r="D171" s="88"/>
      <c r="E171" s="88"/>
      <c r="F171" s="88"/>
      <c r="G171" s="88"/>
      <c r="H171" s="88"/>
      <c r="I171" s="88"/>
      <c r="J171" s="88"/>
      <c r="K171" s="105" t="str">
        <f t="shared" si="99"/>
        <v>様</v>
      </c>
      <c r="L171" s="88"/>
      <c r="M171" s="105" t="str">
        <f t="shared" si="100"/>
        <v/>
      </c>
      <c r="N171" s="88"/>
      <c r="O171" s="89">
        <f>①基本情報!$C$17</f>
        <v>0</v>
      </c>
      <c r="P171" s="89" t="e">
        <f>VLOOKUP(①基本情報!$C$18,①基本情報!W:X,2,0)</f>
        <v>#N/A</v>
      </c>
      <c r="Q171" s="89" t="e">
        <f>VLOOKUP(①基本情報!$C$19,①基本情報!U:V,2,0)</f>
        <v>#N/A</v>
      </c>
      <c r="R171" s="89" t="e">
        <f>VLOOKUP(①基本情報!$C$20,①基本情報!Y:Z,2,0)</f>
        <v>#N/A</v>
      </c>
      <c r="S171" s="90" t="str">
        <f>IF(COUNTA(①基本情報!$C$26:$E$26)=3,DATE(①基本情報!$C$26,①基本情報!$D$26,①基本情報!$E$26),"")</f>
        <v/>
      </c>
      <c r="T171" s="91" t="str">
        <f>IF(①基本情報!$F$26="","",①基本情報!$F$26)</f>
        <v/>
      </c>
      <c r="U171" s="90" t="str">
        <f>IF(ISERROR(DATE(①基本情報!$C$25,①基本情報!$D$25,①基本情報!$E$25)),"",DATE(①基本情報!$C$25,①基本情報!$D$25,①基本情報!$E$25))</f>
        <v/>
      </c>
      <c r="V171" s="308" t="str">
        <f>IF(①基本情報!$F$25="","",①基本情報!$F$25)</f>
        <v/>
      </c>
      <c r="W171" s="88"/>
      <c r="X171" s="88"/>
      <c r="Y171" s="88"/>
      <c r="Z171" s="88"/>
      <c r="AA171" s="88"/>
      <c r="AB171" s="88"/>
      <c r="AC171" s="105" t="str">
        <f t="shared" si="101"/>
        <v/>
      </c>
      <c r="AD171" s="108" t="str">
        <f t="shared" si="102"/>
        <v>様</v>
      </c>
      <c r="AE171" s="94" t="str">
        <f>IF(②メッセージ・差出名!$C$14="","",②メッセージ・差出名!$C$14)</f>
        <v/>
      </c>
      <c r="AF171" s="94" t="str">
        <f>IF(②メッセージ・差出名!$C$15="","",②メッセージ・差出名!$C$15)</f>
        <v/>
      </c>
      <c r="AG171" s="94" t="str">
        <f>IF(②メッセージ・差出名!$C$16="","",②メッセージ・差出名!$C$16)</f>
        <v/>
      </c>
      <c r="AH171" s="94" t="str">
        <f>IF(②メッセージ・差出名!$C$17="","",②メッセージ・差出名!$C$17)</f>
        <v/>
      </c>
      <c r="AI171" s="94" t="str">
        <f>IF(②メッセージ・差出名!$C$18="","",②メッセージ・差出名!$C$18)</f>
        <v/>
      </c>
      <c r="AJ171" s="94" t="str">
        <f>IF(②メッセージ・差出名!$C$19="","",②メッセージ・差出名!$C$19)</f>
        <v/>
      </c>
      <c r="AK171" s="94" t="str">
        <f>IF(②メッセージ・差出名!$C$20="","",②メッセージ・差出名!$C$20)</f>
        <v/>
      </c>
      <c r="AL171" s="94" t="str">
        <f>IF(②メッセージ・差出名!$C$21="","",②メッセージ・差出名!$C$21)</f>
        <v/>
      </c>
      <c r="AM171" s="94" t="str">
        <f>IF(②メッセージ・差出名!$C$22="","",②メッセージ・差出名!$C$22)</f>
        <v/>
      </c>
      <c r="AN171" s="94" t="str">
        <f>IF(②メッセージ・差出名!$C$23="","",②メッセージ・差出名!$C$23)</f>
        <v/>
      </c>
      <c r="AO171" s="302" t="str">
        <f>IF(②メッセージ・差出名!$C$27="","",②メッセージ・差出名!$C$27)</f>
        <v/>
      </c>
      <c r="AP171" s="302" t="str">
        <f>IF(②メッセージ・差出名!$C$28="","",②メッセージ・差出名!$C$28)</f>
        <v/>
      </c>
      <c r="AQ171" s="302" t="str">
        <f>IF(②メッセージ・差出名!$C$29="","",②メッセージ・差出名!$C$29)</f>
        <v/>
      </c>
      <c r="AR171" s="302" t="str">
        <f>IF(②メッセージ・差出名!$C$30="","",②メッセージ・差出名!$C$30)</f>
        <v/>
      </c>
      <c r="AS171" s="143"/>
      <c r="AT171" s="148">
        <f t="shared" si="103"/>
        <v>0</v>
      </c>
      <c r="AU171" s="148">
        <f t="shared" si="139"/>
        <v>0</v>
      </c>
      <c r="AV171" s="148">
        <f t="shared" si="140"/>
        <v>0</v>
      </c>
      <c r="AW171" s="148">
        <f t="shared" si="141"/>
        <v>0</v>
      </c>
      <c r="AX171" s="148">
        <f t="shared" si="104"/>
        <v>0</v>
      </c>
      <c r="AY171" s="148">
        <f t="shared" si="104"/>
        <v>0</v>
      </c>
      <c r="AZ171" s="148">
        <f t="shared" si="105"/>
        <v>0</v>
      </c>
      <c r="BA171" s="148">
        <f t="shared" si="106"/>
        <v>0</v>
      </c>
      <c r="BB171" s="148">
        <f t="shared" si="107"/>
        <v>1</v>
      </c>
      <c r="BC171" s="148">
        <f t="shared" si="108"/>
        <v>0</v>
      </c>
      <c r="BD171" s="148">
        <f t="shared" si="109"/>
        <v>0</v>
      </c>
      <c r="BE171" s="148">
        <f t="shared" si="110"/>
        <v>0</v>
      </c>
      <c r="BF171" s="227">
        <f t="shared" si="111"/>
        <v>1</v>
      </c>
      <c r="BG171" s="227" t="e">
        <f t="shared" si="112"/>
        <v>#N/A</v>
      </c>
      <c r="BH171" s="227" t="e">
        <f t="shared" si="113"/>
        <v>#N/A</v>
      </c>
      <c r="BI171" s="227" t="e">
        <f t="shared" si="114"/>
        <v>#N/A</v>
      </c>
      <c r="BJ171" s="227">
        <f t="shared" si="115"/>
        <v>0</v>
      </c>
      <c r="BK171" s="227">
        <f t="shared" si="116"/>
        <v>0</v>
      </c>
      <c r="BL171" s="227">
        <f t="shared" si="117"/>
        <v>0</v>
      </c>
      <c r="BM171" s="227">
        <f t="shared" si="118"/>
        <v>0</v>
      </c>
      <c r="BN171" s="153">
        <f t="shared" si="119"/>
        <v>0</v>
      </c>
      <c r="BO171" s="153">
        <f t="shared" si="120"/>
        <v>0</v>
      </c>
      <c r="BP171" s="153">
        <f t="shared" si="120"/>
        <v>0</v>
      </c>
      <c r="BQ171" s="153">
        <f t="shared" si="121"/>
        <v>0</v>
      </c>
      <c r="BR171" s="153">
        <f t="shared" si="120"/>
        <v>0</v>
      </c>
      <c r="BS171" s="153">
        <f t="shared" si="122"/>
        <v>0</v>
      </c>
      <c r="BT171" s="153">
        <f t="shared" si="120"/>
        <v>0</v>
      </c>
      <c r="BU171" s="153">
        <f t="shared" si="123"/>
        <v>1</v>
      </c>
      <c r="BV171" s="225">
        <f t="shared" si="124"/>
        <v>0</v>
      </c>
      <c r="BW171" s="225">
        <f t="shared" si="125"/>
        <v>0</v>
      </c>
      <c r="BX171" s="225">
        <f t="shared" si="126"/>
        <v>0</v>
      </c>
      <c r="BY171" s="225">
        <f t="shared" si="127"/>
        <v>0</v>
      </c>
      <c r="BZ171" s="225">
        <f t="shared" si="128"/>
        <v>0</v>
      </c>
      <c r="CA171" s="225">
        <f t="shared" si="129"/>
        <v>0</v>
      </c>
      <c r="CB171" s="225">
        <f t="shared" si="130"/>
        <v>0</v>
      </c>
      <c r="CC171" s="225">
        <f t="shared" si="131"/>
        <v>0</v>
      </c>
      <c r="CD171" s="225">
        <f t="shared" si="132"/>
        <v>0</v>
      </c>
      <c r="CE171" s="225">
        <f t="shared" si="133"/>
        <v>0</v>
      </c>
      <c r="CF171" s="153">
        <f t="shared" si="134"/>
        <v>0</v>
      </c>
      <c r="CG171" s="153">
        <f t="shared" si="135"/>
        <v>0</v>
      </c>
      <c r="CH171" s="153">
        <f t="shared" si="136"/>
        <v>0</v>
      </c>
      <c r="CI171" s="153">
        <f t="shared" si="137"/>
        <v>0</v>
      </c>
      <c r="CJ171" s="153">
        <f t="shared" si="138"/>
        <v>0</v>
      </c>
      <c r="CK171" s="39"/>
      <c r="CL171" s="39"/>
      <c r="CM171" s="39"/>
      <c r="CN171" s="39"/>
      <c r="CO171" s="39"/>
      <c r="CP171" s="39"/>
      <c r="CQ171" s="39"/>
      <c r="CR171" s="39"/>
      <c r="CS171" s="39"/>
      <c r="CT171" s="39"/>
      <c r="CU171" s="39"/>
      <c r="CV171" s="39"/>
      <c r="CW171" s="39"/>
      <c r="CX171" s="39"/>
      <c r="CY171" s="39"/>
      <c r="CZ171" s="39"/>
      <c r="DA171" s="39"/>
      <c r="DB171" s="39"/>
      <c r="DC171" s="39"/>
      <c r="DD171" s="39"/>
      <c r="DE171" s="39"/>
      <c r="DF171" s="39"/>
      <c r="DG171" s="39"/>
      <c r="DH171" s="39"/>
      <c r="DI171" s="39"/>
      <c r="DJ171" s="39"/>
      <c r="DK171" s="39"/>
      <c r="DL171" s="39"/>
      <c r="DM171" s="39"/>
      <c r="DN171" s="39"/>
      <c r="DO171" s="39"/>
      <c r="DP171" s="39"/>
      <c r="DQ171" s="39"/>
      <c r="DR171" s="39"/>
      <c r="DS171" s="39"/>
      <c r="DT171" s="39"/>
      <c r="DU171" s="39"/>
      <c r="DV171" s="39"/>
      <c r="DW171" s="39"/>
      <c r="DX171" s="39"/>
      <c r="DY171" s="39"/>
      <c r="DZ171" s="39"/>
      <c r="EA171" s="39"/>
      <c r="EB171" s="39"/>
      <c r="EC171" s="39"/>
      <c r="ED171" s="39"/>
      <c r="EE171" s="39"/>
      <c r="EF171" s="39"/>
      <c r="EG171" s="39"/>
      <c r="EH171" s="39"/>
      <c r="EI171" s="39"/>
      <c r="EJ171" s="39"/>
      <c r="EK171" s="39"/>
      <c r="EL171" s="39"/>
      <c r="EM171" s="39"/>
      <c r="EN171" s="39"/>
      <c r="EO171" s="39"/>
      <c r="EP171" s="39"/>
      <c r="EQ171" s="39"/>
      <c r="ER171" s="39"/>
      <c r="ES171" s="39"/>
      <c r="ET171" s="39"/>
      <c r="EU171" s="39"/>
      <c r="EV171" s="39"/>
      <c r="EW171" s="39"/>
      <c r="EX171" s="39"/>
      <c r="EY171" s="39"/>
      <c r="EZ171" s="39"/>
      <c r="FA171" s="39"/>
      <c r="FB171" s="39"/>
      <c r="FC171" s="39"/>
      <c r="FD171" s="39"/>
      <c r="FE171" s="39"/>
      <c r="FF171" s="39"/>
      <c r="FG171" s="39"/>
      <c r="FH171" s="39"/>
      <c r="FI171" s="39"/>
      <c r="FJ171" s="39"/>
      <c r="FK171" s="39"/>
      <c r="FL171" s="39"/>
      <c r="FM171" s="39"/>
      <c r="FN171" s="39"/>
      <c r="FO171" s="39"/>
      <c r="FP171" s="39"/>
      <c r="FQ171" s="39"/>
      <c r="FR171" s="39"/>
      <c r="FS171" s="39"/>
      <c r="FT171" s="39"/>
      <c r="FU171" s="39"/>
      <c r="FV171" s="39"/>
      <c r="FW171" s="39"/>
      <c r="FX171" s="39"/>
      <c r="FY171" s="39"/>
      <c r="FZ171" s="39"/>
      <c r="GA171" s="39"/>
      <c r="GB171" s="39"/>
      <c r="GC171" s="39"/>
      <c r="GD171" s="39"/>
      <c r="GE171" s="39"/>
      <c r="GF171" s="39"/>
      <c r="GG171" s="39"/>
      <c r="GH171" s="39"/>
      <c r="GI171" s="39"/>
      <c r="GJ171" s="39"/>
      <c r="GK171" s="39"/>
      <c r="GL171" s="39"/>
      <c r="GM171" s="39"/>
      <c r="GN171" s="39"/>
      <c r="GO171" s="39"/>
      <c r="GP171" s="39"/>
      <c r="GQ171" s="39"/>
      <c r="GR171" s="39"/>
      <c r="GS171" s="39"/>
      <c r="GT171" s="39"/>
      <c r="GU171" s="39"/>
      <c r="GV171" s="39"/>
      <c r="GW171" s="39"/>
      <c r="GX171" s="39"/>
      <c r="GY171" s="39"/>
      <c r="GZ171" s="39"/>
      <c r="HA171" s="39"/>
      <c r="HB171" s="39"/>
      <c r="HC171" s="39"/>
      <c r="HD171" s="39"/>
      <c r="HE171" s="39"/>
      <c r="HF171" s="39"/>
      <c r="HG171" s="39"/>
      <c r="HH171" s="39"/>
      <c r="HI171" s="39"/>
    </row>
    <row r="172" spans="1:217" s="14" customFormat="1" ht="17.25" customHeight="1" x14ac:dyDescent="0.2">
      <c r="A172" s="26">
        <v>160</v>
      </c>
      <c r="B172" s="27"/>
      <c r="C172" s="87"/>
      <c r="D172" s="88"/>
      <c r="E172" s="88"/>
      <c r="F172" s="88"/>
      <c r="G172" s="88"/>
      <c r="H172" s="88"/>
      <c r="I172" s="88"/>
      <c r="J172" s="88"/>
      <c r="K172" s="105" t="str">
        <f t="shared" si="99"/>
        <v>様</v>
      </c>
      <c r="L172" s="88"/>
      <c r="M172" s="105" t="str">
        <f t="shared" si="100"/>
        <v/>
      </c>
      <c r="N172" s="88"/>
      <c r="O172" s="89">
        <f>①基本情報!$C$17</f>
        <v>0</v>
      </c>
      <c r="P172" s="89" t="e">
        <f>VLOOKUP(①基本情報!$C$18,①基本情報!W:X,2,0)</f>
        <v>#N/A</v>
      </c>
      <c r="Q172" s="89" t="e">
        <f>VLOOKUP(①基本情報!$C$19,①基本情報!U:V,2,0)</f>
        <v>#N/A</v>
      </c>
      <c r="R172" s="89" t="e">
        <f>VLOOKUP(①基本情報!$C$20,①基本情報!Y:Z,2,0)</f>
        <v>#N/A</v>
      </c>
      <c r="S172" s="90" t="str">
        <f>IF(COUNTA(①基本情報!$C$26:$E$26)=3,DATE(①基本情報!$C$26,①基本情報!$D$26,①基本情報!$E$26),"")</f>
        <v/>
      </c>
      <c r="T172" s="91" t="str">
        <f>IF(①基本情報!$F$26="","",①基本情報!$F$26)</f>
        <v/>
      </c>
      <c r="U172" s="90" t="str">
        <f>IF(ISERROR(DATE(①基本情報!$C$25,①基本情報!$D$25,①基本情報!$E$25)),"",DATE(①基本情報!$C$25,①基本情報!$D$25,①基本情報!$E$25))</f>
        <v/>
      </c>
      <c r="V172" s="308" t="str">
        <f>IF(①基本情報!$F$25="","",①基本情報!$F$25)</f>
        <v/>
      </c>
      <c r="W172" s="88"/>
      <c r="X172" s="88"/>
      <c r="Y172" s="88"/>
      <c r="Z172" s="88"/>
      <c r="AA172" s="88"/>
      <c r="AB172" s="88"/>
      <c r="AC172" s="105" t="str">
        <f t="shared" si="101"/>
        <v/>
      </c>
      <c r="AD172" s="108" t="str">
        <f t="shared" si="102"/>
        <v>様</v>
      </c>
      <c r="AE172" s="94" t="str">
        <f>IF(②メッセージ・差出名!$C$14="","",②メッセージ・差出名!$C$14)</f>
        <v/>
      </c>
      <c r="AF172" s="94" t="str">
        <f>IF(②メッセージ・差出名!$C$15="","",②メッセージ・差出名!$C$15)</f>
        <v/>
      </c>
      <c r="AG172" s="94" t="str">
        <f>IF(②メッセージ・差出名!$C$16="","",②メッセージ・差出名!$C$16)</f>
        <v/>
      </c>
      <c r="AH172" s="94" t="str">
        <f>IF(②メッセージ・差出名!$C$17="","",②メッセージ・差出名!$C$17)</f>
        <v/>
      </c>
      <c r="AI172" s="94" t="str">
        <f>IF(②メッセージ・差出名!$C$18="","",②メッセージ・差出名!$C$18)</f>
        <v/>
      </c>
      <c r="AJ172" s="94" t="str">
        <f>IF(②メッセージ・差出名!$C$19="","",②メッセージ・差出名!$C$19)</f>
        <v/>
      </c>
      <c r="AK172" s="94" t="str">
        <f>IF(②メッセージ・差出名!$C$20="","",②メッセージ・差出名!$C$20)</f>
        <v/>
      </c>
      <c r="AL172" s="94" t="str">
        <f>IF(②メッセージ・差出名!$C$21="","",②メッセージ・差出名!$C$21)</f>
        <v/>
      </c>
      <c r="AM172" s="94" t="str">
        <f>IF(②メッセージ・差出名!$C$22="","",②メッセージ・差出名!$C$22)</f>
        <v/>
      </c>
      <c r="AN172" s="94" t="str">
        <f>IF(②メッセージ・差出名!$C$23="","",②メッセージ・差出名!$C$23)</f>
        <v/>
      </c>
      <c r="AO172" s="302" t="str">
        <f>IF(②メッセージ・差出名!$C$27="","",②メッセージ・差出名!$C$27)</f>
        <v/>
      </c>
      <c r="AP172" s="302" t="str">
        <f>IF(②メッセージ・差出名!$C$28="","",②メッセージ・差出名!$C$28)</f>
        <v/>
      </c>
      <c r="AQ172" s="302" t="str">
        <f>IF(②メッセージ・差出名!$C$29="","",②メッセージ・差出名!$C$29)</f>
        <v/>
      </c>
      <c r="AR172" s="302" t="str">
        <f>IF(②メッセージ・差出名!$C$30="","",②メッセージ・差出名!$C$30)</f>
        <v/>
      </c>
      <c r="AS172" s="143"/>
      <c r="AT172" s="148">
        <f t="shared" si="103"/>
        <v>0</v>
      </c>
      <c r="AU172" s="148">
        <f t="shared" si="139"/>
        <v>0</v>
      </c>
      <c r="AV172" s="148">
        <f t="shared" si="140"/>
        <v>0</v>
      </c>
      <c r="AW172" s="148">
        <f t="shared" si="141"/>
        <v>0</v>
      </c>
      <c r="AX172" s="148">
        <f t="shared" si="104"/>
        <v>0</v>
      </c>
      <c r="AY172" s="148">
        <f t="shared" si="104"/>
        <v>0</v>
      </c>
      <c r="AZ172" s="148">
        <f t="shared" si="105"/>
        <v>0</v>
      </c>
      <c r="BA172" s="148">
        <f t="shared" si="106"/>
        <v>0</v>
      </c>
      <c r="BB172" s="148">
        <f t="shared" si="107"/>
        <v>1</v>
      </c>
      <c r="BC172" s="148">
        <f t="shared" si="108"/>
        <v>0</v>
      </c>
      <c r="BD172" s="148">
        <f t="shared" si="109"/>
        <v>0</v>
      </c>
      <c r="BE172" s="148">
        <f t="shared" si="110"/>
        <v>0</v>
      </c>
      <c r="BF172" s="227">
        <f t="shared" si="111"/>
        <v>1</v>
      </c>
      <c r="BG172" s="227" t="e">
        <f t="shared" si="112"/>
        <v>#N/A</v>
      </c>
      <c r="BH172" s="227" t="e">
        <f t="shared" si="113"/>
        <v>#N/A</v>
      </c>
      <c r="BI172" s="227" t="e">
        <f t="shared" si="114"/>
        <v>#N/A</v>
      </c>
      <c r="BJ172" s="227">
        <f t="shared" si="115"/>
        <v>0</v>
      </c>
      <c r="BK172" s="227">
        <f t="shared" si="116"/>
        <v>0</v>
      </c>
      <c r="BL172" s="227">
        <f t="shared" si="117"/>
        <v>0</v>
      </c>
      <c r="BM172" s="227">
        <f t="shared" si="118"/>
        <v>0</v>
      </c>
      <c r="BN172" s="153">
        <f t="shared" si="119"/>
        <v>0</v>
      </c>
      <c r="BO172" s="153">
        <f t="shared" si="120"/>
        <v>0</v>
      </c>
      <c r="BP172" s="153">
        <f t="shared" si="120"/>
        <v>0</v>
      </c>
      <c r="BQ172" s="153">
        <f t="shared" si="121"/>
        <v>0</v>
      </c>
      <c r="BR172" s="153">
        <f t="shared" si="120"/>
        <v>0</v>
      </c>
      <c r="BS172" s="153">
        <f t="shared" si="122"/>
        <v>0</v>
      </c>
      <c r="BT172" s="153">
        <f t="shared" si="120"/>
        <v>0</v>
      </c>
      <c r="BU172" s="153">
        <f t="shared" si="123"/>
        <v>1</v>
      </c>
      <c r="BV172" s="225">
        <f t="shared" si="124"/>
        <v>0</v>
      </c>
      <c r="BW172" s="225">
        <f t="shared" si="125"/>
        <v>0</v>
      </c>
      <c r="BX172" s="225">
        <f t="shared" si="126"/>
        <v>0</v>
      </c>
      <c r="BY172" s="225">
        <f t="shared" si="127"/>
        <v>0</v>
      </c>
      <c r="BZ172" s="225">
        <f t="shared" si="128"/>
        <v>0</v>
      </c>
      <c r="CA172" s="225">
        <f t="shared" si="129"/>
        <v>0</v>
      </c>
      <c r="CB172" s="225">
        <f t="shared" si="130"/>
        <v>0</v>
      </c>
      <c r="CC172" s="225">
        <f t="shared" si="131"/>
        <v>0</v>
      </c>
      <c r="CD172" s="225">
        <f t="shared" si="132"/>
        <v>0</v>
      </c>
      <c r="CE172" s="225">
        <f t="shared" si="133"/>
        <v>0</v>
      </c>
      <c r="CF172" s="153">
        <f t="shared" si="134"/>
        <v>0</v>
      </c>
      <c r="CG172" s="153">
        <f t="shared" si="135"/>
        <v>0</v>
      </c>
      <c r="CH172" s="153">
        <f t="shared" si="136"/>
        <v>0</v>
      </c>
      <c r="CI172" s="153">
        <f t="shared" si="137"/>
        <v>0</v>
      </c>
      <c r="CJ172" s="153">
        <f t="shared" si="138"/>
        <v>0</v>
      </c>
      <c r="CK172" s="39"/>
      <c r="CL172" s="39"/>
      <c r="CM172" s="39"/>
      <c r="CN172" s="39"/>
      <c r="CO172" s="39"/>
      <c r="CP172" s="39"/>
      <c r="CQ172" s="39"/>
      <c r="CR172" s="39"/>
      <c r="CS172" s="39"/>
      <c r="CT172" s="39"/>
      <c r="CU172" s="39"/>
      <c r="CV172" s="39"/>
      <c r="CW172" s="39"/>
      <c r="CX172" s="39"/>
      <c r="CY172" s="39"/>
      <c r="CZ172" s="39"/>
      <c r="DA172" s="39"/>
      <c r="DB172" s="39"/>
      <c r="DC172" s="39"/>
      <c r="DD172" s="39"/>
      <c r="DE172" s="39"/>
      <c r="DF172" s="39"/>
      <c r="DG172" s="39"/>
      <c r="DH172" s="39"/>
      <c r="DI172" s="39"/>
      <c r="DJ172" s="39"/>
      <c r="DK172" s="39"/>
      <c r="DL172" s="39"/>
      <c r="DM172" s="39"/>
      <c r="DN172" s="39"/>
      <c r="DO172" s="39"/>
      <c r="DP172" s="39"/>
      <c r="DQ172" s="39"/>
      <c r="DR172" s="39"/>
      <c r="DS172" s="39"/>
      <c r="DT172" s="39"/>
      <c r="DU172" s="39"/>
      <c r="DV172" s="39"/>
      <c r="DW172" s="39"/>
      <c r="DX172" s="39"/>
      <c r="DY172" s="39"/>
      <c r="DZ172" s="39"/>
      <c r="EA172" s="39"/>
      <c r="EB172" s="39"/>
      <c r="EC172" s="39"/>
      <c r="ED172" s="39"/>
      <c r="EE172" s="39"/>
      <c r="EF172" s="39"/>
      <c r="EG172" s="39"/>
      <c r="EH172" s="39"/>
      <c r="EI172" s="39"/>
      <c r="EJ172" s="39"/>
      <c r="EK172" s="39"/>
      <c r="EL172" s="39"/>
      <c r="EM172" s="39"/>
      <c r="EN172" s="39"/>
      <c r="EO172" s="39"/>
      <c r="EP172" s="39"/>
      <c r="EQ172" s="39"/>
      <c r="ER172" s="39"/>
      <c r="ES172" s="39"/>
      <c r="ET172" s="39"/>
      <c r="EU172" s="39"/>
      <c r="EV172" s="39"/>
      <c r="EW172" s="39"/>
      <c r="EX172" s="39"/>
      <c r="EY172" s="39"/>
      <c r="EZ172" s="39"/>
      <c r="FA172" s="39"/>
      <c r="FB172" s="39"/>
      <c r="FC172" s="39"/>
      <c r="FD172" s="39"/>
      <c r="FE172" s="39"/>
      <c r="FF172" s="39"/>
      <c r="FG172" s="39"/>
      <c r="FH172" s="39"/>
      <c r="FI172" s="39"/>
      <c r="FJ172" s="39"/>
      <c r="FK172" s="39"/>
      <c r="FL172" s="39"/>
      <c r="FM172" s="39"/>
      <c r="FN172" s="39"/>
      <c r="FO172" s="39"/>
      <c r="FP172" s="39"/>
      <c r="FQ172" s="39"/>
      <c r="FR172" s="39"/>
      <c r="FS172" s="39"/>
      <c r="FT172" s="39"/>
      <c r="FU172" s="39"/>
      <c r="FV172" s="39"/>
      <c r="FW172" s="39"/>
      <c r="FX172" s="39"/>
      <c r="FY172" s="39"/>
      <c r="FZ172" s="39"/>
      <c r="GA172" s="39"/>
      <c r="GB172" s="39"/>
      <c r="GC172" s="39"/>
      <c r="GD172" s="39"/>
      <c r="GE172" s="39"/>
      <c r="GF172" s="39"/>
      <c r="GG172" s="39"/>
      <c r="GH172" s="39"/>
      <c r="GI172" s="39"/>
      <c r="GJ172" s="39"/>
      <c r="GK172" s="39"/>
      <c r="GL172" s="39"/>
      <c r="GM172" s="39"/>
      <c r="GN172" s="39"/>
      <c r="GO172" s="39"/>
      <c r="GP172" s="39"/>
      <c r="GQ172" s="39"/>
      <c r="GR172" s="39"/>
      <c r="GS172" s="39"/>
      <c r="GT172" s="39"/>
      <c r="GU172" s="39"/>
      <c r="GV172" s="39"/>
      <c r="GW172" s="39"/>
      <c r="GX172" s="39"/>
      <c r="GY172" s="39"/>
      <c r="GZ172" s="39"/>
      <c r="HA172" s="39"/>
      <c r="HB172" s="39"/>
      <c r="HC172" s="39"/>
      <c r="HD172" s="39"/>
      <c r="HE172" s="39"/>
      <c r="HF172" s="39"/>
      <c r="HG172" s="39"/>
      <c r="HH172" s="39"/>
      <c r="HI172" s="39"/>
    </row>
    <row r="173" spans="1:217" s="14" customFormat="1" ht="17.25" customHeight="1" x14ac:dyDescent="0.2">
      <c r="A173" s="26">
        <v>161</v>
      </c>
      <c r="B173" s="27"/>
      <c r="C173" s="87"/>
      <c r="D173" s="88"/>
      <c r="E173" s="88"/>
      <c r="F173" s="88"/>
      <c r="G173" s="88"/>
      <c r="H173" s="88"/>
      <c r="I173" s="88"/>
      <c r="J173" s="88"/>
      <c r="K173" s="105" t="str">
        <f t="shared" si="99"/>
        <v>様</v>
      </c>
      <c r="L173" s="88"/>
      <c r="M173" s="105" t="str">
        <f t="shared" si="100"/>
        <v/>
      </c>
      <c r="N173" s="88"/>
      <c r="O173" s="89">
        <f>①基本情報!$C$17</f>
        <v>0</v>
      </c>
      <c r="P173" s="89" t="e">
        <f>VLOOKUP(①基本情報!$C$18,①基本情報!W:X,2,0)</f>
        <v>#N/A</v>
      </c>
      <c r="Q173" s="89" t="e">
        <f>VLOOKUP(①基本情報!$C$19,①基本情報!U:V,2,0)</f>
        <v>#N/A</v>
      </c>
      <c r="R173" s="89" t="e">
        <f>VLOOKUP(①基本情報!$C$20,①基本情報!Y:Z,2,0)</f>
        <v>#N/A</v>
      </c>
      <c r="S173" s="90" t="str">
        <f>IF(COUNTA(①基本情報!$C$26:$E$26)=3,DATE(①基本情報!$C$26,①基本情報!$D$26,①基本情報!$E$26),"")</f>
        <v/>
      </c>
      <c r="T173" s="91" t="str">
        <f>IF(①基本情報!$F$26="","",①基本情報!$F$26)</f>
        <v/>
      </c>
      <c r="U173" s="90" t="str">
        <f>IF(ISERROR(DATE(①基本情報!$C$25,①基本情報!$D$25,①基本情報!$E$25)),"",DATE(①基本情報!$C$25,①基本情報!$D$25,①基本情報!$E$25))</f>
        <v/>
      </c>
      <c r="V173" s="308" t="str">
        <f>IF(①基本情報!$F$25="","",①基本情報!$F$25)</f>
        <v/>
      </c>
      <c r="W173" s="88"/>
      <c r="X173" s="88"/>
      <c r="Y173" s="88"/>
      <c r="Z173" s="88"/>
      <c r="AA173" s="88"/>
      <c r="AB173" s="88"/>
      <c r="AC173" s="105" t="str">
        <f t="shared" si="101"/>
        <v/>
      </c>
      <c r="AD173" s="108" t="str">
        <f t="shared" si="102"/>
        <v>様</v>
      </c>
      <c r="AE173" s="94" t="str">
        <f>IF(②メッセージ・差出名!$C$14="","",②メッセージ・差出名!$C$14)</f>
        <v/>
      </c>
      <c r="AF173" s="94" t="str">
        <f>IF(②メッセージ・差出名!$C$15="","",②メッセージ・差出名!$C$15)</f>
        <v/>
      </c>
      <c r="AG173" s="94" t="str">
        <f>IF(②メッセージ・差出名!$C$16="","",②メッセージ・差出名!$C$16)</f>
        <v/>
      </c>
      <c r="AH173" s="94" t="str">
        <f>IF(②メッセージ・差出名!$C$17="","",②メッセージ・差出名!$C$17)</f>
        <v/>
      </c>
      <c r="AI173" s="94" t="str">
        <f>IF(②メッセージ・差出名!$C$18="","",②メッセージ・差出名!$C$18)</f>
        <v/>
      </c>
      <c r="AJ173" s="94" t="str">
        <f>IF(②メッセージ・差出名!$C$19="","",②メッセージ・差出名!$C$19)</f>
        <v/>
      </c>
      <c r="AK173" s="94" t="str">
        <f>IF(②メッセージ・差出名!$C$20="","",②メッセージ・差出名!$C$20)</f>
        <v/>
      </c>
      <c r="AL173" s="94" t="str">
        <f>IF(②メッセージ・差出名!$C$21="","",②メッセージ・差出名!$C$21)</f>
        <v/>
      </c>
      <c r="AM173" s="94" t="str">
        <f>IF(②メッセージ・差出名!$C$22="","",②メッセージ・差出名!$C$22)</f>
        <v/>
      </c>
      <c r="AN173" s="94" t="str">
        <f>IF(②メッセージ・差出名!$C$23="","",②メッセージ・差出名!$C$23)</f>
        <v/>
      </c>
      <c r="AO173" s="302" t="str">
        <f>IF(②メッセージ・差出名!$C$27="","",②メッセージ・差出名!$C$27)</f>
        <v/>
      </c>
      <c r="AP173" s="302" t="str">
        <f>IF(②メッセージ・差出名!$C$28="","",②メッセージ・差出名!$C$28)</f>
        <v/>
      </c>
      <c r="AQ173" s="302" t="str">
        <f>IF(②メッセージ・差出名!$C$29="","",②メッセージ・差出名!$C$29)</f>
        <v/>
      </c>
      <c r="AR173" s="302" t="str">
        <f>IF(②メッセージ・差出名!$C$30="","",②メッセージ・差出名!$C$30)</f>
        <v/>
      </c>
      <c r="AS173" s="143"/>
      <c r="AT173" s="148">
        <f t="shared" si="103"/>
        <v>0</v>
      </c>
      <c r="AU173" s="148">
        <f t="shared" si="139"/>
        <v>0</v>
      </c>
      <c r="AV173" s="148">
        <f t="shared" si="140"/>
        <v>0</v>
      </c>
      <c r="AW173" s="148">
        <f t="shared" si="141"/>
        <v>0</v>
      </c>
      <c r="AX173" s="148">
        <f t="shared" si="104"/>
        <v>0</v>
      </c>
      <c r="AY173" s="148">
        <f t="shared" si="104"/>
        <v>0</v>
      </c>
      <c r="AZ173" s="148">
        <f t="shared" si="105"/>
        <v>0</v>
      </c>
      <c r="BA173" s="148">
        <f t="shared" si="106"/>
        <v>0</v>
      </c>
      <c r="BB173" s="148">
        <f t="shared" si="107"/>
        <v>1</v>
      </c>
      <c r="BC173" s="148">
        <f t="shared" si="108"/>
        <v>0</v>
      </c>
      <c r="BD173" s="148">
        <f t="shared" si="109"/>
        <v>0</v>
      </c>
      <c r="BE173" s="148">
        <f t="shared" si="110"/>
        <v>0</v>
      </c>
      <c r="BF173" s="227">
        <f t="shared" si="111"/>
        <v>1</v>
      </c>
      <c r="BG173" s="227" t="e">
        <f t="shared" si="112"/>
        <v>#N/A</v>
      </c>
      <c r="BH173" s="227" t="e">
        <f t="shared" si="113"/>
        <v>#N/A</v>
      </c>
      <c r="BI173" s="227" t="e">
        <f t="shared" si="114"/>
        <v>#N/A</v>
      </c>
      <c r="BJ173" s="227">
        <f t="shared" si="115"/>
        <v>0</v>
      </c>
      <c r="BK173" s="227">
        <f t="shared" si="116"/>
        <v>0</v>
      </c>
      <c r="BL173" s="227">
        <f t="shared" si="117"/>
        <v>0</v>
      </c>
      <c r="BM173" s="227">
        <f t="shared" si="118"/>
        <v>0</v>
      </c>
      <c r="BN173" s="153">
        <f t="shared" si="119"/>
        <v>0</v>
      </c>
      <c r="BO173" s="153">
        <f t="shared" si="120"/>
        <v>0</v>
      </c>
      <c r="BP173" s="153">
        <f t="shared" si="120"/>
        <v>0</v>
      </c>
      <c r="BQ173" s="153">
        <f t="shared" si="121"/>
        <v>0</v>
      </c>
      <c r="BR173" s="153">
        <f t="shared" si="120"/>
        <v>0</v>
      </c>
      <c r="BS173" s="153">
        <f t="shared" si="122"/>
        <v>0</v>
      </c>
      <c r="BT173" s="153">
        <f t="shared" si="120"/>
        <v>0</v>
      </c>
      <c r="BU173" s="153">
        <f t="shared" si="123"/>
        <v>1</v>
      </c>
      <c r="BV173" s="225">
        <f t="shared" si="124"/>
        <v>0</v>
      </c>
      <c r="BW173" s="225">
        <f t="shared" si="125"/>
        <v>0</v>
      </c>
      <c r="BX173" s="225">
        <f t="shared" si="126"/>
        <v>0</v>
      </c>
      <c r="BY173" s="225">
        <f t="shared" si="127"/>
        <v>0</v>
      </c>
      <c r="BZ173" s="225">
        <f t="shared" si="128"/>
        <v>0</v>
      </c>
      <c r="CA173" s="225">
        <f t="shared" si="129"/>
        <v>0</v>
      </c>
      <c r="CB173" s="225">
        <f t="shared" si="130"/>
        <v>0</v>
      </c>
      <c r="CC173" s="225">
        <f t="shared" si="131"/>
        <v>0</v>
      </c>
      <c r="CD173" s="225">
        <f t="shared" si="132"/>
        <v>0</v>
      </c>
      <c r="CE173" s="225">
        <f t="shared" si="133"/>
        <v>0</v>
      </c>
      <c r="CF173" s="153">
        <f t="shared" si="134"/>
        <v>0</v>
      </c>
      <c r="CG173" s="153">
        <f t="shared" si="135"/>
        <v>0</v>
      </c>
      <c r="CH173" s="153">
        <f t="shared" si="136"/>
        <v>0</v>
      </c>
      <c r="CI173" s="153">
        <f t="shared" si="137"/>
        <v>0</v>
      </c>
      <c r="CJ173" s="153">
        <f t="shared" si="138"/>
        <v>0</v>
      </c>
      <c r="CK173" s="39"/>
      <c r="CL173" s="39"/>
      <c r="CM173" s="39"/>
      <c r="CN173" s="39"/>
      <c r="CO173" s="39"/>
      <c r="CP173" s="39"/>
      <c r="CQ173" s="39"/>
      <c r="CR173" s="39"/>
      <c r="CS173" s="39"/>
      <c r="CT173" s="39"/>
      <c r="CU173" s="39"/>
      <c r="CV173" s="39"/>
      <c r="CW173" s="39"/>
      <c r="CX173" s="39"/>
      <c r="CY173" s="39"/>
      <c r="CZ173" s="39"/>
      <c r="DA173" s="39"/>
      <c r="DB173" s="39"/>
      <c r="DC173" s="39"/>
      <c r="DD173" s="39"/>
      <c r="DE173" s="39"/>
      <c r="DF173" s="39"/>
      <c r="DG173" s="39"/>
      <c r="DH173" s="39"/>
      <c r="DI173" s="39"/>
      <c r="DJ173" s="39"/>
      <c r="DK173" s="39"/>
      <c r="DL173" s="39"/>
      <c r="DM173" s="39"/>
      <c r="DN173" s="39"/>
      <c r="DO173" s="39"/>
      <c r="DP173" s="39"/>
      <c r="DQ173" s="39"/>
      <c r="DR173" s="39"/>
      <c r="DS173" s="39"/>
      <c r="DT173" s="39"/>
      <c r="DU173" s="39"/>
      <c r="DV173" s="39"/>
      <c r="DW173" s="39"/>
      <c r="DX173" s="39"/>
      <c r="DY173" s="39"/>
      <c r="DZ173" s="39"/>
      <c r="EA173" s="39"/>
      <c r="EB173" s="39"/>
      <c r="EC173" s="39"/>
      <c r="ED173" s="39"/>
      <c r="EE173" s="39"/>
      <c r="EF173" s="39"/>
      <c r="EG173" s="39"/>
      <c r="EH173" s="39"/>
      <c r="EI173" s="39"/>
      <c r="EJ173" s="39"/>
      <c r="EK173" s="39"/>
      <c r="EL173" s="39"/>
      <c r="EM173" s="39"/>
      <c r="EN173" s="39"/>
      <c r="EO173" s="39"/>
      <c r="EP173" s="39"/>
      <c r="EQ173" s="39"/>
      <c r="ER173" s="39"/>
      <c r="ES173" s="39"/>
      <c r="ET173" s="39"/>
      <c r="EU173" s="39"/>
      <c r="EV173" s="39"/>
      <c r="EW173" s="39"/>
      <c r="EX173" s="39"/>
      <c r="EY173" s="39"/>
      <c r="EZ173" s="39"/>
      <c r="FA173" s="39"/>
      <c r="FB173" s="39"/>
      <c r="FC173" s="39"/>
      <c r="FD173" s="39"/>
      <c r="FE173" s="39"/>
      <c r="FF173" s="39"/>
      <c r="FG173" s="39"/>
      <c r="FH173" s="39"/>
      <c r="FI173" s="39"/>
      <c r="FJ173" s="39"/>
      <c r="FK173" s="39"/>
      <c r="FL173" s="39"/>
      <c r="FM173" s="39"/>
      <c r="FN173" s="39"/>
      <c r="FO173" s="39"/>
      <c r="FP173" s="39"/>
      <c r="FQ173" s="39"/>
      <c r="FR173" s="39"/>
      <c r="FS173" s="39"/>
      <c r="FT173" s="39"/>
      <c r="FU173" s="39"/>
      <c r="FV173" s="39"/>
      <c r="FW173" s="39"/>
      <c r="FX173" s="39"/>
      <c r="FY173" s="39"/>
      <c r="FZ173" s="39"/>
      <c r="GA173" s="39"/>
      <c r="GB173" s="39"/>
      <c r="GC173" s="39"/>
      <c r="GD173" s="39"/>
      <c r="GE173" s="39"/>
      <c r="GF173" s="39"/>
      <c r="GG173" s="39"/>
      <c r="GH173" s="39"/>
      <c r="GI173" s="39"/>
      <c r="GJ173" s="39"/>
      <c r="GK173" s="39"/>
      <c r="GL173" s="39"/>
      <c r="GM173" s="39"/>
      <c r="GN173" s="39"/>
      <c r="GO173" s="39"/>
      <c r="GP173" s="39"/>
      <c r="GQ173" s="39"/>
      <c r="GR173" s="39"/>
      <c r="GS173" s="39"/>
      <c r="GT173" s="39"/>
      <c r="GU173" s="39"/>
      <c r="GV173" s="39"/>
      <c r="GW173" s="39"/>
      <c r="GX173" s="39"/>
      <c r="GY173" s="39"/>
      <c r="GZ173" s="39"/>
      <c r="HA173" s="39"/>
      <c r="HB173" s="39"/>
      <c r="HC173" s="39"/>
      <c r="HD173" s="39"/>
      <c r="HE173" s="39"/>
      <c r="HF173" s="39"/>
      <c r="HG173" s="39"/>
      <c r="HH173" s="39"/>
      <c r="HI173" s="39"/>
    </row>
    <row r="174" spans="1:217" s="14" customFormat="1" ht="17.25" customHeight="1" x14ac:dyDescent="0.2">
      <c r="A174" s="26">
        <v>162</v>
      </c>
      <c r="B174" s="27"/>
      <c r="C174" s="87"/>
      <c r="D174" s="88"/>
      <c r="E174" s="88"/>
      <c r="F174" s="88"/>
      <c r="G174" s="88"/>
      <c r="H174" s="88"/>
      <c r="I174" s="88"/>
      <c r="J174" s="88"/>
      <c r="K174" s="105" t="str">
        <f t="shared" si="99"/>
        <v>様</v>
      </c>
      <c r="L174" s="88"/>
      <c r="M174" s="105" t="str">
        <f t="shared" si="100"/>
        <v/>
      </c>
      <c r="N174" s="88"/>
      <c r="O174" s="89">
        <f>①基本情報!$C$17</f>
        <v>0</v>
      </c>
      <c r="P174" s="89" t="e">
        <f>VLOOKUP(①基本情報!$C$18,①基本情報!W:X,2,0)</f>
        <v>#N/A</v>
      </c>
      <c r="Q174" s="89" t="e">
        <f>VLOOKUP(①基本情報!$C$19,①基本情報!U:V,2,0)</f>
        <v>#N/A</v>
      </c>
      <c r="R174" s="89" t="e">
        <f>VLOOKUP(①基本情報!$C$20,①基本情報!Y:Z,2,0)</f>
        <v>#N/A</v>
      </c>
      <c r="S174" s="90" t="str">
        <f>IF(COUNTA(①基本情報!$C$26:$E$26)=3,DATE(①基本情報!$C$26,①基本情報!$D$26,①基本情報!$E$26),"")</f>
        <v/>
      </c>
      <c r="T174" s="91" t="str">
        <f>IF(①基本情報!$F$26="","",①基本情報!$F$26)</f>
        <v/>
      </c>
      <c r="U174" s="90" t="str">
        <f>IF(ISERROR(DATE(①基本情報!$C$25,①基本情報!$D$25,①基本情報!$E$25)),"",DATE(①基本情報!$C$25,①基本情報!$D$25,①基本情報!$E$25))</f>
        <v/>
      </c>
      <c r="V174" s="308" t="str">
        <f>IF(①基本情報!$F$25="","",①基本情報!$F$25)</f>
        <v/>
      </c>
      <c r="W174" s="88"/>
      <c r="X174" s="88"/>
      <c r="Y174" s="88"/>
      <c r="Z174" s="88"/>
      <c r="AA174" s="88"/>
      <c r="AB174" s="88"/>
      <c r="AC174" s="105" t="str">
        <f t="shared" si="101"/>
        <v/>
      </c>
      <c r="AD174" s="108" t="str">
        <f t="shared" si="102"/>
        <v>様</v>
      </c>
      <c r="AE174" s="94" t="str">
        <f>IF(②メッセージ・差出名!$C$14="","",②メッセージ・差出名!$C$14)</f>
        <v/>
      </c>
      <c r="AF174" s="94" t="str">
        <f>IF(②メッセージ・差出名!$C$15="","",②メッセージ・差出名!$C$15)</f>
        <v/>
      </c>
      <c r="AG174" s="94" t="str">
        <f>IF(②メッセージ・差出名!$C$16="","",②メッセージ・差出名!$C$16)</f>
        <v/>
      </c>
      <c r="AH174" s="94" t="str">
        <f>IF(②メッセージ・差出名!$C$17="","",②メッセージ・差出名!$C$17)</f>
        <v/>
      </c>
      <c r="AI174" s="94" t="str">
        <f>IF(②メッセージ・差出名!$C$18="","",②メッセージ・差出名!$C$18)</f>
        <v/>
      </c>
      <c r="AJ174" s="94" t="str">
        <f>IF(②メッセージ・差出名!$C$19="","",②メッセージ・差出名!$C$19)</f>
        <v/>
      </c>
      <c r="AK174" s="94" t="str">
        <f>IF(②メッセージ・差出名!$C$20="","",②メッセージ・差出名!$C$20)</f>
        <v/>
      </c>
      <c r="AL174" s="94" t="str">
        <f>IF(②メッセージ・差出名!$C$21="","",②メッセージ・差出名!$C$21)</f>
        <v/>
      </c>
      <c r="AM174" s="94" t="str">
        <f>IF(②メッセージ・差出名!$C$22="","",②メッセージ・差出名!$C$22)</f>
        <v/>
      </c>
      <c r="AN174" s="94" t="str">
        <f>IF(②メッセージ・差出名!$C$23="","",②メッセージ・差出名!$C$23)</f>
        <v/>
      </c>
      <c r="AO174" s="302" t="str">
        <f>IF(②メッセージ・差出名!$C$27="","",②メッセージ・差出名!$C$27)</f>
        <v/>
      </c>
      <c r="AP174" s="302" t="str">
        <f>IF(②メッセージ・差出名!$C$28="","",②メッセージ・差出名!$C$28)</f>
        <v/>
      </c>
      <c r="AQ174" s="302" t="str">
        <f>IF(②メッセージ・差出名!$C$29="","",②メッセージ・差出名!$C$29)</f>
        <v/>
      </c>
      <c r="AR174" s="302" t="str">
        <f>IF(②メッセージ・差出名!$C$30="","",②メッセージ・差出名!$C$30)</f>
        <v/>
      </c>
      <c r="AS174" s="143"/>
      <c r="AT174" s="148">
        <f t="shared" si="103"/>
        <v>0</v>
      </c>
      <c r="AU174" s="148">
        <f t="shared" si="139"/>
        <v>0</v>
      </c>
      <c r="AV174" s="148">
        <f t="shared" si="140"/>
        <v>0</v>
      </c>
      <c r="AW174" s="148">
        <f t="shared" si="141"/>
        <v>0</v>
      </c>
      <c r="AX174" s="148">
        <f t="shared" si="104"/>
        <v>0</v>
      </c>
      <c r="AY174" s="148">
        <f t="shared" si="104"/>
        <v>0</v>
      </c>
      <c r="AZ174" s="148">
        <f t="shared" si="105"/>
        <v>0</v>
      </c>
      <c r="BA174" s="148">
        <f t="shared" si="106"/>
        <v>0</v>
      </c>
      <c r="BB174" s="148">
        <f t="shared" si="107"/>
        <v>1</v>
      </c>
      <c r="BC174" s="148">
        <f t="shared" si="108"/>
        <v>0</v>
      </c>
      <c r="BD174" s="148">
        <f t="shared" si="109"/>
        <v>0</v>
      </c>
      <c r="BE174" s="148">
        <f t="shared" si="110"/>
        <v>0</v>
      </c>
      <c r="BF174" s="227">
        <f t="shared" si="111"/>
        <v>1</v>
      </c>
      <c r="BG174" s="227" t="e">
        <f t="shared" si="112"/>
        <v>#N/A</v>
      </c>
      <c r="BH174" s="227" t="e">
        <f t="shared" si="113"/>
        <v>#N/A</v>
      </c>
      <c r="BI174" s="227" t="e">
        <f t="shared" si="114"/>
        <v>#N/A</v>
      </c>
      <c r="BJ174" s="227">
        <f t="shared" si="115"/>
        <v>0</v>
      </c>
      <c r="BK174" s="227">
        <f t="shared" si="116"/>
        <v>0</v>
      </c>
      <c r="BL174" s="227">
        <f t="shared" si="117"/>
        <v>0</v>
      </c>
      <c r="BM174" s="227">
        <f t="shared" si="118"/>
        <v>0</v>
      </c>
      <c r="BN174" s="153">
        <f t="shared" si="119"/>
        <v>0</v>
      </c>
      <c r="BO174" s="153">
        <f t="shared" si="120"/>
        <v>0</v>
      </c>
      <c r="BP174" s="153">
        <f t="shared" si="120"/>
        <v>0</v>
      </c>
      <c r="BQ174" s="153">
        <f t="shared" si="121"/>
        <v>0</v>
      </c>
      <c r="BR174" s="153">
        <f t="shared" si="120"/>
        <v>0</v>
      </c>
      <c r="BS174" s="153">
        <f t="shared" si="122"/>
        <v>0</v>
      </c>
      <c r="BT174" s="153">
        <f t="shared" si="120"/>
        <v>0</v>
      </c>
      <c r="BU174" s="153">
        <f t="shared" si="123"/>
        <v>1</v>
      </c>
      <c r="BV174" s="225">
        <f t="shared" si="124"/>
        <v>0</v>
      </c>
      <c r="BW174" s="225">
        <f t="shared" si="125"/>
        <v>0</v>
      </c>
      <c r="BX174" s="225">
        <f t="shared" si="126"/>
        <v>0</v>
      </c>
      <c r="BY174" s="225">
        <f t="shared" si="127"/>
        <v>0</v>
      </c>
      <c r="BZ174" s="225">
        <f t="shared" si="128"/>
        <v>0</v>
      </c>
      <c r="CA174" s="225">
        <f t="shared" si="129"/>
        <v>0</v>
      </c>
      <c r="CB174" s="225">
        <f t="shared" si="130"/>
        <v>0</v>
      </c>
      <c r="CC174" s="225">
        <f t="shared" si="131"/>
        <v>0</v>
      </c>
      <c r="CD174" s="225">
        <f t="shared" si="132"/>
        <v>0</v>
      </c>
      <c r="CE174" s="225">
        <f t="shared" si="133"/>
        <v>0</v>
      </c>
      <c r="CF174" s="153">
        <f t="shared" si="134"/>
        <v>0</v>
      </c>
      <c r="CG174" s="153">
        <f t="shared" si="135"/>
        <v>0</v>
      </c>
      <c r="CH174" s="153">
        <f t="shared" si="136"/>
        <v>0</v>
      </c>
      <c r="CI174" s="153">
        <f t="shared" si="137"/>
        <v>0</v>
      </c>
      <c r="CJ174" s="153">
        <f t="shared" si="138"/>
        <v>0</v>
      </c>
      <c r="CK174" s="39"/>
      <c r="CL174" s="39"/>
      <c r="CM174" s="39"/>
      <c r="CN174" s="39"/>
      <c r="CO174" s="39"/>
      <c r="CP174" s="39"/>
      <c r="CQ174" s="39"/>
      <c r="CR174" s="39"/>
      <c r="CS174" s="39"/>
      <c r="CT174" s="39"/>
      <c r="CU174" s="39"/>
      <c r="CV174" s="39"/>
      <c r="CW174" s="39"/>
      <c r="CX174" s="39"/>
      <c r="CY174" s="39"/>
      <c r="CZ174" s="39"/>
      <c r="DA174" s="39"/>
      <c r="DB174" s="39"/>
      <c r="DC174" s="39"/>
      <c r="DD174" s="39"/>
      <c r="DE174" s="39"/>
      <c r="DF174" s="39"/>
      <c r="DG174" s="39"/>
      <c r="DH174" s="39"/>
      <c r="DI174" s="39"/>
      <c r="DJ174" s="39"/>
      <c r="DK174" s="39"/>
      <c r="DL174" s="39"/>
      <c r="DM174" s="39"/>
      <c r="DN174" s="39"/>
      <c r="DO174" s="39"/>
      <c r="DP174" s="39"/>
      <c r="DQ174" s="39"/>
      <c r="DR174" s="39"/>
      <c r="DS174" s="39"/>
      <c r="DT174" s="39"/>
      <c r="DU174" s="39"/>
      <c r="DV174" s="39"/>
      <c r="DW174" s="39"/>
      <c r="DX174" s="39"/>
      <c r="DY174" s="39"/>
      <c r="DZ174" s="39"/>
      <c r="EA174" s="39"/>
      <c r="EB174" s="39"/>
      <c r="EC174" s="39"/>
      <c r="ED174" s="39"/>
      <c r="EE174" s="39"/>
      <c r="EF174" s="39"/>
      <c r="EG174" s="39"/>
      <c r="EH174" s="39"/>
      <c r="EI174" s="39"/>
      <c r="EJ174" s="39"/>
      <c r="EK174" s="39"/>
      <c r="EL174" s="39"/>
      <c r="EM174" s="39"/>
      <c r="EN174" s="39"/>
      <c r="EO174" s="39"/>
      <c r="EP174" s="39"/>
      <c r="EQ174" s="39"/>
      <c r="ER174" s="39"/>
      <c r="ES174" s="39"/>
      <c r="ET174" s="39"/>
      <c r="EU174" s="39"/>
      <c r="EV174" s="39"/>
      <c r="EW174" s="39"/>
      <c r="EX174" s="39"/>
      <c r="EY174" s="39"/>
      <c r="EZ174" s="39"/>
      <c r="FA174" s="39"/>
      <c r="FB174" s="39"/>
      <c r="FC174" s="39"/>
      <c r="FD174" s="39"/>
      <c r="FE174" s="39"/>
      <c r="FF174" s="39"/>
      <c r="FG174" s="39"/>
      <c r="FH174" s="39"/>
      <c r="FI174" s="39"/>
      <c r="FJ174" s="39"/>
      <c r="FK174" s="39"/>
      <c r="FL174" s="39"/>
      <c r="FM174" s="39"/>
      <c r="FN174" s="39"/>
      <c r="FO174" s="39"/>
      <c r="FP174" s="39"/>
      <c r="FQ174" s="39"/>
      <c r="FR174" s="39"/>
      <c r="FS174" s="39"/>
      <c r="FT174" s="39"/>
      <c r="FU174" s="39"/>
      <c r="FV174" s="39"/>
      <c r="FW174" s="39"/>
      <c r="FX174" s="39"/>
      <c r="FY174" s="39"/>
      <c r="FZ174" s="39"/>
      <c r="GA174" s="39"/>
      <c r="GB174" s="39"/>
      <c r="GC174" s="39"/>
      <c r="GD174" s="39"/>
      <c r="GE174" s="39"/>
      <c r="GF174" s="39"/>
      <c r="GG174" s="39"/>
      <c r="GH174" s="39"/>
      <c r="GI174" s="39"/>
      <c r="GJ174" s="39"/>
      <c r="GK174" s="39"/>
      <c r="GL174" s="39"/>
      <c r="GM174" s="39"/>
      <c r="GN174" s="39"/>
      <c r="GO174" s="39"/>
      <c r="GP174" s="39"/>
      <c r="GQ174" s="39"/>
      <c r="GR174" s="39"/>
      <c r="GS174" s="39"/>
      <c r="GT174" s="39"/>
      <c r="GU174" s="39"/>
      <c r="GV174" s="39"/>
      <c r="GW174" s="39"/>
      <c r="GX174" s="39"/>
      <c r="GY174" s="39"/>
      <c r="GZ174" s="39"/>
      <c r="HA174" s="39"/>
      <c r="HB174" s="39"/>
      <c r="HC174" s="39"/>
      <c r="HD174" s="39"/>
      <c r="HE174" s="39"/>
      <c r="HF174" s="39"/>
      <c r="HG174" s="39"/>
      <c r="HH174" s="39"/>
      <c r="HI174" s="39"/>
    </row>
    <row r="175" spans="1:217" s="14" customFormat="1" ht="17.25" customHeight="1" x14ac:dyDescent="0.2">
      <c r="A175" s="26">
        <v>163</v>
      </c>
      <c r="B175" s="27"/>
      <c r="C175" s="87"/>
      <c r="D175" s="88"/>
      <c r="E175" s="88"/>
      <c r="F175" s="88"/>
      <c r="G175" s="88"/>
      <c r="H175" s="88"/>
      <c r="I175" s="88"/>
      <c r="J175" s="88"/>
      <c r="K175" s="105" t="str">
        <f t="shared" si="99"/>
        <v>様</v>
      </c>
      <c r="L175" s="88"/>
      <c r="M175" s="105" t="str">
        <f t="shared" si="100"/>
        <v/>
      </c>
      <c r="N175" s="88"/>
      <c r="O175" s="89">
        <f>①基本情報!$C$17</f>
        <v>0</v>
      </c>
      <c r="P175" s="89" t="e">
        <f>VLOOKUP(①基本情報!$C$18,①基本情報!W:X,2,0)</f>
        <v>#N/A</v>
      </c>
      <c r="Q175" s="89" t="e">
        <f>VLOOKUP(①基本情報!$C$19,①基本情報!U:V,2,0)</f>
        <v>#N/A</v>
      </c>
      <c r="R175" s="89" t="e">
        <f>VLOOKUP(①基本情報!$C$20,①基本情報!Y:Z,2,0)</f>
        <v>#N/A</v>
      </c>
      <c r="S175" s="90" t="str">
        <f>IF(COUNTA(①基本情報!$C$26:$E$26)=3,DATE(①基本情報!$C$26,①基本情報!$D$26,①基本情報!$E$26),"")</f>
        <v/>
      </c>
      <c r="T175" s="91" t="str">
        <f>IF(①基本情報!$F$26="","",①基本情報!$F$26)</f>
        <v/>
      </c>
      <c r="U175" s="90" t="str">
        <f>IF(ISERROR(DATE(①基本情報!$C$25,①基本情報!$D$25,①基本情報!$E$25)),"",DATE(①基本情報!$C$25,①基本情報!$D$25,①基本情報!$E$25))</f>
        <v/>
      </c>
      <c r="V175" s="308" t="str">
        <f>IF(①基本情報!$F$25="","",①基本情報!$F$25)</f>
        <v/>
      </c>
      <c r="W175" s="88"/>
      <c r="X175" s="88"/>
      <c r="Y175" s="88"/>
      <c r="Z175" s="88"/>
      <c r="AA175" s="88"/>
      <c r="AB175" s="88"/>
      <c r="AC175" s="105" t="str">
        <f t="shared" si="101"/>
        <v/>
      </c>
      <c r="AD175" s="108" t="str">
        <f t="shared" si="102"/>
        <v>様</v>
      </c>
      <c r="AE175" s="94" t="str">
        <f>IF(②メッセージ・差出名!$C$14="","",②メッセージ・差出名!$C$14)</f>
        <v/>
      </c>
      <c r="AF175" s="94" t="str">
        <f>IF(②メッセージ・差出名!$C$15="","",②メッセージ・差出名!$C$15)</f>
        <v/>
      </c>
      <c r="AG175" s="94" t="str">
        <f>IF(②メッセージ・差出名!$C$16="","",②メッセージ・差出名!$C$16)</f>
        <v/>
      </c>
      <c r="AH175" s="94" t="str">
        <f>IF(②メッセージ・差出名!$C$17="","",②メッセージ・差出名!$C$17)</f>
        <v/>
      </c>
      <c r="AI175" s="94" t="str">
        <f>IF(②メッセージ・差出名!$C$18="","",②メッセージ・差出名!$C$18)</f>
        <v/>
      </c>
      <c r="AJ175" s="94" t="str">
        <f>IF(②メッセージ・差出名!$C$19="","",②メッセージ・差出名!$C$19)</f>
        <v/>
      </c>
      <c r="AK175" s="94" t="str">
        <f>IF(②メッセージ・差出名!$C$20="","",②メッセージ・差出名!$C$20)</f>
        <v/>
      </c>
      <c r="AL175" s="94" t="str">
        <f>IF(②メッセージ・差出名!$C$21="","",②メッセージ・差出名!$C$21)</f>
        <v/>
      </c>
      <c r="AM175" s="94" t="str">
        <f>IF(②メッセージ・差出名!$C$22="","",②メッセージ・差出名!$C$22)</f>
        <v/>
      </c>
      <c r="AN175" s="94" t="str">
        <f>IF(②メッセージ・差出名!$C$23="","",②メッセージ・差出名!$C$23)</f>
        <v/>
      </c>
      <c r="AO175" s="302" t="str">
        <f>IF(②メッセージ・差出名!$C$27="","",②メッセージ・差出名!$C$27)</f>
        <v/>
      </c>
      <c r="AP175" s="302" t="str">
        <f>IF(②メッセージ・差出名!$C$28="","",②メッセージ・差出名!$C$28)</f>
        <v/>
      </c>
      <c r="AQ175" s="302" t="str">
        <f>IF(②メッセージ・差出名!$C$29="","",②メッセージ・差出名!$C$29)</f>
        <v/>
      </c>
      <c r="AR175" s="302" t="str">
        <f>IF(②メッセージ・差出名!$C$30="","",②メッセージ・差出名!$C$30)</f>
        <v/>
      </c>
      <c r="AS175" s="143"/>
      <c r="AT175" s="148">
        <f t="shared" si="103"/>
        <v>0</v>
      </c>
      <c r="AU175" s="148">
        <f t="shared" si="139"/>
        <v>0</v>
      </c>
      <c r="AV175" s="148">
        <f t="shared" si="140"/>
        <v>0</v>
      </c>
      <c r="AW175" s="148">
        <f t="shared" si="141"/>
        <v>0</v>
      </c>
      <c r="AX175" s="148">
        <f t="shared" si="104"/>
        <v>0</v>
      </c>
      <c r="AY175" s="148">
        <f t="shared" si="104"/>
        <v>0</v>
      </c>
      <c r="AZ175" s="148">
        <f t="shared" si="105"/>
        <v>0</v>
      </c>
      <c r="BA175" s="148">
        <f t="shared" si="106"/>
        <v>0</v>
      </c>
      <c r="BB175" s="148">
        <f t="shared" si="107"/>
        <v>1</v>
      </c>
      <c r="BC175" s="148">
        <f t="shared" si="108"/>
        <v>0</v>
      </c>
      <c r="BD175" s="148">
        <f t="shared" si="109"/>
        <v>0</v>
      </c>
      <c r="BE175" s="148">
        <f t="shared" si="110"/>
        <v>0</v>
      </c>
      <c r="BF175" s="227">
        <f t="shared" si="111"/>
        <v>1</v>
      </c>
      <c r="BG175" s="227" t="e">
        <f t="shared" si="112"/>
        <v>#N/A</v>
      </c>
      <c r="BH175" s="227" t="e">
        <f t="shared" si="113"/>
        <v>#N/A</v>
      </c>
      <c r="BI175" s="227" t="e">
        <f t="shared" si="114"/>
        <v>#N/A</v>
      </c>
      <c r="BJ175" s="227">
        <f t="shared" si="115"/>
        <v>0</v>
      </c>
      <c r="BK175" s="227">
        <f t="shared" si="116"/>
        <v>0</v>
      </c>
      <c r="BL175" s="227">
        <f t="shared" si="117"/>
        <v>0</v>
      </c>
      <c r="BM175" s="227">
        <f t="shared" si="118"/>
        <v>0</v>
      </c>
      <c r="BN175" s="153">
        <f t="shared" si="119"/>
        <v>0</v>
      </c>
      <c r="BO175" s="153">
        <f t="shared" si="120"/>
        <v>0</v>
      </c>
      <c r="BP175" s="153">
        <f t="shared" si="120"/>
        <v>0</v>
      </c>
      <c r="BQ175" s="153">
        <f t="shared" si="121"/>
        <v>0</v>
      </c>
      <c r="BR175" s="153">
        <f t="shared" si="120"/>
        <v>0</v>
      </c>
      <c r="BS175" s="153">
        <f t="shared" si="122"/>
        <v>0</v>
      </c>
      <c r="BT175" s="153">
        <f t="shared" si="120"/>
        <v>0</v>
      </c>
      <c r="BU175" s="153">
        <f t="shared" si="123"/>
        <v>1</v>
      </c>
      <c r="BV175" s="225">
        <f t="shared" si="124"/>
        <v>0</v>
      </c>
      <c r="BW175" s="225">
        <f t="shared" si="125"/>
        <v>0</v>
      </c>
      <c r="BX175" s="225">
        <f t="shared" si="126"/>
        <v>0</v>
      </c>
      <c r="BY175" s="225">
        <f t="shared" si="127"/>
        <v>0</v>
      </c>
      <c r="BZ175" s="225">
        <f t="shared" si="128"/>
        <v>0</v>
      </c>
      <c r="CA175" s="225">
        <f t="shared" si="129"/>
        <v>0</v>
      </c>
      <c r="CB175" s="225">
        <f t="shared" si="130"/>
        <v>0</v>
      </c>
      <c r="CC175" s="225">
        <f t="shared" si="131"/>
        <v>0</v>
      </c>
      <c r="CD175" s="225">
        <f t="shared" si="132"/>
        <v>0</v>
      </c>
      <c r="CE175" s="225">
        <f t="shared" si="133"/>
        <v>0</v>
      </c>
      <c r="CF175" s="153">
        <f t="shared" si="134"/>
        <v>0</v>
      </c>
      <c r="CG175" s="153">
        <f t="shared" si="135"/>
        <v>0</v>
      </c>
      <c r="CH175" s="153">
        <f t="shared" si="136"/>
        <v>0</v>
      </c>
      <c r="CI175" s="153">
        <f t="shared" si="137"/>
        <v>0</v>
      </c>
      <c r="CJ175" s="153">
        <f t="shared" si="138"/>
        <v>0</v>
      </c>
      <c r="CK175" s="39"/>
      <c r="CL175" s="39"/>
      <c r="CM175" s="39"/>
      <c r="CN175" s="39"/>
      <c r="CO175" s="39"/>
      <c r="CP175" s="39"/>
      <c r="CQ175" s="39"/>
      <c r="CR175" s="39"/>
      <c r="CS175" s="39"/>
      <c r="CT175" s="39"/>
      <c r="CU175" s="39"/>
      <c r="CV175" s="39"/>
      <c r="CW175" s="39"/>
      <c r="CX175" s="39"/>
      <c r="CY175" s="39"/>
      <c r="CZ175" s="39"/>
      <c r="DA175" s="39"/>
      <c r="DB175" s="39"/>
      <c r="DC175" s="39"/>
      <c r="DD175" s="39"/>
      <c r="DE175" s="39"/>
      <c r="DF175" s="39"/>
      <c r="DG175" s="39"/>
      <c r="DH175" s="39"/>
      <c r="DI175" s="39"/>
      <c r="DJ175" s="39"/>
      <c r="DK175" s="39"/>
      <c r="DL175" s="39"/>
      <c r="DM175" s="39"/>
      <c r="DN175" s="39"/>
      <c r="DO175" s="39"/>
      <c r="DP175" s="39"/>
      <c r="DQ175" s="39"/>
      <c r="DR175" s="39"/>
      <c r="DS175" s="39"/>
      <c r="DT175" s="39"/>
      <c r="DU175" s="39"/>
      <c r="DV175" s="39"/>
      <c r="DW175" s="39"/>
      <c r="DX175" s="39"/>
      <c r="DY175" s="39"/>
      <c r="DZ175" s="39"/>
      <c r="EA175" s="39"/>
      <c r="EB175" s="39"/>
      <c r="EC175" s="39"/>
      <c r="ED175" s="39"/>
      <c r="EE175" s="39"/>
      <c r="EF175" s="39"/>
      <c r="EG175" s="39"/>
      <c r="EH175" s="39"/>
      <c r="EI175" s="39"/>
      <c r="EJ175" s="39"/>
      <c r="EK175" s="39"/>
      <c r="EL175" s="39"/>
      <c r="EM175" s="39"/>
      <c r="EN175" s="39"/>
      <c r="EO175" s="39"/>
      <c r="EP175" s="39"/>
      <c r="EQ175" s="39"/>
      <c r="ER175" s="39"/>
      <c r="ES175" s="39"/>
      <c r="ET175" s="39"/>
      <c r="EU175" s="39"/>
      <c r="EV175" s="39"/>
      <c r="EW175" s="39"/>
      <c r="EX175" s="39"/>
      <c r="EY175" s="39"/>
      <c r="EZ175" s="39"/>
      <c r="FA175" s="39"/>
      <c r="FB175" s="39"/>
      <c r="FC175" s="39"/>
      <c r="FD175" s="39"/>
      <c r="FE175" s="39"/>
      <c r="FF175" s="39"/>
      <c r="FG175" s="39"/>
      <c r="FH175" s="39"/>
      <c r="FI175" s="39"/>
      <c r="FJ175" s="39"/>
      <c r="FK175" s="39"/>
      <c r="FL175" s="39"/>
      <c r="FM175" s="39"/>
      <c r="FN175" s="39"/>
      <c r="FO175" s="39"/>
      <c r="FP175" s="39"/>
      <c r="FQ175" s="39"/>
      <c r="FR175" s="39"/>
      <c r="FS175" s="39"/>
      <c r="FT175" s="39"/>
      <c r="FU175" s="39"/>
      <c r="FV175" s="39"/>
      <c r="FW175" s="39"/>
      <c r="FX175" s="39"/>
      <c r="FY175" s="39"/>
      <c r="FZ175" s="39"/>
      <c r="GA175" s="39"/>
      <c r="GB175" s="39"/>
      <c r="GC175" s="39"/>
      <c r="GD175" s="39"/>
      <c r="GE175" s="39"/>
      <c r="GF175" s="39"/>
      <c r="GG175" s="39"/>
      <c r="GH175" s="39"/>
      <c r="GI175" s="39"/>
      <c r="GJ175" s="39"/>
      <c r="GK175" s="39"/>
      <c r="GL175" s="39"/>
      <c r="GM175" s="39"/>
      <c r="GN175" s="39"/>
      <c r="GO175" s="39"/>
      <c r="GP175" s="39"/>
      <c r="GQ175" s="39"/>
      <c r="GR175" s="39"/>
      <c r="GS175" s="39"/>
      <c r="GT175" s="39"/>
      <c r="GU175" s="39"/>
      <c r="GV175" s="39"/>
      <c r="GW175" s="39"/>
      <c r="GX175" s="39"/>
      <c r="GY175" s="39"/>
      <c r="GZ175" s="39"/>
      <c r="HA175" s="39"/>
      <c r="HB175" s="39"/>
      <c r="HC175" s="39"/>
      <c r="HD175" s="39"/>
      <c r="HE175" s="39"/>
      <c r="HF175" s="39"/>
      <c r="HG175" s="39"/>
      <c r="HH175" s="39"/>
      <c r="HI175" s="39"/>
    </row>
    <row r="176" spans="1:217" s="14" customFormat="1" ht="17.25" customHeight="1" x14ac:dyDescent="0.2">
      <c r="A176" s="26">
        <v>164</v>
      </c>
      <c r="B176" s="27"/>
      <c r="C176" s="87"/>
      <c r="D176" s="88"/>
      <c r="E176" s="88"/>
      <c r="F176" s="88"/>
      <c r="G176" s="88"/>
      <c r="H176" s="88"/>
      <c r="I176" s="88"/>
      <c r="J176" s="88"/>
      <c r="K176" s="105" t="str">
        <f t="shared" si="99"/>
        <v>様</v>
      </c>
      <c r="L176" s="88"/>
      <c r="M176" s="105" t="str">
        <f t="shared" si="100"/>
        <v/>
      </c>
      <c r="N176" s="88"/>
      <c r="O176" s="89">
        <f>①基本情報!$C$17</f>
        <v>0</v>
      </c>
      <c r="P176" s="89" t="e">
        <f>VLOOKUP(①基本情報!$C$18,①基本情報!W:X,2,0)</f>
        <v>#N/A</v>
      </c>
      <c r="Q176" s="89" t="e">
        <f>VLOOKUP(①基本情報!$C$19,①基本情報!U:V,2,0)</f>
        <v>#N/A</v>
      </c>
      <c r="R176" s="89" t="e">
        <f>VLOOKUP(①基本情報!$C$20,①基本情報!Y:Z,2,0)</f>
        <v>#N/A</v>
      </c>
      <c r="S176" s="90" t="str">
        <f>IF(COUNTA(①基本情報!$C$26:$E$26)=3,DATE(①基本情報!$C$26,①基本情報!$D$26,①基本情報!$E$26),"")</f>
        <v/>
      </c>
      <c r="T176" s="91" t="str">
        <f>IF(①基本情報!$F$26="","",①基本情報!$F$26)</f>
        <v/>
      </c>
      <c r="U176" s="90" t="str">
        <f>IF(ISERROR(DATE(①基本情報!$C$25,①基本情報!$D$25,①基本情報!$E$25)),"",DATE(①基本情報!$C$25,①基本情報!$D$25,①基本情報!$E$25))</f>
        <v/>
      </c>
      <c r="V176" s="308" t="str">
        <f>IF(①基本情報!$F$25="","",①基本情報!$F$25)</f>
        <v/>
      </c>
      <c r="W176" s="88"/>
      <c r="X176" s="88"/>
      <c r="Y176" s="88"/>
      <c r="Z176" s="88"/>
      <c r="AA176" s="88"/>
      <c r="AB176" s="88"/>
      <c r="AC176" s="105" t="str">
        <f t="shared" si="101"/>
        <v/>
      </c>
      <c r="AD176" s="108" t="str">
        <f t="shared" si="102"/>
        <v>様</v>
      </c>
      <c r="AE176" s="94" t="str">
        <f>IF(②メッセージ・差出名!$C$14="","",②メッセージ・差出名!$C$14)</f>
        <v/>
      </c>
      <c r="AF176" s="94" t="str">
        <f>IF(②メッセージ・差出名!$C$15="","",②メッセージ・差出名!$C$15)</f>
        <v/>
      </c>
      <c r="AG176" s="94" t="str">
        <f>IF(②メッセージ・差出名!$C$16="","",②メッセージ・差出名!$C$16)</f>
        <v/>
      </c>
      <c r="AH176" s="94" t="str">
        <f>IF(②メッセージ・差出名!$C$17="","",②メッセージ・差出名!$C$17)</f>
        <v/>
      </c>
      <c r="AI176" s="94" t="str">
        <f>IF(②メッセージ・差出名!$C$18="","",②メッセージ・差出名!$C$18)</f>
        <v/>
      </c>
      <c r="AJ176" s="94" t="str">
        <f>IF(②メッセージ・差出名!$C$19="","",②メッセージ・差出名!$C$19)</f>
        <v/>
      </c>
      <c r="AK176" s="94" t="str">
        <f>IF(②メッセージ・差出名!$C$20="","",②メッセージ・差出名!$C$20)</f>
        <v/>
      </c>
      <c r="AL176" s="94" t="str">
        <f>IF(②メッセージ・差出名!$C$21="","",②メッセージ・差出名!$C$21)</f>
        <v/>
      </c>
      <c r="AM176" s="94" t="str">
        <f>IF(②メッセージ・差出名!$C$22="","",②メッセージ・差出名!$C$22)</f>
        <v/>
      </c>
      <c r="AN176" s="94" t="str">
        <f>IF(②メッセージ・差出名!$C$23="","",②メッセージ・差出名!$C$23)</f>
        <v/>
      </c>
      <c r="AO176" s="302" t="str">
        <f>IF(②メッセージ・差出名!$C$27="","",②メッセージ・差出名!$C$27)</f>
        <v/>
      </c>
      <c r="AP176" s="302" t="str">
        <f>IF(②メッセージ・差出名!$C$28="","",②メッセージ・差出名!$C$28)</f>
        <v/>
      </c>
      <c r="AQ176" s="302" t="str">
        <f>IF(②メッセージ・差出名!$C$29="","",②メッセージ・差出名!$C$29)</f>
        <v/>
      </c>
      <c r="AR176" s="302" t="str">
        <f>IF(②メッセージ・差出名!$C$30="","",②メッセージ・差出名!$C$30)</f>
        <v/>
      </c>
      <c r="AS176" s="143"/>
      <c r="AT176" s="148">
        <f t="shared" si="103"/>
        <v>0</v>
      </c>
      <c r="AU176" s="148">
        <f t="shared" si="139"/>
        <v>0</v>
      </c>
      <c r="AV176" s="148">
        <f t="shared" si="140"/>
        <v>0</v>
      </c>
      <c r="AW176" s="148">
        <f t="shared" si="141"/>
        <v>0</v>
      </c>
      <c r="AX176" s="148">
        <f t="shared" si="104"/>
        <v>0</v>
      </c>
      <c r="AY176" s="148">
        <f t="shared" si="104"/>
        <v>0</v>
      </c>
      <c r="AZ176" s="148">
        <f t="shared" si="105"/>
        <v>0</v>
      </c>
      <c r="BA176" s="148">
        <f t="shared" si="106"/>
        <v>0</v>
      </c>
      <c r="BB176" s="148">
        <f t="shared" si="107"/>
        <v>1</v>
      </c>
      <c r="BC176" s="148">
        <f t="shared" si="108"/>
        <v>0</v>
      </c>
      <c r="BD176" s="148">
        <f t="shared" si="109"/>
        <v>0</v>
      </c>
      <c r="BE176" s="148">
        <f t="shared" si="110"/>
        <v>0</v>
      </c>
      <c r="BF176" s="227">
        <f t="shared" si="111"/>
        <v>1</v>
      </c>
      <c r="BG176" s="227" t="e">
        <f t="shared" si="112"/>
        <v>#N/A</v>
      </c>
      <c r="BH176" s="227" t="e">
        <f t="shared" si="113"/>
        <v>#N/A</v>
      </c>
      <c r="BI176" s="227" t="e">
        <f t="shared" si="114"/>
        <v>#N/A</v>
      </c>
      <c r="BJ176" s="227">
        <f t="shared" si="115"/>
        <v>0</v>
      </c>
      <c r="BK176" s="227">
        <f t="shared" si="116"/>
        <v>0</v>
      </c>
      <c r="BL176" s="227">
        <f t="shared" si="117"/>
        <v>0</v>
      </c>
      <c r="BM176" s="227">
        <f t="shared" si="118"/>
        <v>0</v>
      </c>
      <c r="BN176" s="153">
        <f t="shared" si="119"/>
        <v>0</v>
      </c>
      <c r="BO176" s="153">
        <f t="shared" si="120"/>
        <v>0</v>
      </c>
      <c r="BP176" s="153">
        <f t="shared" si="120"/>
        <v>0</v>
      </c>
      <c r="BQ176" s="153">
        <f t="shared" si="121"/>
        <v>0</v>
      </c>
      <c r="BR176" s="153">
        <f t="shared" si="120"/>
        <v>0</v>
      </c>
      <c r="BS176" s="153">
        <f t="shared" si="122"/>
        <v>0</v>
      </c>
      <c r="BT176" s="153">
        <f t="shared" si="120"/>
        <v>0</v>
      </c>
      <c r="BU176" s="153">
        <f t="shared" si="123"/>
        <v>1</v>
      </c>
      <c r="BV176" s="225">
        <f t="shared" si="124"/>
        <v>0</v>
      </c>
      <c r="BW176" s="225">
        <f t="shared" si="125"/>
        <v>0</v>
      </c>
      <c r="BX176" s="225">
        <f t="shared" si="126"/>
        <v>0</v>
      </c>
      <c r="BY176" s="225">
        <f t="shared" si="127"/>
        <v>0</v>
      </c>
      <c r="BZ176" s="225">
        <f t="shared" si="128"/>
        <v>0</v>
      </c>
      <c r="CA176" s="225">
        <f t="shared" si="129"/>
        <v>0</v>
      </c>
      <c r="CB176" s="225">
        <f t="shared" si="130"/>
        <v>0</v>
      </c>
      <c r="CC176" s="225">
        <f t="shared" si="131"/>
        <v>0</v>
      </c>
      <c r="CD176" s="225">
        <f t="shared" si="132"/>
        <v>0</v>
      </c>
      <c r="CE176" s="225">
        <f t="shared" si="133"/>
        <v>0</v>
      </c>
      <c r="CF176" s="153">
        <f t="shared" si="134"/>
        <v>0</v>
      </c>
      <c r="CG176" s="153">
        <f t="shared" si="135"/>
        <v>0</v>
      </c>
      <c r="CH176" s="153">
        <f t="shared" si="136"/>
        <v>0</v>
      </c>
      <c r="CI176" s="153">
        <f t="shared" si="137"/>
        <v>0</v>
      </c>
      <c r="CJ176" s="153">
        <f t="shared" si="138"/>
        <v>0</v>
      </c>
      <c r="CK176" s="39"/>
      <c r="CL176" s="39"/>
      <c r="CM176" s="39"/>
      <c r="CN176" s="39"/>
      <c r="CO176" s="39"/>
      <c r="CP176" s="39"/>
      <c r="CQ176" s="39"/>
      <c r="CR176" s="39"/>
      <c r="CS176" s="39"/>
      <c r="CT176" s="39"/>
      <c r="CU176" s="39"/>
      <c r="CV176" s="39"/>
      <c r="CW176" s="39"/>
      <c r="CX176" s="39"/>
      <c r="CY176" s="39"/>
      <c r="CZ176" s="39"/>
      <c r="DA176" s="39"/>
      <c r="DB176" s="39"/>
      <c r="DC176" s="39"/>
      <c r="DD176" s="39"/>
      <c r="DE176" s="39"/>
      <c r="DF176" s="39"/>
      <c r="DG176" s="39"/>
      <c r="DH176" s="39"/>
      <c r="DI176" s="39"/>
      <c r="DJ176" s="39"/>
      <c r="DK176" s="39"/>
      <c r="DL176" s="39"/>
      <c r="DM176" s="39"/>
      <c r="DN176" s="39"/>
      <c r="DO176" s="39"/>
      <c r="DP176" s="39"/>
      <c r="DQ176" s="39"/>
      <c r="DR176" s="39"/>
      <c r="DS176" s="39"/>
      <c r="DT176" s="39"/>
      <c r="DU176" s="39"/>
      <c r="DV176" s="39"/>
      <c r="DW176" s="39"/>
      <c r="DX176" s="39"/>
      <c r="DY176" s="39"/>
      <c r="DZ176" s="39"/>
      <c r="EA176" s="39"/>
      <c r="EB176" s="39"/>
      <c r="EC176" s="39"/>
      <c r="ED176" s="39"/>
      <c r="EE176" s="39"/>
      <c r="EF176" s="39"/>
      <c r="EG176" s="39"/>
      <c r="EH176" s="39"/>
      <c r="EI176" s="39"/>
      <c r="EJ176" s="39"/>
      <c r="EK176" s="39"/>
      <c r="EL176" s="39"/>
      <c r="EM176" s="39"/>
      <c r="EN176" s="39"/>
      <c r="EO176" s="39"/>
      <c r="EP176" s="39"/>
      <c r="EQ176" s="39"/>
      <c r="ER176" s="39"/>
      <c r="ES176" s="39"/>
      <c r="ET176" s="39"/>
      <c r="EU176" s="39"/>
      <c r="EV176" s="39"/>
      <c r="EW176" s="39"/>
      <c r="EX176" s="39"/>
      <c r="EY176" s="39"/>
      <c r="EZ176" s="39"/>
      <c r="FA176" s="39"/>
      <c r="FB176" s="39"/>
      <c r="FC176" s="39"/>
      <c r="FD176" s="39"/>
      <c r="FE176" s="39"/>
      <c r="FF176" s="39"/>
      <c r="FG176" s="39"/>
      <c r="FH176" s="39"/>
      <c r="FI176" s="39"/>
      <c r="FJ176" s="39"/>
      <c r="FK176" s="39"/>
      <c r="FL176" s="39"/>
      <c r="FM176" s="39"/>
      <c r="FN176" s="39"/>
      <c r="FO176" s="39"/>
      <c r="FP176" s="39"/>
      <c r="FQ176" s="39"/>
      <c r="FR176" s="39"/>
      <c r="FS176" s="39"/>
      <c r="FT176" s="39"/>
      <c r="FU176" s="39"/>
      <c r="FV176" s="39"/>
      <c r="FW176" s="39"/>
      <c r="FX176" s="39"/>
      <c r="FY176" s="39"/>
      <c r="FZ176" s="39"/>
      <c r="GA176" s="39"/>
      <c r="GB176" s="39"/>
      <c r="GC176" s="39"/>
      <c r="GD176" s="39"/>
      <c r="GE176" s="39"/>
      <c r="GF176" s="39"/>
      <c r="GG176" s="39"/>
      <c r="GH176" s="39"/>
      <c r="GI176" s="39"/>
      <c r="GJ176" s="39"/>
      <c r="GK176" s="39"/>
      <c r="GL176" s="39"/>
      <c r="GM176" s="39"/>
      <c r="GN176" s="39"/>
      <c r="GO176" s="39"/>
      <c r="GP176" s="39"/>
      <c r="GQ176" s="39"/>
      <c r="GR176" s="39"/>
      <c r="GS176" s="39"/>
      <c r="GT176" s="39"/>
      <c r="GU176" s="39"/>
      <c r="GV176" s="39"/>
      <c r="GW176" s="39"/>
      <c r="GX176" s="39"/>
      <c r="GY176" s="39"/>
      <c r="GZ176" s="39"/>
      <c r="HA176" s="39"/>
      <c r="HB176" s="39"/>
      <c r="HC176" s="39"/>
      <c r="HD176" s="39"/>
      <c r="HE176" s="39"/>
      <c r="HF176" s="39"/>
      <c r="HG176" s="39"/>
      <c r="HH176" s="39"/>
      <c r="HI176" s="39"/>
    </row>
    <row r="177" spans="1:217" s="14" customFormat="1" ht="17.25" customHeight="1" x14ac:dyDescent="0.2">
      <c r="A177" s="26">
        <v>165</v>
      </c>
      <c r="B177" s="27"/>
      <c r="C177" s="87"/>
      <c r="D177" s="88"/>
      <c r="E177" s="88"/>
      <c r="F177" s="88"/>
      <c r="G177" s="88"/>
      <c r="H177" s="88"/>
      <c r="I177" s="88"/>
      <c r="J177" s="88"/>
      <c r="K177" s="105" t="str">
        <f t="shared" si="99"/>
        <v>様</v>
      </c>
      <c r="L177" s="88"/>
      <c r="M177" s="105" t="str">
        <f t="shared" si="100"/>
        <v/>
      </c>
      <c r="N177" s="88"/>
      <c r="O177" s="89">
        <f>①基本情報!$C$17</f>
        <v>0</v>
      </c>
      <c r="P177" s="89" t="e">
        <f>VLOOKUP(①基本情報!$C$18,①基本情報!W:X,2,0)</f>
        <v>#N/A</v>
      </c>
      <c r="Q177" s="89" t="e">
        <f>VLOOKUP(①基本情報!$C$19,①基本情報!U:V,2,0)</f>
        <v>#N/A</v>
      </c>
      <c r="R177" s="89" t="e">
        <f>VLOOKUP(①基本情報!$C$20,①基本情報!Y:Z,2,0)</f>
        <v>#N/A</v>
      </c>
      <c r="S177" s="90" t="str">
        <f>IF(COUNTA(①基本情報!$C$26:$E$26)=3,DATE(①基本情報!$C$26,①基本情報!$D$26,①基本情報!$E$26),"")</f>
        <v/>
      </c>
      <c r="T177" s="91" t="str">
        <f>IF(①基本情報!$F$26="","",①基本情報!$F$26)</f>
        <v/>
      </c>
      <c r="U177" s="90" t="str">
        <f>IF(ISERROR(DATE(①基本情報!$C$25,①基本情報!$D$25,①基本情報!$E$25)),"",DATE(①基本情報!$C$25,①基本情報!$D$25,①基本情報!$E$25))</f>
        <v/>
      </c>
      <c r="V177" s="308" t="str">
        <f>IF(①基本情報!$F$25="","",①基本情報!$F$25)</f>
        <v/>
      </c>
      <c r="W177" s="88"/>
      <c r="X177" s="88"/>
      <c r="Y177" s="88"/>
      <c r="Z177" s="88"/>
      <c r="AA177" s="88"/>
      <c r="AB177" s="88"/>
      <c r="AC177" s="105" t="str">
        <f t="shared" si="101"/>
        <v/>
      </c>
      <c r="AD177" s="108" t="str">
        <f t="shared" si="102"/>
        <v>様</v>
      </c>
      <c r="AE177" s="94" t="str">
        <f>IF(②メッセージ・差出名!$C$14="","",②メッセージ・差出名!$C$14)</f>
        <v/>
      </c>
      <c r="AF177" s="94" t="str">
        <f>IF(②メッセージ・差出名!$C$15="","",②メッセージ・差出名!$C$15)</f>
        <v/>
      </c>
      <c r="AG177" s="94" t="str">
        <f>IF(②メッセージ・差出名!$C$16="","",②メッセージ・差出名!$C$16)</f>
        <v/>
      </c>
      <c r="AH177" s="94" t="str">
        <f>IF(②メッセージ・差出名!$C$17="","",②メッセージ・差出名!$C$17)</f>
        <v/>
      </c>
      <c r="AI177" s="94" t="str">
        <f>IF(②メッセージ・差出名!$C$18="","",②メッセージ・差出名!$C$18)</f>
        <v/>
      </c>
      <c r="AJ177" s="94" t="str">
        <f>IF(②メッセージ・差出名!$C$19="","",②メッセージ・差出名!$C$19)</f>
        <v/>
      </c>
      <c r="AK177" s="94" t="str">
        <f>IF(②メッセージ・差出名!$C$20="","",②メッセージ・差出名!$C$20)</f>
        <v/>
      </c>
      <c r="AL177" s="94" t="str">
        <f>IF(②メッセージ・差出名!$C$21="","",②メッセージ・差出名!$C$21)</f>
        <v/>
      </c>
      <c r="AM177" s="94" t="str">
        <f>IF(②メッセージ・差出名!$C$22="","",②メッセージ・差出名!$C$22)</f>
        <v/>
      </c>
      <c r="AN177" s="94" t="str">
        <f>IF(②メッセージ・差出名!$C$23="","",②メッセージ・差出名!$C$23)</f>
        <v/>
      </c>
      <c r="AO177" s="302" t="str">
        <f>IF(②メッセージ・差出名!$C$27="","",②メッセージ・差出名!$C$27)</f>
        <v/>
      </c>
      <c r="AP177" s="302" t="str">
        <f>IF(②メッセージ・差出名!$C$28="","",②メッセージ・差出名!$C$28)</f>
        <v/>
      </c>
      <c r="AQ177" s="302" t="str">
        <f>IF(②メッセージ・差出名!$C$29="","",②メッセージ・差出名!$C$29)</f>
        <v/>
      </c>
      <c r="AR177" s="302" t="str">
        <f>IF(②メッセージ・差出名!$C$30="","",②メッセージ・差出名!$C$30)</f>
        <v/>
      </c>
      <c r="AS177" s="143"/>
      <c r="AT177" s="148">
        <f t="shared" si="103"/>
        <v>0</v>
      </c>
      <c r="AU177" s="148">
        <f t="shared" si="139"/>
        <v>0</v>
      </c>
      <c r="AV177" s="148">
        <f t="shared" si="140"/>
        <v>0</v>
      </c>
      <c r="AW177" s="148">
        <f t="shared" si="141"/>
        <v>0</v>
      </c>
      <c r="AX177" s="148">
        <f t="shared" si="104"/>
        <v>0</v>
      </c>
      <c r="AY177" s="148">
        <f t="shared" si="104"/>
        <v>0</v>
      </c>
      <c r="AZ177" s="148">
        <f t="shared" si="105"/>
        <v>0</v>
      </c>
      <c r="BA177" s="148">
        <f t="shared" si="106"/>
        <v>0</v>
      </c>
      <c r="BB177" s="148">
        <f t="shared" si="107"/>
        <v>1</v>
      </c>
      <c r="BC177" s="148">
        <f t="shared" si="108"/>
        <v>0</v>
      </c>
      <c r="BD177" s="148">
        <f t="shared" si="109"/>
        <v>0</v>
      </c>
      <c r="BE177" s="148">
        <f t="shared" si="110"/>
        <v>0</v>
      </c>
      <c r="BF177" s="227">
        <f t="shared" si="111"/>
        <v>1</v>
      </c>
      <c r="BG177" s="227" t="e">
        <f t="shared" si="112"/>
        <v>#N/A</v>
      </c>
      <c r="BH177" s="227" t="e">
        <f t="shared" si="113"/>
        <v>#N/A</v>
      </c>
      <c r="BI177" s="227" t="e">
        <f t="shared" si="114"/>
        <v>#N/A</v>
      </c>
      <c r="BJ177" s="227">
        <f t="shared" si="115"/>
        <v>0</v>
      </c>
      <c r="BK177" s="227">
        <f t="shared" si="116"/>
        <v>0</v>
      </c>
      <c r="BL177" s="227">
        <f t="shared" si="117"/>
        <v>0</v>
      </c>
      <c r="BM177" s="227">
        <f t="shared" si="118"/>
        <v>0</v>
      </c>
      <c r="BN177" s="153">
        <f t="shared" si="119"/>
        <v>0</v>
      </c>
      <c r="BO177" s="153">
        <f t="shared" si="120"/>
        <v>0</v>
      </c>
      <c r="BP177" s="153">
        <f t="shared" si="120"/>
        <v>0</v>
      </c>
      <c r="BQ177" s="153">
        <f t="shared" si="121"/>
        <v>0</v>
      </c>
      <c r="BR177" s="153">
        <f t="shared" si="120"/>
        <v>0</v>
      </c>
      <c r="BS177" s="153">
        <f t="shared" si="122"/>
        <v>0</v>
      </c>
      <c r="BT177" s="153">
        <f t="shared" si="120"/>
        <v>0</v>
      </c>
      <c r="BU177" s="153">
        <f t="shared" si="123"/>
        <v>1</v>
      </c>
      <c r="BV177" s="225">
        <f t="shared" si="124"/>
        <v>0</v>
      </c>
      <c r="BW177" s="225">
        <f t="shared" si="125"/>
        <v>0</v>
      </c>
      <c r="BX177" s="225">
        <f t="shared" si="126"/>
        <v>0</v>
      </c>
      <c r="BY177" s="225">
        <f t="shared" si="127"/>
        <v>0</v>
      </c>
      <c r="BZ177" s="225">
        <f t="shared" si="128"/>
        <v>0</v>
      </c>
      <c r="CA177" s="225">
        <f t="shared" si="129"/>
        <v>0</v>
      </c>
      <c r="CB177" s="225">
        <f t="shared" si="130"/>
        <v>0</v>
      </c>
      <c r="CC177" s="225">
        <f t="shared" si="131"/>
        <v>0</v>
      </c>
      <c r="CD177" s="225">
        <f t="shared" si="132"/>
        <v>0</v>
      </c>
      <c r="CE177" s="225">
        <f t="shared" si="133"/>
        <v>0</v>
      </c>
      <c r="CF177" s="153">
        <f t="shared" si="134"/>
        <v>0</v>
      </c>
      <c r="CG177" s="153">
        <f t="shared" si="135"/>
        <v>0</v>
      </c>
      <c r="CH177" s="153">
        <f t="shared" si="136"/>
        <v>0</v>
      </c>
      <c r="CI177" s="153">
        <f t="shared" si="137"/>
        <v>0</v>
      </c>
      <c r="CJ177" s="153">
        <f t="shared" si="138"/>
        <v>0</v>
      </c>
      <c r="CK177" s="39"/>
      <c r="CL177" s="39"/>
      <c r="CM177" s="39"/>
      <c r="CN177" s="39"/>
      <c r="CO177" s="39"/>
      <c r="CP177" s="39"/>
      <c r="CQ177" s="39"/>
      <c r="CR177" s="39"/>
      <c r="CS177" s="39"/>
      <c r="CT177" s="39"/>
      <c r="CU177" s="39"/>
      <c r="CV177" s="39"/>
      <c r="CW177" s="39"/>
      <c r="CX177" s="39"/>
      <c r="CY177" s="39"/>
      <c r="CZ177" s="39"/>
      <c r="DA177" s="39"/>
      <c r="DB177" s="39"/>
      <c r="DC177" s="39"/>
      <c r="DD177" s="39"/>
      <c r="DE177" s="39"/>
      <c r="DF177" s="39"/>
      <c r="DG177" s="39"/>
      <c r="DH177" s="39"/>
      <c r="DI177" s="39"/>
      <c r="DJ177" s="39"/>
      <c r="DK177" s="39"/>
      <c r="DL177" s="39"/>
      <c r="DM177" s="39"/>
      <c r="DN177" s="39"/>
      <c r="DO177" s="39"/>
      <c r="DP177" s="39"/>
      <c r="DQ177" s="39"/>
      <c r="DR177" s="39"/>
      <c r="DS177" s="39"/>
      <c r="DT177" s="39"/>
      <c r="DU177" s="39"/>
      <c r="DV177" s="39"/>
      <c r="DW177" s="39"/>
      <c r="DX177" s="39"/>
      <c r="DY177" s="39"/>
      <c r="DZ177" s="39"/>
      <c r="EA177" s="39"/>
      <c r="EB177" s="39"/>
      <c r="EC177" s="39"/>
      <c r="ED177" s="39"/>
      <c r="EE177" s="39"/>
      <c r="EF177" s="39"/>
      <c r="EG177" s="39"/>
      <c r="EH177" s="39"/>
      <c r="EI177" s="39"/>
      <c r="EJ177" s="39"/>
      <c r="EK177" s="39"/>
      <c r="EL177" s="39"/>
      <c r="EM177" s="39"/>
      <c r="EN177" s="39"/>
      <c r="EO177" s="39"/>
      <c r="EP177" s="39"/>
      <c r="EQ177" s="39"/>
      <c r="ER177" s="39"/>
      <c r="ES177" s="39"/>
      <c r="ET177" s="39"/>
      <c r="EU177" s="39"/>
      <c r="EV177" s="39"/>
      <c r="EW177" s="39"/>
      <c r="EX177" s="39"/>
      <c r="EY177" s="39"/>
      <c r="EZ177" s="39"/>
      <c r="FA177" s="39"/>
      <c r="FB177" s="39"/>
      <c r="FC177" s="39"/>
      <c r="FD177" s="39"/>
      <c r="FE177" s="39"/>
      <c r="FF177" s="39"/>
      <c r="FG177" s="39"/>
      <c r="FH177" s="39"/>
      <c r="FI177" s="39"/>
      <c r="FJ177" s="39"/>
      <c r="FK177" s="39"/>
      <c r="FL177" s="39"/>
      <c r="FM177" s="39"/>
      <c r="FN177" s="39"/>
      <c r="FO177" s="39"/>
      <c r="FP177" s="39"/>
      <c r="FQ177" s="39"/>
      <c r="FR177" s="39"/>
      <c r="FS177" s="39"/>
      <c r="FT177" s="39"/>
      <c r="FU177" s="39"/>
      <c r="FV177" s="39"/>
      <c r="FW177" s="39"/>
      <c r="FX177" s="39"/>
      <c r="FY177" s="39"/>
      <c r="FZ177" s="39"/>
      <c r="GA177" s="39"/>
      <c r="GB177" s="39"/>
      <c r="GC177" s="39"/>
      <c r="GD177" s="39"/>
      <c r="GE177" s="39"/>
      <c r="GF177" s="39"/>
      <c r="GG177" s="39"/>
      <c r="GH177" s="39"/>
      <c r="GI177" s="39"/>
      <c r="GJ177" s="39"/>
      <c r="GK177" s="39"/>
      <c r="GL177" s="39"/>
      <c r="GM177" s="39"/>
      <c r="GN177" s="39"/>
      <c r="GO177" s="39"/>
      <c r="GP177" s="39"/>
      <c r="GQ177" s="39"/>
      <c r="GR177" s="39"/>
      <c r="GS177" s="39"/>
      <c r="GT177" s="39"/>
      <c r="GU177" s="39"/>
      <c r="GV177" s="39"/>
      <c r="GW177" s="39"/>
      <c r="GX177" s="39"/>
      <c r="GY177" s="39"/>
      <c r="GZ177" s="39"/>
      <c r="HA177" s="39"/>
      <c r="HB177" s="39"/>
      <c r="HC177" s="39"/>
      <c r="HD177" s="39"/>
      <c r="HE177" s="39"/>
      <c r="HF177" s="39"/>
      <c r="HG177" s="39"/>
      <c r="HH177" s="39"/>
      <c r="HI177" s="39"/>
    </row>
    <row r="178" spans="1:217" s="14" customFormat="1" ht="17.25" customHeight="1" x14ac:dyDescent="0.2">
      <c r="A178" s="26">
        <v>166</v>
      </c>
      <c r="B178" s="27"/>
      <c r="C178" s="87"/>
      <c r="D178" s="88"/>
      <c r="E178" s="88"/>
      <c r="F178" s="88"/>
      <c r="G178" s="88"/>
      <c r="H178" s="88"/>
      <c r="I178" s="88"/>
      <c r="J178" s="88"/>
      <c r="K178" s="105" t="str">
        <f t="shared" si="99"/>
        <v>様</v>
      </c>
      <c r="L178" s="88"/>
      <c r="M178" s="105" t="str">
        <f t="shared" si="100"/>
        <v/>
      </c>
      <c r="N178" s="88"/>
      <c r="O178" s="89">
        <f>①基本情報!$C$17</f>
        <v>0</v>
      </c>
      <c r="P178" s="89" t="e">
        <f>VLOOKUP(①基本情報!$C$18,①基本情報!W:X,2,0)</f>
        <v>#N/A</v>
      </c>
      <c r="Q178" s="89" t="e">
        <f>VLOOKUP(①基本情報!$C$19,①基本情報!U:V,2,0)</f>
        <v>#N/A</v>
      </c>
      <c r="R178" s="89" t="e">
        <f>VLOOKUP(①基本情報!$C$20,①基本情報!Y:Z,2,0)</f>
        <v>#N/A</v>
      </c>
      <c r="S178" s="90" t="str">
        <f>IF(COUNTA(①基本情報!$C$26:$E$26)=3,DATE(①基本情報!$C$26,①基本情報!$D$26,①基本情報!$E$26),"")</f>
        <v/>
      </c>
      <c r="T178" s="91" t="str">
        <f>IF(①基本情報!$F$26="","",①基本情報!$F$26)</f>
        <v/>
      </c>
      <c r="U178" s="90" t="str">
        <f>IF(ISERROR(DATE(①基本情報!$C$25,①基本情報!$D$25,①基本情報!$E$25)),"",DATE(①基本情報!$C$25,①基本情報!$D$25,①基本情報!$E$25))</f>
        <v/>
      </c>
      <c r="V178" s="308" t="str">
        <f>IF(①基本情報!$F$25="","",①基本情報!$F$25)</f>
        <v/>
      </c>
      <c r="W178" s="88"/>
      <c r="X178" s="88"/>
      <c r="Y178" s="88"/>
      <c r="Z178" s="88"/>
      <c r="AA178" s="88"/>
      <c r="AB178" s="88"/>
      <c r="AC178" s="105" t="str">
        <f t="shared" si="101"/>
        <v/>
      </c>
      <c r="AD178" s="108" t="str">
        <f t="shared" si="102"/>
        <v>様</v>
      </c>
      <c r="AE178" s="94" t="str">
        <f>IF(②メッセージ・差出名!$C$14="","",②メッセージ・差出名!$C$14)</f>
        <v/>
      </c>
      <c r="AF178" s="94" t="str">
        <f>IF(②メッセージ・差出名!$C$15="","",②メッセージ・差出名!$C$15)</f>
        <v/>
      </c>
      <c r="AG178" s="94" t="str">
        <f>IF(②メッセージ・差出名!$C$16="","",②メッセージ・差出名!$C$16)</f>
        <v/>
      </c>
      <c r="AH178" s="94" t="str">
        <f>IF(②メッセージ・差出名!$C$17="","",②メッセージ・差出名!$C$17)</f>
        <v/>
      </c>
      <c r="AI178" s="94" t="str">
        <f>IF(②メッセージ・差出名!$C$18="","",②メッセージ・差出名!$C$18)</f>
        <v/>
      </c>
      <c r="AJ178" s="94" t="str">
        <f>IF(②メッセージ・差出名!$C$19="","",②メッセージ・差出名!$C$19)</f>
        <v/>
      </c>
      <c r="AK178" s="94" t="str">
        <f>IF(②メッセージ・差出名!$C$20="","",②メッセージ・差出名!$C$20)</f>
        <v/>
      </c>
      <c r="AL178" s="94" t="str">
        <f>IF(②メッセージ・差出名!$C$21="","",②メッセージ・差出名!$C$21)</f>
        <v/>
      </c>
      <c r="AM178" s="94" t="str">
        <f>IF(②メッセージ・差出名!$C$22="","",②メッセージ・差出名!$C$22)</f>
        <v/>
      </c>
      <c r="AN178" s="94" t="str">
        <f>IF(②メッセージ・差出名!$C$23="","",②メッセージ・差出名!$C$23)</f>
        <v/>
      </c>
      <c r="AO178" s="302" t="str">
        <f>IF(②メッセージ・差出名!$C$27="","",②メッセージ・差出名!$C$27)</f>
        <v/>
      </c>
      <c r="AP178" s="302" t="str">
        <f>IF(②メッセージ・差出名!$C$28="","",②メッセージ・差出名!$C$28)</f>
        <v/>
      </c>
      <c r="AQ178" s="302" t="str">
        <f>IF(②メッセージ・差出名!$C$29="","",②メッセージ・差出名!$C$29)</f>
        <v/>
      </c>
      <c r="AR178" s="302" t="str">
        <f>IF(②メッセージ・差出名!$C$30="","",②メッセージ・差出名!$C$30)</f>
        <v/>
      </c>
      <c r="AS178" s="143"/>
      <c r="AT178" s="148">
        <f t="shared" si="103"/>
        <v>0</v>
      </c>
      <c r="AU178" s="148">
        <f t="shared" si="139"/>
        <v>0</v>
      </c>
      <c r="AV178" s="148">
        <f t="shared" si="140"/>
        <v>0</v>
      </c>
      <c r="AW178" s="148">
        <f t="shared" si="141"/>
        <v>0</v>
      </c>
      <c r="AX178" s="148">
        <f t="shared" si="104"/>
        <v>0</v>
      </c>
      <c r="AY178" s="148">
        <f t="shared" si="104"/>
        <v>0</v>
      </c>
      <c r="AZ178" s="148">
        <f t="shared" si="105"/>
        <v>0</v>
      </c>
      <c r="BA178" s="148">
        <f t="shared" si="106"/>
        <v>0</v>
      </c>
      <c r="BB178" s="148">
        <f t="shared" si="107"/>
        <v>1</v>
      </c>
      <c r="BC178" s="148">
        <f t="shared" si="108"/>
        <v>0</v>
      </c>
      <c r="BD178" s="148">
        <f t="shared" si="109"/>
        <v>0</v>
      </c>
      <c r="BE178" s="148">
        <f t="shared" si="110"/>
        <v>0</v>
      </c>
      <c r="BF178" s="227">
        <f t="shared" si="111"/>
        <v>1</v>
      </c>
      <c r="BG178" s="227" t="e">
        <f t="shared" si="112"/>
        <v>#N/A</v>
      </c>
      <c r="BH178" s="227" t="e">
        <f t="shared" si="113"/>
        <v>#N/A</v>
      </c>
      <c r="BI178" s="227" t="e">
        <f t="shared" si="114"/>
        <v>#N/A</v>
      </c>
      <c r="BJ178" s="227">
        <f t="shared" si="115"/>
        <v>0</v>
      </c>
      <c r="BK178" s="227">
        <f t="shared" si="116"/>
        <v>0</v>
      </c>
      <c r="BL178" s="227">
        <f t="shared" si="117"/>
        <v>0</v>
      </c>
      <c r="BM178" s="227">
        <f t="shared" si="118"/>
        <v>0</v>
      </c>
      <c r="BN178" s="153">
        <f t="shared" si="119"/>
        <v>0</v>
      </c>
      <c r="BO178" s="153">
        <f t="shared" si="120"/>
        <v>0</v>
      </c>
      <c r="BP178" s="153">
        <f t="shared" si="120"/>
        <v>0</v>
      </c>
      <c r="BQ178" s="153">
        <f t="shared" si="121"/>
        <v>0</v>
      </c>
      <c r="BR178" s="153">
        <f t="shared" si="120"/>
        <v>0</v>
      </c>
      <c r="BS178" s="153">
        <f t="shared" si="122"/>
        <v>0</v>
      </c>
      <c r="BT178" s="153">
        <f t="shared" si="120"/>
        <v>0</v>
      </c>
      <c r="BU178" s="153">
        <f t="shared" si="123"/>
        <v>1</v>
      </c>
      <c r="BV178" s="225">
        <f t="shared" si="124"/>
        <v>0</v>
      </c>
      <c r="BW178" s="225">
        <f t="shared" si="125"/>
        <v>0</v>
      </c>
      <c r="BX178" s="225">
        <f t="shared" si="126"/>
        <v>0</v>
      </c>
      <c r="BY178" s="225">
        <f t="shared" si="127"/>
        <v>0</v>
      </c>
      <c r="BZ178" s="225">
        <f t="shared" si="128"/>
        <v>0</v>
      </c>
      <c r="CA178" s="225">
        <f t="shared" si="129"/>
        <v>0</v>
      </c>
      <c r="CB178" s="225">
        <f t="shared" si="130"/>
        <v>0</v>
      </c>
      <c r="CC178" s="225">
        <f t="shared" si="131"/>
        <v>0</v>
      </c>
      <c r="CD178" s="225">
        <f t="shared" si="132"/>
        <v>0</v>
      </c>
      <c r="CE178" s="225">
        <f t="shared" si="133"/>
        <v>0</v>
      </c>
      <c r="CF178" s="153">
        <f t="shared" si="134"/>
        <v>0</v>
      </c>
      <c r="CG178" s="153">
        <f t="shared" si="135"/>
        <v>0</v>
      </c>
      <c r="CH178" s="153">
        <f t="shared" si="136"/>
        <v>0</v>
      </c>
      <c r="CI178" s="153">
        <f t="shared" si="137"/>
        <v>0</v>
      </c>
      <c r="CJ178" s="153">
        <f t="shared" si="138"/>
        <v>0</v>
      </c>
      <c r="CK178" s="39"/>
      <c r="CL178" s="39"/>
      <c r="CM178" s="39"/>
      <c r="CN178" s="39"/>
      <c r="CO178" s="39"/>
      <c r="CP178" s="39"/>
      <c r="CQ178" s="39"/>
      <c r="CR178" s="39"/>
      <c r="CS178" s="39"/>
      <c r="CT178" s="39"/>
      <c r="CU178" s="39"/>
      <c r="CV178" s="39"/>
      <c r="CW178" s="39"/>
      <c r="CX178" s="39"/>
      <c r="CY178" s="39"/>
      <c r="CZ178" s="39"/>
      <c r="DA178" s="39"/>
      <c r="DB178" s="39"/>
      <c r="DC178" s="39"/>
      <c r="DD178" s="39"/>
      <c r="DE178" s="39"/>
      <c r="DF178" s="39"/>
      <c r="DG178" s="39"/>
      <c r="DH178" s="39"/>
      <c r="DI178" s="39"/>
      <c r="DJ178" s="39"/>
      <c r="DK178" s="39"/>
      <c r="DL178" s="39"/>
      <c r="DM178" s="39"/>
      <c r="DN178" s="39"/>
      <c r="DO178" s="39"/>
      <c r="DP178" s="39"/>
      <c r="DQ178" s="39"/>
      <c r="DR178" s="39"/>
      <c r="DS178" s="39"/>
      <c r="DT178" s="39"/>
      <c r="DU178" s="39"/>
      <c r="DV178" s="39"/>
      <c r="DW178" s="39"/>
      <c r="DX178" s="39"/>
      <c r="DY178" s="39"/>
      <c r="DZ178" s="39"/>
      <c r="EA178" s="39"/>
      <c r="EB178" s="39"/>
      <c r="EC178" s="39"/>
      <c r="ED178" s="39"/>
      <c r="EE178" s="39"/>
      <c r="EF178" s="39"/>
      <c r="EG178" s="39"/>
      <c r="EH178" s="39"/>
      <c r="EI178" s="39"/>
      <c r="EJ178" s="39"/>
      <c r="EK178" s="39"/>
      <c r="EL178" s="39"/>
      <c r="EM178" s="39"/>
      <c r="EN178" s="39"/>
      <c r="EO178" s="39"/>
      <c r="EP178" s="39"/>
      <c r="EQ178" s="39"/>
      <c r="ER178" s="39"/>
      <c r="ES178" s="39"/>
      <c r="ET178" s="39"/>
      <c r="EU178" s="39"/>
      <c r="EV178" s="39"/>
      <c r="EW178" s="39"/>
      <c r="EX178" s="39"/>
      <c r="EY178" s="39"/>
      <c r="EZ178" s="39"/>
      <c r="FA178" s="39"/>
      <c r="FB178" s="39"/>
      <c r="FC178" s="39"/>
      <c r="FD178" s="39"/>
      <c r="FE178" s="39"/>
      <c r="FF178" s="39"/>
      <c r="FG178" s="39"/>
      <c r="FH178" s="39"/>
      <c r="FI178" s="39"/>
      <c r="FJ178" s="39"/>
      <c r="FK178" s="39"/>
      <c r="FL178" s="39"/>
      <c r="FM178" s="39"/>
      <c r="FN178" s="39"/>
      <c r="FO178" s="39"/>
      <c r="FP178" s="39"/>
      <c r="FQ178" s="39"/>
      <c r="FR178" s="39"/>
      <c r="FS178" s="39"/>
      <c r="FT178" s="39"/>
      <c r="FU178" s="39"/>
      <c r="FV178" s="39"/>
      <c r="FW178" s="39"/>
      <c r="FX178" s="39"/>
      <c r="FY178" s="39"/>
      <c r="FZ178" s="39"/>
      <c r="GA178" s="39"/>
      <c r="GB178" s="39"/>
      <c r="GC178" s="39"/>
      <c r="GD178" s="39"/>
      <c r="GE178" s="39"/>
      <c r="GF178" s="39"/>
      <c r="GG178" s="39"/>
      <c r="GH178" s="39"/>
      <c r="GI178" s="39"/>
      <c r="GJ178" s="39"/>
      <c r="GK178" s="39"/>
      <c r="GL178" s="39"/>
      <c r="GM178" s="39"/>
      <c r="GN178" s="39"/>
      <c r="GO178" s="39"/>
      <c r="GP178" s="39"/>
      <c r="GQ178" s="39"/>
      <c r="GR178" s="39"/>
      <c r="GS178" s="39"/>
      <c r="GT178" s="39"/>
      <c r="GU178" s="39"/>
      <c r="GV178" s="39"/>
      <c r="GW178" s="39"/>
      <c r="GX178" s="39"/>
      <c r="GY178" s="39"/>
      <c r="GZ178" s="39"/>
      <c r="HA178" s="39"/>
      <c r="HB178" s="39"/>
      <c r="HC178" s="39"/>
      <c r="HD178" s="39"/>
      <c r="HE178" s="39"/>
      <c r="HF178" s="39"/>
      <c r="HG178" s="39"/>
      <c r="HH178" s="39"/>
      <c r="HI178" s="39"/>
    </row>
    <row r="179" spans="1:217" s="14" customFormat="1" ht="17.25" customHeight="1" x14ac:dyDescent="0.2">
      <c r="A179" s="26">
        <v>167</v>
      </c>
      <c r="B179" s="27"/>
      <c r="C179" s="87"/>
      <c r="D179" s="88"/>
      <c r="E179" s="88"/>
      <c r="F179" s="88"/>
      <c r="G179" s="88"/>
      <c r="H179" s="88"/>
      <c r="I179" s="88"/>
      <c r="J179" s="88"/>
      <c r="K179" s="105" t="str">
        <f t="shared" si="99"/>
        <v>様</v>
      </c>
      <c r="L179" s="88"/>
      <c r="M179" s="105" t="str">
        <f t="shared" si="100"/>
        <v/>
      </c>
      <c r="N179" s="88"/>
      <c r="O179" s="89">
        <f>①基本情報!$C$17</f>
        <v>0</v>
      </c>
      <c r="P179" s="89" t="e">
        <f>VLOOKUP(①基本情報!$C$18,①基本情報!W:X,2,0)</f>
        <v>#N/A</v>
      </c>
      <c r="Q179" s="89" t="e">
        <f>VLOOKUP(①基本情報!$C$19,①基本情報!U:V,2,0)</f>
        <v>#N/A</v>
      </c>
      <c r="R179" s="89" t="e">
        <f>VLOOKUP(①基本情報!$C$20,①基本情報!Y:Z,2,0)</f>
        <v>#N/A</v>
      </c>
      <c r="S179" s="90" t="str">
        <f>IF(COUNTA(①基本情報!$C$26:$E$26)=3,DATE(①基本情報!$C$26,①基本情報!$D$26,①基本情報!$E$26),"")</f>
        <v/>
      </c>
      <c r="T179" s="91" t="str">
        <f>IF(①基本情報!$F$26="","",①基本情報!$F$26)</f>
        <v/>
      </c>
      <c r="U179" s="90" t="str">
        <f>IF(ISERROR(DATE(①基本情報!$C$25,①基本情報!$D$25,①基本情報!$E$25)),"",DATE(①基本情報!$C$25,①基本情報!$D$25,①基本情報!$E$25))</f>
        <v/>
      </c>
      <c r="V179" s="308" t="str">
        <f>IF(①基本情報!$F$25="","",①基本情報!$F$25)</f>
        <v/>
      </c>
      <c r="W179" s="88"/>
      <c r="X179" s="88"/>
      <c r="Y179" s="88"/>
      <c r="Z179" s="88"/>
      <c r="AA179" s="88"/>
      <c r="AB179" s="88"/>
      <c r="AC179" s="105" t="str">
        <f t="shared" si="101"/>
        <v/>
      </c>
      <c r="AD179" s="108" t="str">
        <f t="shared" si="102"/>
        <v>様</v>
      </c>
      <c r="AE179" s="94" t="str">
        <f>IF(②メッセージ・差出名!$C$14="","",②メッセージ・差出名!$C$14)</f>
        <v/>
      </c>
      <c r="AF179" s="94" t="str">
        <f>IF(②メッセージ・差出名!$C$15="","",②メッセージ・差出名!$C$15)</f>
        <v/>
      </c>
      <c r="AG179" s="94" t="str">
        <f>IF(②メッセージ・差出名!$C$16="","",②メッセージ・差出名!$C$16)</f>
        <v/>
      </c>
      <c r="AH179" s="94" t="str">
        <f>IF(②メッセージ・差出名!$C$17="","",②メッセージ・差出名!$C$17)</f>
        <v/>
      </c>
      <c r="AI179" s="94" t="str">
        <f>IF(②メッセージ・差出名!$C$18="","",②メッセージ・差出名!$C$18)</f>
        <v/>
      </c>
      <c r="AJ179" s="94" t="str">
        <f>IF(②メッセージ・差出名!$C$19="","",②メッセージ・差出名!$C$19)</f>
        <v/>
      </c>
      <c r="AK179" s="94" t="str">
        <f>IF(②メッセージ・差出名!$C$20="","",②メッセージ・差出名!$C$20)</f>
        <v/>
      </c>
      <c r="AL179" s="94" t="str">
        <f>IF(②メッセージ・差出名!$C$21="","",②メッセージ・差出名!$C$21)</f>
        <v/>
      </c>
      <c r="AM179" s="94" t="str">
        <f>IF(②メッセージ・差出名!$C$22="","",②メッセージ・差出名!$C$22)</f>
        <v/>
      </c>
      <c r="AN179" s="94" t="str">
        <f>IF(②メッセージ・差出名!$C$23="","",②メッセージ・差出名!$C$23)</f>
        <v/>
      </c>
      <c r="AO179" s="302" t="str">
        <f>IF(②メッセージ・差出名!$C$27="","",②メッセージ・差出名!$C$27)</f>
        <v/>
      </c>
      <c r="AP179" s="302" t="str">
        <f>IF(②メッセージ・差出名!$C$28="","",②メッセージ・差出名!$C$28)</f>
        <v/>
      </c>
      <c r="AQ179" s="302" t="str">
        <f>IF(②メッセージ・差出名!$C$29="","",②メッセージ・差出名!$C$29)</f>
        <v/>
      </c>
      <c r="AR179" s="302" t="str">
        <f>IF(②メッセージ・差出名!$C$30="","",②メッセージ・差出名!$C$30)</f>
        <v/>
      </c>
      <c r="AS179" s="143"/>
      <c r="AT179" s="148">
        <f t="shared" si="103"/>
        <v>0</v>
      </c>
      <c r="AU179" s="148">
        <f t="shared" si="139"/>
        <v>0</v>
      </c>
      <c r="AV179" s="148">
        <f t="shared" si="140"/>
        <v>0</v>
      </c>
      <c r="AW179" s="148">
        <f t="shared" si="141"/>
        <v>0</v>
      </c>
      <c r="AX179" s="148">
        <f t="shared" si="104"/>
        <v>0</v>
      </c>
      <c r="AY179" s="148">
        <f t="shared" si="104"/>
        <v>0</v>
      </c>
      <c r="AZ179" s="148">
        <f t="shared" si="105"/>
        <v>0</v>
      </c>
      <c r="BA179" s="148">
        <f t="shared" si="106"/>
        <v>0</v>
      </c>
      <c r="BB179" s="148">
        <f t="shared" si="107"/>
        <v>1</v>
      </c>
      <c r="BC179" s="148">
        <f t="shared" si="108"/>
        <v>0</v>
      </c>
      <c r="BD179" s="148">
        <f t="shared" si="109"/>
        <v>0</v>
      </c>
      <c r="BE179" s="148">
        <f t="shared" si="110"/>
        <v>0</v>
      </c>
      <c r="BF179" s="227">
        <f t="shared" si="111"/>
        <v>1</v>
      </c>
      <c r="BG179" s="227" t="e">
        <f t="shared" si="112"/>
        <v>#N/A</v>
      </c>
      <c r="BH179" s="227" t="e">
        <f t="shared" si="113"/>
        <v>#N/A</v>
      </c>
      <c r="BI179" s="227" t="e">
        <f t="shared" si="114"/>
        <v>#N/A</v>
      </c>
      <c r="BJ179" s="227">
        <f t="shared" si="115"/>
        <v>0</v>
      </c>
      <c r="BK179" s="227">
        <f t="shared" si="116"/>
        <v>0</v>
      </c>
      <c r="BL179" s="227">
        <f t="shared" si="117"/>
        <v>0</v>
      </c>
      <c r="BM179" s="227">
        <f t="shared" si="118"/>
        <v>0</v>
      </c>
      <c r="BN179" s="153">
        <f t="shared" si="119"/>
        <v>0</v>
      </c>
      <c r="BO179" s="153">
        <f t="shared" si="120"/>
        <v>0</v>
      </c>
      <c r="BP179" s="153">
        <f t="shared" si="120"/>
        <v>0</v>
      </c>
      <c r="BQ179" s="153">
        <f t="shared" si="121"/>
        <v>0</v>
      </c>
      <c r="BR179" s="153">
        <f t="shared" si="120"/>
        <v>0</v>
      </c>
      <c r="BS179" s="153">
        <f t="shared" si="122"/>
        <v>0</v>
      </c>
      <c r="BT179" s="153">
        <f t="shared" si="120"/>
        <v>0</v>
      </c>
      <c r="BU179" s="153">
        <f t="shared" si="123"/>
        <v>1</v>
      </c>
      <c r="BV179" s="225">
        <f t="shared" si="124"/>
        <v>0</v>
      </c>
      <c r="BW179" s="225">
        <f t="shared" si="125"/>
        <v>0</v>
      </c>
      <c r="BX179" s="225">
        <f t="shared" si="126"/>
        <v>0</v>
      </c>
      <c r="BY179" s="225">
        <f t="shared" si="127"/>
        <v>0</v>
      </c>
      <c r="BZ179" s="225">
        <f t="shared" si="128"/>
        <v>0</v>
      </c>
      <c r="CA179" s="225">
        <f t="shared" si="129"/>
        <v>0</v>
      </c>
      <c r="CB179" s="225">
        <f t="shared" si="130"/>
        <v>0</v>
      </c>
      <c r="CC179" s="225">
        <f t="shared" si="131"/>
        <v>0</v>
      </c>
      <c r="CD179" s="225">
        <f t="shared" si="132"/>
        <v>0</v>
      </c>
      <c r="CE179" s="225">
        <f t="shared" si="133"/>
        <v>0</v>
      </c>
      <c r="CF179" s="153">
        <f t="shared" si="134"/>
        <v>0</v>
      </c>
      <c r="CG179" s="153">
        <f t="shared" si="135"/>
        <v>0</v>
      </c>
      <c r="CH179" s="153">
        <f t="shared" si="136"/>
        <v>0</v>
      </c>
      <c r="CI179" s="153">
        <f t="shared" si="137"/>
        <v>0</v>
      </c>
      <c r="CJ179" s="153">
        <f t="shared" si="138"/>
        <v>0</v>
      </c>
      <c r="CK179" s="39"/>
      <c r="CL179" s="39"/>
      <c r="CM179" s="39"/>
      <c r="CN179" s="39"/>
      <c r="CO179" s="39"/>
      <c r="CP179" s="39"/>
      <c r="CQ179" s="39"/>
      <c r="CR179" s="39"/>
      <c r="CS179" s="39"/>
      <c r="CT179" s="39"/>
      <c r="CU179" s="39"/>
      <c r="CV179" s="39"/>
      <c r="CW179" s="39"/>
      <c r="CX179" s="39"/>
      <c r="CY179" s="39"/>
      <c r="CZ179" s="39"/>
      <c r="DA179" s="39"/>
      <c r="DB179" s="39"/>
      <c r="DC179" s="39"/>
      <c r="DD179" s="39"/>
      <c r="DE179" s="39"/>
      <c r="DF179" s="39"/>
      <c r="DG179" s="39"/>
      <c r="DH179" s="39"/>
      <c r="DI179" s="39"/>
      <c r="DJ179" s="39"/>
      <c r="DK179" s="39"/>
      <c r="DL179" s="39"/>
      <c r="DM179" s="39"/>
      <c r="DN179" s="39"/>
      <c r="DO179" s="39"/>
      <c r="DP179" s="39"/>
      <c r="DQ179" s="39"/>
      <c r="DR179" s="39"/>
      <c r="DS179" s="39"/>
      <c r="DT179" s="39"/>
      <c r="DU179" s="39"/>
      <c r="DV179" s="39"/>
      <c r="DW179" s="39"/>
      <c r="DX179" s="39"/>
      <c r="DY179" s="39"/>
      <c r="DZ179" s="39"/>
      <c r="EA179" s="39"/>
      <c r="EB179" s="39"/>
      <c r="EC179" s="39"/>
      <c r="ED179" s="39"/>
      <c r="EE179" s="39"/>
      <c r="EF179" s="39"/>
      <c r="EG179" s="39"/>
      <c r="EH179" s="39"/>
      <c r="EI179" s="39"/>
      <c r="EJ179" s="39"/>
      <c r="EK179" s="39"/>
      <c r="EL179" s="39"/>
      <c r="EM179" s="39"/>
      <c r="EN179" s="39"/>
      <c r="EO179" s="39"/>
      <c r="EP179" s="39"/>
      <c r="EQ179" s="39"/>
      <c r="ER179" s="39"/>
      <c r="ES179" s="39"/>
      <c r="ET179" s="39"/>
      <c r="EU179" s="39"/>
      <c r="EV179" s="39"/>
      <c r="EW179" s="39"/>
      <c r="EX179" s="39"/>
      <c r="EY179" s="39"/>
      <c r="EZ179" s="39"/>
      <c r="FA179" s="39"/>
      <c r="FB179" s="39"/>
      <c r="FC179" s="39"/>
      <c r="FD179" s="39"/>
      <c r="FE179" s="39"/>
      <c r="FF179" s="39"/>
      <c r="FG179" s="39"/>
      <c r="FH179" s="39"/>
      <c r="FI179" s="39"/>
      <c r="FJ179" s="39"/>
      <c r="FK179" s="39"/>
      <c r="FL179" s="39"/>
      <c r="FM179" s="39"/>
      <c r="FN179" s="39"/>
      <c r="FO179" s="39"/>
      <c r="FP179" s="39"/>
      <c r="FQ179" s="39"/>
      <c r="FR179" s="39"/>
      <c r="FS179" s="39"/>
      <c r="FT179" s="39"/>
      <c r="FU179" s="39"/>
      <c r="FV179" s="39"/>
      <c r="FW179" s="39"/>
      <c r="FX179" s="39"/>
      <c r="FY179" s="39"/>
      <c r="FZ179" s="39"/>
      <c r="GA179" s="39"/>
      <c r="GB179" s="39"/>
      <c r="GC179" s="39"/>
      <c r="GD179" s="39"/>
      <c r="GE179" s="39"/>
      <c r="GF179" s="39"/>
      <c r="GG179" s="39"/>
      <c r="GH179" s="39"/>
      <c r="GI179" s="39"/>
      <c r="GJ179" s="39"/>
      <c r="GK179" s="39"/>
      <c r="GL179" s="39"/>
      <c r="GM179" s="39"/>
      <c r="GN179" s="39"/>
      <c r="GO179" s="39"/>
      <c r="GP179" s="39"/>
      <c r="GQ179" s="39"/>
      <c r="GR179" s="39"/>
      <c r="GS179" s="39"/>
      <c r="GT179" s="39"/>
      <c r="GU179" s="39"/>
      <c r="GV179" s="39"/>
      <c r="GW179" s="39"/>
      <c r="GX179" s="39"/>
      <c r="GY179" s="39"/>
      <c r="GZ179" s="39"/>
      <c r="HA179" s="39"/>
      <c r="HB179" s="39"/>
      <c r="HC179" s="39"/>
      <c r="HD179" s="39"/>
      <c r="HE179" s="39"/>
      <c r="HF179" s="39"/>
      <c r="HG179" s="39"/>
      <c r="HH179" s="39"/>
      <c r="HI179" s="39"/>
    </row>
    <row r="180" spans="1:217" s="14" customFormat="1" ht="17.25" customHeight="1" x14ac:dyDescent="0.2">
      <c r="A180" s="26">
        <v>168</v>
      </c>
      <c r="B180" s="27"/>
      <c r="C180" s="87"/>
      <c r="D180" s="88"/>
      <c r="E180" s="88"/>
      <c r="F180" s="88"/>
      <c r="G180" s="88"/>
      <c r="H180" s="88"/>
      <c r="I180" s="88"/>
      <c r="J180" s="88"/>
      <c r="K180" s="105" t="str">
        <f t="shared" si="99"/>
        <v>様</v>
      </c>
      <c r="L180" s="88"/>
      <c r="M180" s="105" t="str">
        <f t="shared" si="100"/>
        <v/>
      </c>
      <c r="N180" s="88"/>
      <c r="O180" s="89">
        <f>①基本情報!$C$17</f>
        <v>0</v>
      </c>
      <c r="P180" s="89" t="e">
        <f>VLOOKUP(①基本情報!$C$18,①基本情報!W:X,2,0)</f>
        <v>#N/A</v>
      </c>
      <c r="Q180" s="89" t="e">
        <f>VLOOKUP(①基本情報!$C$19,①基本情報!U:V,2,0)</f>
        <v>#N/A</v>
      </c>
      <c r="R180" s="89" t="e">
        <f>VLOOKUP(①基本情報!$C$20,①基本情報!Y:Z,2,0)</f>
        <v>#N/A</v>
      </c>
      <c r="S180" s="90" t="str">
        <f>IF(COUNTA(①基本情報!$C$26:$E$26)=3,DATE(①基本情報!$C$26,①基本情報!$D$26,①基本情報!$E$26),"")</f>
        <v/>
      </c>
      <c r="T180" s="91" t="str">
        <f>IF(①基本情報!$F$26="","",①基本情報!$F$26)</f>
        <v/>
      </c>
      <c r="U180" s="90" t="str">
        <f>IF(ISERROR(DATE(①基本情報!$C$25,①基本情報!$D$25,①基本情報!$E$25)),"",DATE(①基本情報!$C$25,①基本情報!$D$25,①基本情報!$E$25))</f>
        <v/>
      </c>
      <c r="V180" s="308" t="str">
        <f>IF(①基本情報!$F$25="","",①基本情報!$F$25)</f>
        <v/>
      </c>
      <c r="W180" s="88"/>
      <c r="X180" s="88"/>
      <c r="Y180" s="88"/>
      <c r="Z180" s="88"/>
      <c r="AA180" s="88"/>
      <c r="AB180" s="88"/>
      <c r="AC180" s="105" t="str">
        <f t="shared" si="101"/>
        <v/>
      </c>
      <c r="AD180" s="108" t="str">
        <f t="shared" si="102"/>
        <v>様</v>
      </c>
      <c r="AE180" s="94" t="str">
        <f>IF(②メッセージ・差出名!$C$14="","",②メッセージ・差出名!$C$14)</f>
        <v/>
      </c>
      <c r="AF180" s="94" t="str">
        <f>IF(②メッセージ・差出名!$C$15="","",②メッセージ・差出名!$C$15)</f>
        <v/>
      </c>
      <c r="AG180" s="94" t="str">
        <f>IF(②メッセージ・差出名!$C$16="","",②メッセージ・差出名!$C$16)</f>
        <v/>
      </c>
      <c r="AH180" s="94" t="str">
        <f>IF(②メッセージ・差出名!$C$17="","",②メッセージ・差出名!$C$17)</f>
        <v/>
      </c>
      <c r="AI180" s="94" t="str">
        <f>IF(②メッセージ・差出名!$C$18="","",②メッセージ・差出名!$C$18)</f>
        <v/>
      </c>
      <c r="AJ180" s="94" t="str">
        <f>IF(②メッセージ・差出名!$C$19="","",②メッセージ・差出名!$C$19)</f>
        <v/>
      </c>
      <c r="AK180" s="94" t="str">
        <f>IF(②メッセージ・差出名!$C$20="","",②メッセージ・差出名!$C$20)</f>
        <v/>
      </c>
      <c r="AL180" s="94" t="str">
        <f>IF(②メッセージ・差出名!$C$21="","",②メッセージ・差出名!$C$21)</f>
        <v/>
      </c>
      <c r="AM180" s="94" t="str">
        <f>IF(②メッセージ・差出名!$C$22="","",②メッセージ・差出名!$C$22)</f>
        <v/>
      </c>
      <c r="AN180" s="94" t="str">
        <f>IF(②メッセージ・差出名!$C$23="","",②メッセージ・差出名!$C$23)</f>
        <v/>
      </c>
      <c r="AO180" s="302" t="str">
        <f>IF(②メッセージ・差出名!$C$27="","",②メッセージ・差出名!$C$27)</f>
        <v/>
      </c>
      <c r="AP180" s="302" t="str">
        <f>IF(②メッセージ・差出名!$C$28="","",②メッセージ・差出名!$C$28)</f>
        <v/>
      </c>
      <c r="AQ180" s="302" t="str">
        <f>IF(②メッセージ・差出名!$C$29="","",②メッセージ・差出名!$C$29)</f>
        <v/>
      </c>
      <c r="AR180" s="302" t="str">
        <f>IF(②メッセージ・差出名!$C$30="","",②メッセージ・差出名!$C$30)</f>
        <v/>
      </c>
      <c r="AS180" s="143"/>
      <c r="AT180" s="148">
        <f t="shared" si="103"/>
        <v>0</v>
      </c>
      <c r="AU180" s="148">
        <f t="shared" si="139"/>
        <v>0</v>
      </c>
      <c r="AV180" s="148">
        <f t="shared" si="140"/>
        <v>0</v>
      </c>
      <c r="AW180" s="148">
        <f t="shared" si="141"/>
        <v>0</v>
      </c>
      <c r="AX180" s="148">
        <f t="shared" si="104"/>
        <v>0</v>
      </c>
      <c r="AY180" s="148">
        <f t="shared" si="104"/>
        <v>0</v>
      </c>
      <c r="AZ180" s="148">
        <f t="shared" si="105"/>
        <v>0</v>
      </c>
      <c r="BA180" s="148">
        <f t="shared" si="106"/>
        <v>0</v>
      </c>
      <c r="BB180" s="148">
        <f t="shared" si="107"/>
        <v>1</v>
      </c>
      <c r="BC180" s="148">
        <f t="shared" si="108"/>
        <v>0</v>
      </c>
      <c r="BD180" s="148">
        <f t="shared" si="109"/>
        <v>0</v>
      </c>
      <c r="BE180" s="148">
        <f t="shared" si="110"/>
        <v>0</v>
      </c>
      <c r="BF180" s="227">
        <f t="shared" si="111"/>
        <v>1</v>
      </c>
      <c r="BG180" s="227" t="e">
        <f t="shared" si="112"/>
        <v>#N/A</v>
      </c>
      <c r="BH180" s="227" t="e">
        <f t="shared" si="113"/>
        <v>#N/A</v>
      </c>
      <c r="BI180" s="227" t="e">
        <f t="shared" si="114"/>
        <v>#N/A</v>
      </c>
      <c r="BJ180" s="227">
        <f t="shared" si="115"/>
        <v>0</v>
      </c>
      <c r="BK180" s="227">
        <f t="shared" si="116"/>
        <v>0</v>
      </c>
      <c r="BL180" s="227">
        <f t="shared" si="117"/>
        <v>0</v>
      </c>
      <c r="BM180" s="227">
        <f t="shared" si="118"/>
        <v>0</v>
      </c>
      <c r="BN180" s="153">
        <f t="shared" si="119"/>
        <v>0</v>
      </c>
      <c r="BO180" s="153">
        <f t="shared" si="120"/>
        <v>0</v>
      </c>
      <c r="BP180" s="153">
        <f t="shared" si="120"/>
        <v>0</v>
      </c>
      <c r="BQ180" s="153">
        <f t="shared" si="121"/>
        <v>0</v>
      </c>
      <c r="BR180" s="153">
        <f t="shared" si="120"/>
        <v>0</v>
      </c>
      <c r="BS180" s="153">
        <f t="shared" si="122"/>
        <v>0</v>
      </c>
      <c r="BT180" s="153">
        <f t="shared" si="120"/>
        <v>0</v>
      </c>
      <c r="BU180" s="153">
        <f t="shared" si="123"/>
        <v>1</v>
      </c>
      <c r="BV180" s="225">
        <f t="shared" si="124"/>
        <v>0</v>
      </c>
      <c r="BW180" s="225">
        <f t="shared" si="125"/>
        <v>0</v>
      </c>
      <c r="BX180" s="225">
        <f t="shared" si="126"/>
        <v>0</v>
      </c>
      <c r="BY180" s="225">
        <f t="shared" si="127"/>
        <v>0</v>
      </c>
      <c r="BZ180" s="225">
        <f t="shared" si="128"/>
        <v>0</v>
      </c>
      <c r="CA180" s="225">
        <f t="shared" si="129"/>
        <v>0</v>
      </c>
      <c r="CB180" s="225">
        <f t="shared" si="130"/>
        <v>0</v>
      </c>
      <c r="CC180" s="225">
        <f t="shared" si="131"/>
        <v>0</v>
      </c>
      <c r="CD180" s="225">
        <f t="shared" si="132"/>
        <v>0</v>
      </c>
      <c r="CE180" s="225">
        <f t="shared" si="133"/>
        <v>0</v>
      </c>
      <c r="CF180" s="153">
        <f t="shared" si="134"/>
        <v>0</v>
      </c>
      <c r="CG180" s="153">
        <f t="shared" si="135"/>
        <v>0</v>
      </c>
      <c r="CH180" s="153">
        <f t="shared" si="136"/>
        <v>0</v>
      </c>
      <c r="CI180" s="153">
        <f t="shared" si="137"/>
        <v>0</v>
      </c>
      <c r="CJ180" s="153">
        <f t="shared" si="138"/>
        <v>0</v>
      </c>
      <c r="CK180" s="39"/>
      <c r="CL180" s="39"/>
      <c r="CM180" s="39"/>
      <c r="CN180" s="39"/>
      <c r="CO180" s="39"/>
      <c r="CP180" s="39"/>
      <c r="CQ180" s="39"/>
      <c r="CR180" s="39"/>
      <c r="CS180" s="39"/>
      <c r="CT180" s="39"/>
      <c r="CU180" s="39"/>
      <c r="CV180" s="39"/>
      <c r="CW180" s="39"/>
      <c r="CX180" s="39"/>
      <c r="CY180" s="39"/>
      <c r="CZ180" s="39"/>
      <c r="DA180" s="39"/>
      <c r="DB180" s="39"/>
      <c r="DC180" s="39"/>
      <c r="DD180" s="39"/>
      <c r="DE180" s="39"/>
      <c r="DF180" s="39"/>
      <c r="DG180" s="39"/>
      <c r="DH180" s="39"/>
      <c r="DI180" s="39"/>
      <c r="DJ180" s="39"/>
      <c r="DK180" s="39"/>
      <c r="DL180" s="39"/>
      <c r="DM180" s="39"/>
      <c r="DN180" s="39"/>
      <c r="DO180" s="39"/>
      <c r="DP180" s="39"/>
      <c r="DQ180" s="39"/>
      <c r="DR180" s="39"/>
      <c r="DS180" s="39"/>
      <c r="DT180" s="39"/>
      <c r="DU180" s="39"/>
      <c r="DV180" s="39"/>
      <c r="DW180" s="39"/>
      <c r="DX180" s="39"/>
      <c r="DY180" s="39"/>
      <c r="DZ180" s="39"/>
      <c r="EA180" s="39"/>
      <c r="EB180" s="39"/>
      <c r="EC180" s="39"/>
      <c r="ED180" s="39"/>
      <c r="EE180" s="39"/>
      <c r="EF180" s="39"/>
      <c r="EG180" s="39"/>
      <c r="EH180" s="39"/>
      <c r="EI180" s="39"/>
      <c r="EJ180" s="39"/>
      <c r="EK180" s="39"/>
      <c r="EL180" s="39"/>
      <c r="EM180" s="39"/>
      <c r="EN180" s="39"/>
      <c r="EO180" s="39"/>
      <c r="EP180" s="39"/>
      <c r="EQ180" s="39"/>
      <c r="ER180" s="39"/>
      <c r="ES180" s="39"/>
      <c r="ET180" s="39"/>
      <c r="EU180" s="39"/>
      <c r="EV180" s="39"/>
      <c r="EW180" s="39"/>
      <c r="EX180" s="39"/>
      <c r="EY180" s="39"/>
      <c r="EZ180" s="39"/>
      <c r="FA180" s="39"/>
      <c r="FB180" s="39"/>
      <c r="FC180" s="39"/>
      <c r="FD180" s="39"/>
      <c r="FE180" s="39"/>
      <c r="FF180" s="39"/>
      <c r="FG180" s="39"/>
      <c r="FH180" s="39"/>
      <c r="FI180" s="39"/>
      <c r="FJ180" s="39"/>
      <c r="FK180" s="39"/>
      <c r="FL180" s="39"/>
      <c r="FM180" s="39"/>
      <c r="FN180" s="39"/>
      <c r="FO180" s="39"/>
      <c r="FP180" s="39"/>
      <c r="FQ180" s="39"/>
      <c r="FR180" s="39"/>
      <c r="FS180" s="39"/>
      <c r="FT180" s="39"/>
      <c r="FU180" s="39"/>
      <c r="FV180" s="39"/>
      <c r="FW180" s="39"/>
      <c r="FX180" s="39"/>
      <c r="FY180" s="39"/>
      <c r="FZ180" s="39"/>
      <c r="GA180" s="39"/>
      <c r="GB180" s="39"/>
      <c r="GC180" s="39"/>
      <c r="GD180" s="39"/>
      <c r="GE180" s="39"/>
      <c r="GF180" s="39"/>
      <c r="GG180" s="39"/>
      <c r="GH180" s="39"/>
      <c r="GI180" s="39"/>
      <c r="GJ180" s="39"/>
      <c r="GK180" s="39"/>
      <c r="GL180" s="39"/>
      <c r="GM180" s="39"/>
      <c r="GN180" s="39"/>
      <c r="GO180" s="39"/>
      <c r="GP180" s="39"/>
      <c r="GQ180" s="39"/>
      <c r="GR180" s="39"/>
      <c r="GS180" s="39"/>
      <c r="GT180" s="39"/>
      <c r="GU180" s="39"/>
      <c r="GV180" s="39"/>
      <c r="GW180" s="39"/>
      <c r="GX180" s="39"/>
      <c r="GY180" s="39"/>
      <c r="GZ180" s="39"/>
      <c r="HA180" s="39"/>
      <c r="HB180" s="39"/>
      <c r="HC180" s="39"/>
      <c r="HD180" s="39"/>
      <c r="HE180" s="39"/>
      <c r="HF180" s="39"/>
      <c r="HG180" s="39"/>
      <c r="HH180" s="39"/>
      <c r="HI180" s="39"/>
    </row>
    <row r="181" spans="1:217" s="14" customFormat="1" ht="17.25" customHeight="1" x14ac:dyDescent="0.2">
      <c r="A181" s="26">
        <v>169</v>
      </c>
      <c r="B181" s="27"/>
      <c r="C181" s="87"/>
      <c r="D181" s="88"/>
      <c r="E181" s="88"/>
      <c r="F181" s="88"/>
      <c r="G181" s="88"/>
      <c r="H181" s="88"/>
      <c r="I181" s="88"/>
      <c r="J181" s="88"/>
      <c r="K181" s="105" t="str">
        <f t="shared" si="99"/>
        <v>様</v>
      </c>
      <c r="L181" s="88"/>
      <c r="M181" s="105" t="str">
        <f t="shared" si="100"/>
        <v/>
      </c>
      <c r="N181" s="88"/>
      <c r="O181" s="89">
        <f>①基本情報!$C$17</f>
        <v>0</v>
      </c>
      <c r="P181" s="89" t="e">
        <f>VLOOKUP(①基本情報!$C$18,①基本情報!W:X,2,0)</f>
        <v>#N/A</v>
      </c>
      <c r="Q181" s="89" t="e">
        <f>VLOOKUP(①基本情報!$C$19,①基本情報!U:V,2,0)</f>
        <v>#N/A</v>
      </c>
      <c r="R181" s="89" t="e">
        <f>VLOOKUP(①基本情報!$C$20,①基本情報!Y:Z,2,0)</f>
        <v>#N/A</v>
      </c>
      <c r="S181" s="90" t="str">
        <f>IF(COUNTA(①基本情報!$C$26:$E$26)=3,DATE(①基本情報!$C$26,①基本情報!$D$26,①基本情報!$E$26),"")</f>
        <v/>
      </c>
      <c r="T181" s="91" t="str">
        <f>IF(①基本情報!$F$26="","",①基本情報!$F$26)</f>
        <v/>
      </c>
      <c r="U181" s="90" t="str">
        <f>IF(ISERROR(DATE(①基本情報!$C$25,①基本情報!$D$25,①基本情報!$E$25)),"",DATE(①基本情報!$C$25,①基本情報!$D$25,①基本情報!$E$25))</f>
        <v/>
      </c>
      <c r="V181" s="308" t="str">
        <f>IF(①基本情報!$F$25="","",①基本情報!$F$25)</f>
        <v/>
      </c>
      <c r="W181" s="88"/>
      <c r="X181" s="88"/>
      <c r="Y181" s="88"/>
      <c r="Z181" s="88"/>
      <c r="AA181" s="88"/>
      <c r="AB181" s="88"/>
      <c r="AC181" s="105" t="str">
        <f t="shared" si="101"/>
        <v/>
      </c>
      <c r="AD181" s="108" t="str">
        <f t="shared" si="102"/>
        <v>様</v>
      </c>
      <c r="AE181" s="94" t="str">
        <f>IF(②メッセージ・差出名!$C$14="","",②メッセージ・差出名!$C$14)</f>
        <v/>
      </c>
      <c r="AF181" s="94" t="str">
        <f>IF(②メッセージ・差出名!$C$15="","",②メッセージ・差出名!$C$15)</f>
        <v/>
      </c>
      <c r="AG181" s="94" t="str">
        <f>IF(②メッセージ・差出名!$C$16="","",②メッセージ・差出名!$C$16)</f>
        <v/>
      </c>
      <c r="AH181" s="94" t="str">
        <f>IF(②メッセージ・差出名!$C$17="","",②メッセージ・差出名!$C$17)</f>
        <v/>
      </c>
      <c r="AI181" s="94" t="str">
        <f>IF(②メッセージ・差出名!$C$18="","",②メッセージ・差出名!$C$18)</f>
        <v/>
      </c>
      <c r="AJ181" s="94" t="str">
        <f>IF(②メッセージ・差出名!$C$19="","",②メッセージ・差出名!$C$19)</f>
        <v/>
      </c>
      <c r="AK181" s="94" t="str">
        <f>IF(②メッセージ・差出名!$C$20="","",②メッセージ・差出名!$C$20)</f>
        <v/>
      </c>
      <c r="AL181" s="94" t="str">
        <f>IF(②メッセージ・差出名!$C$21="","",②メッセージ・差出名!$C$21)</f>
        <v/>
      </c>
      <c r="AM181" s="94" t="str">
        <f>IF(②メッセージ・差出名!$C$22="","",②メッセージ・差出名!$C$22)</f>
        <v/>
      </c>
      <c r="AN181" s="94" t="str">
        <f>IF(②メッセージ・差出名!$C$23="","",②メッセージ・差出名!$C$23)</f>
        <v/>
      </c>
      <c r="AO181" s="302" t="str">
        <f>IF(②メッセージ・差出名!$C$27="","",②メッセージ・差出名!$C$27)</f>
        <v/>
      </c>
      <c r="AP181" s="302" t="str">
        <f>IF(②メッセージ・差出名!$C$28="","",②メッセージ・差出名!$C$28)</f>
        <v/>
      </c>
      <c r="AQ181" s="302" t="str">
        <f>IF(②メッセージ・差出名!$C$29="","",②メッセージ・差出名!$C$29)</f>
        <v/>
      </c>
      <c r="AR181" s="302" t="str">
        <f>IF(②メッセージ・差出名!$C$30="","",②メッセージ・差出名!$C$30)</f>
        <v/>
      </c>
      <c r="AS181" s="143"/>
      <c r="AT181" s="148">
        <f t="shared" si="103"/>
        <v>0</v>
      </c>
      <c r="AU181" s="148">
        <f t="shared" si="139"/>
        <v>0</v>
      </c>
      <c r="AV181" s="148">
        <f t="shared" si="140"/>
        <v>0</v>
      </c>
      <c r="AW181" s="148">
        <f t="shared" si="141"/>
        <v>0</v>
      </c>
      <c r="AX181" s="148">
        <f t="shared" si="104"/>
        <v>0</v>
      </c>
      <c r="AY181" s="148">
        <f t="shared" si="104"/>
        <v>0</v>
      </c>
      <c r="AZ181" s="148">
        <f t="shared" si="105"/>
        <v>0</v>
      </c>
      <c r="BA181" s="148">
        <f t="shared" si="106"/>
        <v>0</v>
      </c>
      <c r="BB181" s="148">
        <f t="shared" si="107"/>
        <v>1</v>
      </c>
      <c r="BC181" s="148">
        <f t="shared" si="108"/>
        <v>0</v>
      </c>
      <c r="BD181" s="148">
        <f t="shared" si="109"/>
        <v>0</v>
      </c>
      <c r="BE181" s="148">
        <f t="shared" si="110"/>
        <v>0</v>
      </c>
      <c r="BF181" s="227">
        <f t="shared" si="111"/>
        <v>1</v>
      </c>
      <c r="BG181" s="227" t="e">
        <f t="shared" si="112"/>
        <v>#N/A</v>
      </c>
      <c r="BH181" s="227" t="e">
        <f t="shared" si="113"/>
        <v>#N/A</v>
      </c>
      <c r="BI181" s="227" t="e">
        <f t="shared" si="114"/>
        <v>#N/A</v>
      </c>
      <c r="BJ181" s="227">
        <f t="shared" si="115"/>
        <v>0</v>
      </c>
      <c r="BK181" s="227">
        <f t="shared" si="116"/>
        <v>0</v>
      </c>
      <c r="BL181" s="227">
        <f t="shared" si="117"/>
        <v>0</v>
      </c>
      <c r="BM181" s="227">
        <f t="shared" si="118"/>
        <v>0</v>
      </c>
      <c r="BN181" s="153">
        <f t="shared" si="119"/>
        <v>0</v>
      </c>
      <c r="BO181" s="153">
        <f t="shared" si="120"/>
        <v>0</v>
      </c>
      <c r="BP181" s="153">
        <f t="shared" si="120"/>
        <v>0</v>
      </c>
      <c r="BQ181" s="153">
        <f t="shared" si="121"/>
        <v>0</v>
      </c>
      <c r="BR181" s="153">
        <f t="shared" si="120"/>
        <v>0</v>
      </c>
      <c r="BS181" s="153">
        <f t="shared" si="122"/>
        <v>0</v>
      </c>
      <c r="BT181" s="153">
        <f t="shared" si="120"/>
        <v>0</v>
      </c>
      <c r="BU181" s="153">
        <f t="shared" si="123"/>
        <v>1</v>
      </c>
      <c r="BV181" s="225">
        <f t="shared" si="124"/>
        <v>0</v>
      </c>
      <c r="BW181" s="225">
        <f t="shared" si="125"/>
        <v>0</v>
      </c>
      <c r="BX181" s="225">
        <f t="shared" si="126"/>
        <v>0</v>
      </c>
      <c r="BY181" s="225">
        <f t="shared" si="127"/>
        <v>0</v>
      </c>
      <c r="BZ181" s="225">
        <f t="shared" si="128"/>
        <v>0</v>
      </c>
      <c r="CA181" s="225">
        <f t="shared" si="129"/>
        <v>0</v>
      </c>
      <c r="CB181" s="225">
        <f t="shared" si="130"/>
        <v>0</v>
      </c>
      <c r="CC181" s="225">
        <f t="shared" si="131"/>
        <v>0</v>
      </c>
      <c r="CD181" s="225">
        <f t="shared" si="132"/>
        <v>0</v>
      </c>
      <c r="CE181" s="225">
        <f t="shared" si="133"/>
        <v>0</v>
      </c>
      <c r="CF181" s="153">
        <f t="shared" si="134"/>
        <v>0</v>
      </c>
      <c r="CG181" s="153">
        <f t="shared" si="135"/>
        <v>0</v>
      </c>
      <c r="CH181" s="153">
        <f t="shared" si="136"/>
        <v>0</v>
      </c>
      <c r="CI181" s="153">
        <f t="shared" si="137"/>
        <v>0</v>
      </c>
      <c r="CJ181" s="153">
        <f t="shared" si="138"/>
        <v>0</v>
      </c>
      <c r="CK181" s="39"/>
      <c r="CL181" s="39"/>
      <c r="CM181" s="39"/>
      <c r="CN181" s="39"/>
      <c r="CO181" s="39"/>
      <c r="CP181" s="39"/>
      <c r="CQ181" s="39"/>
      <c r="CR181" s="39"/>
      <c r="CS181" s="39"/>
      <c r="CT181" s="39"/>
      <c r="CU181" s="39"/>
      <c r="CV181" s="39"/>
      <c r="CW181" s="39"/>
      <c r="CX181" s="39"/>
      <c r="CY181" s="39"/>
      <c r="CZ181" s="39"/>
      <c r="DA181" s="39"/>
      <c r="DB181" s="39"/>
      <c r="DC181" s="39"/>
      <c r="DD181" s="39"/>
      <c r="DE181" s="39"/>
      <c r="DF181" s="39"/>
      <c r="DG181" s="39"/>
      <c r="DH181" s="39"/>
      <c r="DI181" s="39"/>
      <c r="DJ181" s="39"/>
      <c r="DK181" s="39"/>
      <c r="DL181" s="39"/>
      <c r="DM181" s="39"/>
      <c r="DN181" s="39"/>
      <c r="DO181" s="39"/>
      <c r="DP181" s="39"/>
      <c r="DQ181" s="39"/>
      <c r="DR181" s="39"/>
      <c r="DS181" s="39"/>
      <c r="DT181" s="39"/>
      <c r="DU181" s="39"/>
      <c r="DV181" s="39"/>
      <c r="DW181" s="39"/>
      <c r="DX181" s="39"/>
      <c r="DY181" s="39"/>
      <c r="DZ181" s="39"/>
      <c r="EA181" s="39"/>
      <c r="EB181" s="39"/>
      <c r="EC181" s="39"/>
      <c r="ED181" s="39"/>
      <c r="EE181" s="39"/>
      <c r="EF181" s="39"/>
      <c r="EG181" s="39"/>
      <c r="EH181" s="39"/>
      <c r="EI181" s="39"/>
      <c r="EJ181" s="39"/>
      <c r="EK181" s="39"/>
      <c r="EL181" s="39"/>
      <c r="EM181" s="39"/>
      <c r="EN181" s="39"/>
      <c r="EO181" s="39"/>
      <c r="EP181" s="39"/>
      <c r="EQ181" s="39"/>
      <c r="ER181" s="39"/>
      <c r="ES181" s="39"/>
      <c r="ET181" s="39"/>
      <c r="EU181" s="39"/>
      <c r="EV181" s="39"/>
      <c r="EW181" s="39"/>
      <c r="EX181" s="39"/>
      <c r="EY181" s="39"/>
      <c r="EZ181" s="39"/>
      <c r="FA181" s="39"/>
      <c r="FB181" s="39"/>
      <c r="FC181" s="39"/>
      <c r="FD181" s="39"/>
      <c r="FE181" s="39"/>
      <c r="FF181" s="39"/>
      <c r="FG181" s="39"/>
      <c r="FH181" s="39"/>
      <c r="FI181" s="39"/>
      <c r="FJ181" s="39"/>
      <c r="FK181" s="39"/>
      <c r="FL181" s="39"/>
      <c r="FM181" s="39"/>
      <c r="FN181" s="39"/>
      <c r="FO181" s="39"/>
      <c r="FP181" s="39"/>
      <c r="FQ181" s="39"/>
      <c r="FR181" s="39"/>
      <c r="FS181" s="39"/>
      <c r="FT181" s="39"/>
      <c r="FU181" s="39"/>
      <c r="FV181" s="39"/>
      <c r="FW181" s="39"/>
      <c r="FX181" s="39"/>
      <c r="FY181" s="39"/>
      <c r="FZ181" s="39"/>
      <c r="GA181" s="39"/>
      <c r="GB181" s="39"/>
      <c r="GC181" s="39"/>
      <c r="GD181" s="39"/>
      <c r="GE181" s="39"/>
      <c r="GF181" s="39"/>
      <c r="GG181" s="39"/>
      <c r="GH181" s="39"/>
      <c r="GI181" s="39"/>
      <c r="GJ181" s="39"/>
      <c r="GK181" s="39"/>
      <c r="GL181" s="39"/>
      <c r="GM181" s="39"/>
      <c r="GN181" s="39"/>
      <c r="GO181" s="39"/>
      <c r="GP181" s="39"/>
      <c r="GQ181" s="39"/>
      <c r="GR181" s="39"/>
      <c r="GS181" s="39"/>
      <c r="GT181" s="39"/>
      <c r="GU181" s="39"/>
      <c r="GV181" s="39"/>
      <c r="GW181" s="39"/>
      <c r="GX181" s="39"/>
      <c r="GY181" s="39"/>
      <c r="GZ181" s="39"/>
      <c r="HA181" s="39"/>
      <c r="HB181" s="39"/>
      <c r="HC181" s="39"/>
      <c r="HD181" s="39"/>
      <c r="HE181" s="39"/>
      <c r="HF181" s="39"/>
      <c r="HG181" s="39"/>
      <c r="HH181" s="39"/>
      <c r="HI181" s="39"/>
    </row>
    <row r="182" spans="1:217" s="14" customFormat="1" ht="17.25" customHeight="1" x14ac:dyDescent="0.2">
      <c r="A182" s="26">
        <v>170</v>
      </c>
      <c r="B182" s="27"/>
      <c r="C182" s="87"/>
      <c r="D182" s="88"/>
      <c r="E182" s="88"/>
      <c r="F182" s="88"/>
      <c r="G182" s="88"/>
      <c r="H182" s="88"/>
      <c r="I182" s="88"/>
      <c r="J182" s="88"/>
      <c r="K182" s="105" t="str">
        <f t="shared" si="99"/>
        <v>様</v>
      </c>
      <c r="L182" s="88"/>
      <c r="M182" s="105" t="str">
        <f t="shared" si="100"/>
        <v/>
      </c>
      <c r="N182" s="88"/>
      <c r="O182" s="89">
        <f>①基本情報!$C$17</f>
        <v>0</v>
      </c>
      <c r="P182" s="89" t="e">
        <f>VLOOKUP(①基本情報!$C$18,①基本情報!W:X,2,0)</f>
        <v>#N/A</v>
      </c>
      <c r="Q182" s="89" t="e">
        <f>VLOOKUP(①基本情報!$C$19,①基本情報!U:V,2,0)</f>
        <v>#N/A</v>
      </c>
      <c r="R182" s="89" t="e">
        <f>VLOOKUP(①基本情報!$C$20,①基本情報!Y:Z,2,0)</f>
        <v>#N/A</v>
      </c>
      <c r="S182" s="90" t="str">
        <f>IF(COUNTA(①基本情報!$C$26:$E$26)=3,DATE(①基本情報!$C$26,①基本情報!$D$26,①基本情報!$E$26),"")</f>
        <v/>
      </c>
      <c r="T182" s="91" t="str">
        <f>IF(①基本情報!$F$26="","",①基本情報!$F$26)</f>
        <v/>
      </c>
      <c r="U182" s="90" t="str">
        <f>IF(ISERROR(DATE(①基本情報!$C$25,①基本情報!$D$25,①基本情報!$E$25)),"",DATE(①基本情報!$C$25,①基本情報!$D$25,①基本情報!$E$25))</f>
        <v/>
      </c>
      <c r="V182" s="308" t="str">
        <f>IF(①基本情報!$F$25="","",①基本情報!$F$25)</f>
        <v/>
      </c>
      <c r="W182" s="88"/>
      <c r="X182" s="88"/>
      <c r="Y182" s="88"/>
      <c r="Z182" s="88"/>
      <c r="AA182" s="88"/>
      <c r="AB182" s="88"/>
      <c r="AC182" s="105" t="str">
        <f t="shared" si="101"/>
        <v/>
      </c>
      <c r="AD182" s="108" t="str">
        <f t="shared" si="102"/>
        <v>様</v>
      </c>
      <c r="AE182" s="94" t="str">
        <f>IF(②メッセージ・差出名!$C$14="","",②メッセージ・差出名!$C$14)</f>
        <v/>
      </c>
      <c r="AF182" s="94" t="str">
        <f>IF(②メッセージ・差出名!$C$15="","",②メッセージ・差出名!$C$15)</f>
        <v/>
      </c>
      <c r="AG182" s="94" t="str">
        <f>IF(②メッセージ・差出名!$C$16="","",②メッセージ・差出名!$C$16)</f>
        <v/>
      </c>
      <c r="AH182" s="94" t="str">
        <f>IF(②メッセージ・差出名!$C$17="","",②メッセージ・差出名!$C$17)</f>
        <v/>
      </c>
      <c r="AI182" s="94" t="str">
        <f>IF(②メッセージ・差出名!$C$18="","",②メッセージ・差出名!$C$18)</f>
        <v/>
      </c>
      <c r="AJ182" s="94" t="str">
        <f>IF(②メッセージ・差出名!$C$19="","",②メッセージ・差出名!$C$19)</f>
        <v/>
      </c>
      <c r="AK182" s="94" t="str">
        <f>IF(②メッセージ・差出名!$C$20="","",②メッセージ・差出名!$C$20)</f>
        <v/>
      </c>
      <c r="AL182" s="94" t="str">
        <f>IF(②メッセージ・差出名!$C$21="","",②メッセージ・差出名!$C$21)</f>
        <v/>
      </c>
      <c r="AM182" s="94" t="str">
        <f>IF(②メッセージ・差出名!$C$22="","",②メッセージ・差出名!$C$22)</f>
        <v/>
      </c>
      <c r="AN182" s="94" t="str">
        <f>IF(②メッセージ・差出名!$C$23="","",②メッセージ・差出名!$C$23)</f>
        <v/>
      </c>
      <c r="AO182" s="302" t="str">
        <f>IF(②メッセージ・差出名!$C$27="","",②メッセージ・差出名!$C$27)</f>
        <v/>
      </c>
      <c r="AP182" s="302" t="str">
        <f>IF(②メッセージ・差出名!$C$28="","",②メッセージ・差出名!$C$28)</f>
        <v/>
      </c>
      <c r="AQ182" s="302" t="str">
        <f>IF(②メッセージ・差出名!$C$29="","",②メッセージ・差出名!$C$29)</f>
        <v/>
      </c>
      <c r="AR182" s="302" t="str">
        <f>IF(②メッセージ・差出名!$C$30="","",②メッセージ・差出名!$C$30)</f>
        <v/>
      </c>
      <c r="AS182" s="143"/>
      <c r="AT182" s="148">
        <f t="shared" si="103"/>
        <v>0</v>
      </c>
      <c r="AU182" s="148">
        <f t="shared" si="139"/>
        <v>0</v>
      </c>
      <c r="AV182" s="148">
        <f t="shared" si="140"/>
        <v>0</v>
      </c>
      <c r="AW182" s="148">
        <f t="shared" si="141"/>
        <v>0</v>
      </c>
      <c r="AX182" s="148">
        <f t="shared" si="104"/>
        <v>0</v>
      </c>
      <c r="AY182" s="148">
        <f t="shared" si="104"/>
        <v>0</v>
      </c>
      <c r="AZ182" s="148">
        <f t="shared" si="105"/>
        <v>0</v>
      </c>
      <c r="BA182" s="148">
        <f t="shared" si="106"/>
        <v>0</v>
      </c>
      <c r="BB182" s="148">
        <f t="shared" si="107"/>
        <v>1</v>
      </c>
      <c r="BC182" s="148">
        <f t="shared" si="108"/>
        <v>0</v>
      </c>
      <c r="BD182" s="148">
        <f t="shared" si="109"/>
        <v>0</v>
      </c>
      <c r="BE182" s="148">
        <f t="shared" si="110"/>
        <v>0</v>
      </c>
      <c r="BF182" s="227">
        <f t="shared" si="111"/>
        <v>1</v>
      </c>
      <c r="BG182" s="227" t="e">
        <f t="shared" si="112"/>
        <v>#N/A</v>
      </c>
      <c r="BH182" s="227" t="e">
        <f t="shared" si="113"/>
        <v>#N/A</v>
      </c>
      <c r="BI182" s="227" t="e">
        <f t="shared" si="114"/>
        <v>#N/A</v>
      </c>
      <c r="BJ182" s="227">
        <f t="shared" si="115"/>
        <v>0</v>
      </c>
      <c r="BK182" s="227">
        <f t="shared" si="116"/>
        <v>0</v>
      </c>
      <c r="BL182" s="227">
        <f t="shared" si="117"/>
        <v>0</v>
      </c>
      <c r="BM182" s="227">
        <f t="shared" si="118"/>
        <v>0</v>
      </c>
      <c r="BN182" s="153">
        <f t="shared" si="119"/>
        <v>0</v>
      </c>
      <c r="BO182" s="153">
        <f t="shared" si="120"/>
        <v>0</v>
      </c>
      <c r="BP182" s="153">
        <f t="shared" si="120"/>
        <v>0</v>
      </c>
      <c r="BQ182" s="153">
        <f t="shared" si="121"/>
        <v>0</v>
      </c>
      <c r="BR182" s="153">
        <f t="shared" si="120"/>
        <v>0</v>
      </c>
      <c r="BS182" s="153">
        <f t="shared" si="122"/>
        <v>0</v>
      </c>
      <c r="BT182" s="153">
        <f t="shared" si="120"/>
        <v>0</v>
      </c>
      <c r="BU182" s="153">
        <f t="shared" si="123"/>
        <v>1</v>
      </c>
      <c r="BV182" s="225">
        <f t="shared" si="124"/>
        <v>0</v>
      </c>
      <c r="BW182" s="225">
        <f t="shared" si="125"/>
        <v>0</v>
      </c>
      <c r="BX182" s="225">
        <f t="shared" si="126"/>
        <v>0</v>
      </c>
      <c r="BY182" s="225">
        <f t="shared" si="127"/>
        <v>0</v>
      </c>
      <c r="BZ182" s="225">
        <f t="shared" si="128"/>
        <v>0</v>
      </c>
      <c r="CA182" s="225">
        <f t="shared" si="129"/>
        <v>0</v>
      </c>
      <c r="CB182" s="225">
        <f t="shared" si="130"/>
        <v>0</v>
      </c>
      <c r="CC182" s="225">
        <f t="shared" si="131"/>
        <v>0</v>
      </c>
      <c r="CD182" s="225">
        <f t="shared" si="132"/>
        <v>0</v>
      </c>
      <c r="CE182" s="225">
        <f t="shared" si="133"/>
        <v>0</v>
      </c>
      <c r="CF182" s="153">
        <f t="shared" si="134"/>
        <v>0</v>
      </c>
      <c r="CG182" s="153">
        <f t="shared" si="135"/>
        <v>0</v>
      </c>
      <c r="CH182" s="153">
        <f t="shared" si="136"/>
        <v>0</v>
      </c>
      <c r="CI182" s="153">
        <f t="shared" si="137"/>
        <v>0</v>
      </c>
      <c r="CJ182" s="153">
        <f t="shared" si="138"/>
        <v>0</v>
      </c>
      <c r="CK182" s="39"/>
      <c r="CL182" s="39"/>
      <c r="CM182" s="39"/>
      <c r="CN182" s="39"/>
      <c r="CO182" s="39"/>
      <c r="CP182" s="39"/>
      <c r="CQ182" s="39"/>
      <c r="CR182" s="39"/>
      <c r="CS182" s="39"/>
      <c r="CT182" s="39"/>
      <c r="CU182" s="39"/>
      <c r="CV182" s="39"/>
      <c r="CW182" s="39"/>
      <c r="CX182" s="39"/>
      <c r="CY182" s="39"/>
      <c r="CZ182" s="39"/>
      <c r="DA182" s="39"/>
      <c r="DB182" s="39"/>
      <c r="DC182" s="39"/>
      <c r="DD182" s="39"/>
      <c r="DE182" s="39"/>
      <c r="DF182" s="39"/>
      <c r="DG182" s="39"/>
      <c r="DH182" s="39"/>
      <c r="DI182" s="39"/>
      <c r="DJ182" s="39"/>
      <c r="DK182" s="39"/>
      <c r="DL182" s="39"/>
      <c r="DM182" s="39"/>
      <c r="DN182" s="39"/>
      <c r="DO182" s="39"/>
      <c r="DP182" s="39"/>
      <c r="DQ182" s="39"/>
      <c r="DR182" s="39"/>
      <c r="DS182" s="39"/>
      <c r="DT182" s="39"/>
      <c r="DU182" s="39"/>
      <c r="DV182" s="39"/>
      <c r="DW182" s="39"/>
      <c r="DX182" s="39"/>
      <c r="DY182" s="39"/>
      <c r="DZ182" s="39"/>
      <c r="EA182" s="39"/>
      <c r="EB182" s="39"/>
      <c r="EC182" s="39"/>
      <c r="ED182" s="39"/>
      <c r="EE182" s="39"/>
      <c r="EF182" s="39"/>
      <c r="EG182" s="39"/>
      <c r="EH182" s="39"/>
      <c r="EI182" s="39"/>
      <c r="EJ182" s="39"/>
      <c r="EK182" s="39"/>
      <c r="EL182" s="39"/>
      <c r="EM182" s="39"/>
      <c r="EN182" s="39"/>
      <c r="EO182" s="39"/>
      <c r="EP182" s="39"/>
      <c r="EQ182" s="39"/>
      <c r="ER182" s="39"/>
      <c r="ES182" s="39"/>
      <c r="ET182" s="39"/>
      <c r="EU182" s="39"/>
      <c r="EV182" s="39"/>
      <c r="EW182" s="39"/>
      <c r="EX182" s="39"/>
      <c r="EY182" s="39"/>
      <c r="EZ182" s="39"/>
      <c r="FA182" s="39"/>
      <c r="FB182" s="39"/>
      <c r="FC182" s="39"/>
      <c r="FD182" s="39"/>
      <c r="FE182" s="39"/>
      <c r="FF182" s="39"/>
      <c r="FG182" s="39"/>
      <c r="FH182" s="39"/>
      <c r="FI182" s="39"/>
      <c r="FJ182" s="39"/>
      <c r="FK182" s="39"/>
      <c r="FL182" s="39"/>
      <c r="FM182" s="39"/>
      <c r="FN182" s="39"/>
      <c r="FO182" s="39"/>
      <c r="FP182" s="39"/>
      <c r="FQ182" s="39"/>
      <c r="FR182" s="39"/>
      <c r="FS182" s="39"/>
      <c r="FT182" s="39"/>
      <c r="FU182" s="39"/>
      <c r="FV182" s="39"/>
      <c r="FW182" s="39"/>
      <c r="FX182" s="39"/>
      <c r="FY182" s="39"/>
      <c r="FZ182" s="39"/>
      <c r="GA182" s="39"/>
      <c r="GB182" s="39"/>
      <c r="GC182" s="39"/>
      <c r="GD182" s="39"/>
      <c r="GE182" s="39"/>
      <c r="GF182" s="39"/>
      <c r="GG182" s="39"/>
      <c r="GH182" s="39"/>
      <c r="GI182" s="39"/>
      <c r="GJ182" s="39"/>
      <c r="GK182" s="39"/>
      <c r="GL182" s="39"/>
      <c r="GM182" s="39"/>
      <c r="GN182" s="39"/>
      <c r="GO182" s="39"/>
      <c r="GP182" s="39"/>
      <c r="GQ182" s="39"/>
      <c r="GR182" s="39"/>
      <c r="GS182" s="39"/>
      <c r="GT182" s="39"/>
      <c r="GU182" s="39"/>
      <c r="GV182" s="39"/>
      <c r="GW182" s="39"/>
      <c r="GX182" s="39"/>
      <c r="GY182" s="39"/>
      <c r="GZ182" s="39"/>
      <c r="HA182" s="39"/>
      <c r="HB182" s="39"/>
      <c r="HC182" s="39"/>
      <c r="HD182" s="39"/>
      <c r="HE182" s="39"/>
      <c r="HF182" s="39"/>
      <c r="HG182" s="39"/>
      <c r="HH182" s="39"/>
      <c r="HI182" s="39"/>
    </row>
    <row r="183" spans="1:217" s="14" customFormat="1" ht="17.25" customHeight="1" x14ac:dyDescent="0.2">
      <c r="A183" s="26">
        <v>171</v>
      </c>
      <c r="B183" s="27"/>
      <c r="C183" s="87"/>
      <c r="D183" s="88"/>
      <c r="E183" s="88"/>
      <c r="F183" s="88"/>
      <c r="G183" s="88"/>
      <c r="H183" s="88"/>
      <c r="I183" s="88"/>
      <c r="J183" s="88"/>
      <c r="K183" s="105" t="str">
        <f t="shared" si="99"/>
        <v>様</v>
      </c>
      <c r="L183" s="88"/>
      <c r="M183" s="105" t="str">
        <f t="shared" si="100"/>
        <v/>
      </c>
      <c r="N183" s="88"/>
      <c r="O183" s="89">
        <f>①基本情報!$C$17</f>
        <v>0</v>
      </c>
      <c r="P183" s="89" t="e">
        <f>VLOOKUP(①基本情報!$C$18,①基本情報!W:X,2,0)</f>
        <v>#N/A</v>
      </c>
      <c r="Q183" s="89" t="e">
        <f>VLOOKUP(①基本情報!$C$19,①基本情報!U:V,2,0)</f>
        <v>#N/A</v>
      </c>
      <c r="R183" s="89" t="e">
        <f>VLOOKUP(①基本情報!$C$20,①基本情報!Y:Z,2,0)</f>
        <v>#N/A</v>
      </c>
      <c r="S183" s="90" t="str">
        <f>IF(COUNTA(①基本情報!$C$26:$E$26)=3,DATE(①基本情報!$C$26,①基本情報!$D$26,①基本情報!$E$26),"")</f>
        <v/>
      </c>
      <c r="T183" s="91" t="str">
        <f>IF(①基本情報!$F$26="","",①基本情報!$F$26)</f>
        <v/>
      </c>
      <c r="U183" s="90" t="str">
        <f>IF(ISERROR(DATE(①基本情報!$C$25,①基本情報!$D$25,①基本情報!$E$25)),"",DATE(①基本情報!$C$25,①基本情報!$D$25,①基本情報!$E$25))</f>
        <v/>
      </c>
      <c r="V183" s="308" t="str">
        <f>IF(①基本情報!$F$25="","",①基本情報!$F$25)</f>
        <v/>
      </c>
      <c r="W183" s="88"/>
      <c r="X183" s="88"/>
      <c r="Y183" s="88"/>
      <c r="Z183" s="88"/>
      <c r="AA183" s="88"/>
      <c r="AB183" s="88"/>
      <c r="AC183" s="105" t="str">
        <f t="shared" si="101"/>
        <v/>
      </c>
      <c r="AD183" s="108" t="str">
        <f t="shared" si="102"/>
        <v>様</v>
      </c>
      <c r="AE183" s="94" t="str">
        <f>IF(②メッセージ・差出名!$C$14="","",②メッセージ・差出名!$C$14)</f>
        <v/>
      </c>
      <c r="AF183" s="94" t="str">
        <f>IF(②メッセージ・差出名!$C$15="","",②メッセージ・差出名!$C$15)</f>
        <v/>
      </c>
      <c r="AG183" s="94" t="str">
        <f>IF(②メッセージ・差出名!$C$16="","",②メッセージ・差出名!$C$16)</f>
        <v/>
      </c>
      <c r="AH183" s="94" t="str">
        <f>IF(②メッセージ・差出名!$C$17="","",②メッセージ・差出名!$C$17)</f>
        <v/>
      </c>
      <c r="AI183" s="94" t="str">
        <f>IF(②メッセージ・差出名!$C$18="","",②メッセージ・差出名!$C$18)</f>
        <v/>
      </c>
      <c r="AJ183" s="94" t="str">
        <f>IF(②メッセージ・差出名!$C$19="","",②メッセージ・差出名!$C$19)</f>
        <v/>
      </c>
      <c r="AK183" s="94" t="str">
        <f>IF(②メッセージ・差出名!$C$20="","",②メッセージ・差出名!$C$20)</f>
        <v/>
      </c>
      <c r="AL183" s="94" t="str">
        <f>IF(②メッセージ・差出名!$C$21="","",②メッセージ・差出名!$C$21)</f>
        <v/>
      </c>
      <c r="AM183" s="94" t="str">
        <f>IF(②メッセージ・差出名!$C$22="","",②メッセージ・差出名!$C$22)</f>
        <v/>
      </c>
      <c r="AN183" s="94" t="str">
        <f>IF(②メッセージ・差出名!$C$23="","",②メッセージ・差出名!$C$23)</f>
        <v/>
      </c>
      <c r="AO183" s="302" t="str">
        <f>IF(②メッセージ・差出名!$C$27="","",②メッセージ・差出名!$C$27)</f>
        <v/>
      </c>
      <c r="AP183" s="302" t="str">
        <f>IF(②メッセージ・差出名!$C$28="","",②メッセージ・差出名!$C$28)</f>
        <v/>
      </c>
      <c r="AQ183" s="302" t="str">
        <f>IF(②メッセージ・差出名!$C$29="","",②メッセージ・差出名!$C$29)</f>
        <v/>
      </c>
      <c r="AR183" s="302" t="str">
        <f>IF(②メッセージ・差出名!$C$30="","",②メッセージ・差出名!$C$30)</f>
        <v/>
      </c>
      <c r="AS183" s="143"/>
      <c r="AT183" s="148">
        <f t="shared" si="103"/>
        <v>0</v>
      </c>
      <c r="AU183" s="148">
        <f t="shared" si="139"/>
        <v>0</v>
      </c>
      <c r="AV183" s="148">
        <f t="shared" si="140"/>
        <v>0</v>
      </c>
      <c r="AW183" s="148">
        <f t="shared" si="141"/>
        <v>0</v>
      </c>
      <c r="AX183" s="148">
        <f t="shared" si="104"/>
        <v>0</v>
      </c>
      <c r="AY183" s="148">
        <f t="shared" si="104"/>
        <v>0</v>
      </c>
      <c r="AZ183" s="148">
        <f t="shared" si="105"/>
        <v>0</v>
      </c>
      <c r="BA183" s="148">
        <f t="shared" si="106"/>
        <v>0</v>
      </c>
      <c r="BB183" s="148">
        <f t="shared" si="107"/>
        <v>1</v>
      </c>
      <c r="BC183" s="148">
        <f t="shared" si="108"/>
        <v>0</v>
      </c>
      <c r="BD183" s="148">
        <f t="shared" si="109"/>
        <v>0</v>
      </c>
      <c r="BE183" s="148">
        <f t="shared" si="110"/>
        <v>0</v>
      </c>
      <c r="BF183" s="227">
        <f t="shared" si="111"/>
        <v>1</v>
      </c>
      <c r="BG183" s="227" t="e">
        <f t="shared" si="112"/>
        <v>#N/A</v>
      </c>
      <c r="BH183" s="227" t="e">
        <f t="shared" si="113"/>
        <v>#N/A</v>
      </c>
      <c r="BI183" s="227" t="e">
        <f t="shared" si="114"/>
        <v>#N/A</v>
      </c>
      <c r="BJ183" s="227">
        <f t="shared" si="115"/>
        <v>0</v>
      </c>
      <c r="BK183" s="227">
        <f t="shared" si="116"/>
        <v>0</v>
      </c>
      <c r="BL183" s="227">
        <f t="shared" si="117"/>
        <v>0</v>
      </c>
      <c r="BM183" s="227">
        <f t="shared" si="118"/>
        <v>0</v>
      </c>
      <c r="BN183" s="153">
        <f t="shared" si="119"/>
        <v>0</v>
      </c>
      <c r="BO183" s="153">
        <f t="shared" si="120"/>
        <v>0</v>
      </c>
      <c r="BP183" s="153">
        <f t="shared" si="120"/>
        <v>0</v>
      </c>
      <c r="BQ183" s="153">
        <f t="shared" si="121"/>
        <v>0</v>
      </c>
      <c r="BR183" s="153">
        <f t="shared" si="120"/>
        <v>0</v>
      </c>
      <c r="BS183" s="153">
        <f t="shared" si="122"/>
        <v>0</v>
      </c>
      <c r="BT183" s="153">
        <f t="shared" si="120"/>
        <v>0</v>
      </c>
      <c r="BU183" s="153">
        <f t="shared" si="123"/>
        <v>1</v>
      </c>
      <c r="BV183" s="225">
        <f t="shared" si="124"/>
        <v>0</v>
      </c>
      <c r="BW183" s="225">
        <f t="shared" si="125"/>
        <v>0</v>
      </c>
      <c r="BX183" s="225">
        <f t="shared" si="126"/>
        <v>0</v>
      </c>
      <c r="BY183" s="225">
        <f t="shared" si="127"/>
        <v>0</v>
      </c>
      <c r="BZ183" s="225">
        <f t="shared" si="128"/>
        <v>0</v>
      </c>
      <c r="CA183" s="225">
        <f t="shared" si="129"/>
        <v>0</v>
      </c>
      <c r="CB183" s="225">
        <f t="shared" si="130"/>
        <v>0</v>
      </c>
      <c r="CC183" s="225">
        <f t="shared" si="131"/>
        <v>0</v>
      </c>
      <c r="CD183" s="225">
        <f t="shared" si="132"/>
        <v>0</v>
      </c>
      <c r="CE183" s="225">
        <f t="shared" si="133"/>
        <v>0</v>
      </c>
      <c r="CF183" s="153">
        <f t="shared" si="134"/>
        <v>0</v>
      </c>
      <c r="CG183" s="153">
        <f t="shared" si="135"/>
        <v>0</v>
      </c>
      <c r="CH183" s="153">
        <f t="shared" si="136"/>
        <v>0</v>
      </c>
      <c r="CI183" s="153">
        <f t="shared" si="137"/>
        <v>0</v>
      </c>
      <c r="CJ183" s="153">
        <f t="shared" si="138"/>
        <v>0</v>
      </c>
      <c r="CK183" s="39"/>
      <c r="CL183" s="39"/>
      <c r="CM183" s="39"/>
      <c r="CN183" s="39"/>
      <c r="CO183" s="39"/>
      <c r="CP183" s="39"/>
      <c r="CQ183" s="39"/>
      <c r="CR183" s="39"/>
      <c r="CS183" s="39"/>
      <c r="CT183" s="39"/>
      <c r="CU183" s="39"/>
      <c r="CV183" s="39"/>
      <c r="CW183" s="39"/>
      <c r="CX183" s="39"/>
      <c r="CY183" s="39"/>
      <c r="CZ183" s="39"/>
      <c r="DA183" s="39"/>
      <c r="DB183" s="39"/>
      <c r="DC183" s="39"/>
      <c r="DD183" s="39"/>
      <c r="DE183" s="39"/>
      <c r="DF183" s="39"/>
      <c r="DG183" s="39"/>
      <c r="DH183" s="39"/>
      <c r="DI183" s="39"/>
      <c r="DJ183" s="39"/>
      <c r="DK183" s="39"/>
      <c r="DL183" s="39"/>
      <c r="DM183" s="39"/>
      <c r="DN183" s="39"/>
      <c r="DO183" s="39"/>
      <c r="DP183" s="39"/>
      <c r="DQ183" s="39"/>
      <c r="DR183" s="39"/>
      <c r="DS183" s="39"/>
      <c r="DT183" s="39"/>
      <c r="DU183" s="39"/>
      <c r="DV183" s="39"/>
      <c r="DW183" s="39"/>
      <c r="DX183" s="39"/>
      <c r="DY183" s="39"/>
      <c r="DZ183" s="39"/>
      <c r="EA183" s="39"/>
      <c r="EB183" s="39"/>
      <c r="EC183" s="39"/>
      <c r="ED183" s="39"/>
      <c r="EE183" s="39"/>
      <c r="EF183" s="39"/>
      <c r="EG183" s="39"/>
      <c r="EH183" s="39"/>
      <c r="EI183" s="39"/>
      <c r="EJ183" s="39"/>
      <c r="EK183" s="39"/>
      <c r="EL183" s="39"/>
      <c r="EM183" s="39"/>
      <c r="EN183" s="39"/>
      <c r="EO183" s="39"/>
      <c r="EP183" s="39"/>
      <c r="EQ183" s="39"/>
      <c r="ER183" s="39"/>
      <c r="ES183" s="39"/>
      <c r="ET183" s="39"/>
      <c r="EU183" s="39"/>
      <c r="EV183" s="39"/>
      <c r="EW183" s="39"/>
      <c r="EX183" s="39"/>
      <c r="EY183" s="39"/>
      <c r="EZ183" s="39"/>
      <c r="FA183" s="39"/>
      <c r="FB183" s="39"/>
      <c r="FC183" s="39"/>
      <c r="FD183" s="39"/>
      <c r="FE183" s="39"/>
      <c r="FF183" s="39"/>
      <c r="FG183" s="39"/>
      <c r="FH183" s="39"/>
      <c r="FI183" s="39"/>
      <c r="FJ183" s="39"/>
      <c r="FK183" s="39"/>
      <c r="FL183" s="39"/>
      <c r="FM183" s="39"/>
      <c r="FN183" s="39"/>
      <c r="FO183" s="39"/>
      <c r="FP183" s="39"/>
      <c r="FQ183" s="39"/>
      <c r="FR183" s="39"/>
      <c r="FS183" s="39"/>
      <c r="FT183" s="39"/>
      <c r="FU183" s="39"/>
      <c r="FV183" s="39"/>
      <c r="FW183" s="39"/>
      <c r="FX183" s="39"/>
      <c r="FY183" s="39"/>
      <c r="FZ183" s="39"/>
      <c r="GA183" s="39"/>
      <c r="GB183" s="39"/>
      <c r="GC183" s="39"/>
      <c r="GD183" s="39"/>
      <c r="GE183" s="39"/>
      <c r="GF183" s="39"/>
      <c r="GG183" s="39"/>
      <c r="GH183" s="39"/>
      <c r="GI183" s="39"/>
      <c r="GJ183" s="39"/>
      <c r="GK183" s="39"/>
      <c r="GL183" s="39"/>
      <c r="GM183" s="39"/>
      <c r="GN183" s="39"/>
      <c r="GO183" s="39"/>
      <c r="GP183" s="39"/>
      <c r="GQ183" s="39"/>
      <c r="GR183" s="39"/>
      <c r="GS183" s="39"/>
      <c r="GT183" s="39"/>
      <c r="GU183" s="39"/>
      <c r="GV183" s="39"/>
      <c r="GW183" s="39"/>
      <c r="GX183" s="39"/>
      <c r="GY183" s="39"/>
      <c r="GZ183" s="39"/>
      <c r="HA183" s="39"/>
      <c r="HB183" s="39"/>
      <c r="HC183" s="39"/>
      <c r="HD183" s="39"/>
      <c r="HE183" s="39"/>
      <c r="HF183" s="39"/>
      <c r="HG183" s="39"/>
      <c r="HH183" s="39"/>
      <c r="HI183" s="39"/>
    </row>
    <row r="184" spans="1:217" s="14" customFormat="1" ht="17.25" customHeight="1" x14ac:dyDescent="0.2">
      <c r="A184" s="26">
        <v>172</v>
      </c>
      <c r="B184" s="27"/>
      <c r="C184" s="87"/>
      <c r="D184" s="88"/>
      <c r="E184" s="88"/>
      <c r="F184" s="88"/>
      <c r="G184" s="88"/>
      <c r="H184" s="88"/>
      <c r="I184" s="88"/>
      <c r="J184" s="88"/>
      <c r="K184" s="105" t="str">
        <f t="shared" si="99"/>
        <v>様</v>
      </c>
      <c r="L184" s="88"/>
      <c r="M184" s="105" t="str">
        <f t="shared" si="100"/>
        <v/>
      </c>
      <c r="N184" s="88"/>
      <c r="O184" s="89">
        <f>①基本情報!$C$17</f>
        <v>0</v>
      </c>
      <c r="P184" s="89" t="e">
        <f>VLOOKUP(①基本情報!$C$18,①基本情報!W:X,2,0)</f>
        <v>#N/A</v>
      </c>
      <c r="Q184" s="89" t="e">
        <f>VLOOKUP(①基本情報!$C$19,①基本情報!U:V,2,0)</f>
        <v>#N/A</v>
      </c>
      <c r="R184" s="89" t="e">
        <f>VLOOKUP(①基本情報!$C$20,①基本情報!Y:Z,2,0)</f>
        <v>#N/A</v>
      </c>
      <c r="S184" s="90" t="str">
        <f>IF(COUNTA(①基本情報!$C$26:$E$26)=3,DATE(①基本情報!$C$26,①基本情報!$D$26,①基本情報!$E$26),"")</f>
        <v/>
      </c>
      <c r="T184" s="91" t="str">
        <f>IF(①基本情報!$F$26="","",①基本情報!$F$26)</f>
        <v/>
      </c>
      <c r="U184" s="90" t="str">
        <f>IF(ISERROR(DATE(①基本情報!$C$25,①基本情報!$D$25,①基本情報!$E$25)),"",DATE(①基本情報!$C$25,①基本情報!$D$25,①基本情報!$E$25))</f>
        <v/>
      </c>
      <c r="V184" s="308" t="str">
        <f>IF(①基本情報!$F$25="","",①基本情報!$F$25)</f>
        <v/>
      </c>
      <c r="W184" s="88"/>
      <c r="X184" s="88"/>
      <c r="Y184" s="88"/>
      <c r="Z184" s="88"/>
      <c r="AA184" s="88"/>
      <c r="AB184" s="88"/>
      <c r="AC184" s="105" t="str">
        <f t="shared" si="101"/>
        <v/>
      </c>
      <c r="AD184" s="108" t="str">
        <f t="shared" si="102"/>
        <v>様</v>
      </c>
      <c r="AE184" s="94" t="str">
        <f>IF(②メッセージ・差出名!$C$14="","",②メッセージ・差出名!$C$14)</f>
        <v/>
      </c>
      <c r="AF184" s="94" t="str">
        <f>IF(②メッセージ・差出名!$C$15="","",②メッセージ・差出名!$C$15)</f>
        <v/>
      </c>
      <c r="AG184" s="94" t="str">
        <f>IF(②メッセージ・差出名!$C$16="","",②メッセージ・差出名!$C$16)</f>
        <v/>
      </c>
      <c r="AH184" s="94" t="str">
        <f>IF(②メッセージ・差出名!$C$17="","",②メッセージ・差出名!$C$17)</f>
        <v/>
      </c>
      <c r="AI184" s="94" t="str">
        <f>IF(②メッセージ・差出名!$C$18="","",②メッセージ・差出名!$C$18)</f>
        <v/>
      </c>
      <c r="AJ184" s="94" t="str">
        <f>IF(②メッセージ・差出名!$C$19="","",②メッセージ・差出名!$C$19)</f>
        <v/>
      </c>
      <c r="AK184" s="94" t="str">
        <f>IF(②メッセージ・差出名!$C$20="","",②メッセージ・差出名!$C$20)</f>
        <v/>
      </c>
      <c r="AL184" s="94" t="str">
        <f>IF(②メッセージ・差出名!$C$21="","",②メッセージ・差出名!$C$21)</f>
        <v/>
      </c>
      <c r="AM184" s="94" t="str">
        <f>IF(②メッセージ・差出名!$C$22="","",②メッセージ・差出名!$C$22)</f>
        <v/>
      </c>
      <c r="AN184" s="94" t="str">
        <f>IF(②メッセージ・差出名!$C$23="","",②メッセージ・差出名!$C$23)</f>
        <v/>
      </c>
      <c r="AO184" s="302" t="str">
        <f>IF(②メッセージ・差出名!$C$27="","",②メッセージ・差出名!$C$27)</f>
        <v/>
      </c>
      <c r="AP184" s="302" t="str">
        <f>IF(②メッセージ・差出名!$C$28="","",②メッセージ・差出名!$C$28)</f>
        <v/>
      </c>
      <c r="AQ184" s="302" t="str">
        <f>IF(②メッセージ・差出名!$C$29="","",②メッセージ・差出名!$C$29)</f>
        <v/>
      </c>
      <c r="AR184" s="302" t="str">
        <f>IF(②メッセージ・差出名!$C$30="","",②メッセージ・差出名!$C$30)</f>
        <v/>
      </c>
      <c r="AS184" s="143"/>
      <c r="AT184" s="148">
        <f t="shared" si="103"/>
        <v>0</v>
      </c>
      <c r="AU184" s="148">
        <f t="shared" si="139"/>
        <v>0</v>
      </c>
      <c r="AV184" s="148">
        <f t="shared" si="140"/>
        <v>0</v>
      </c>
      <c r="AW184" s="148">
        <f t="shared" si="141"/>
        <v>0</v>
      </c>
      <c r="AX184" s="148">
        <f t="shared" si="104"/>
        <v>0</v>
      </c>
      <c r="AY184" s="148">
        <f t="shared" si="104"/>
        <v>0</v>
      </c>
      <c r="AZ184" s="148">
        <f t="shared" si="105"/>
        <v>0</v>
      </c>
      <c r="BA184" s="148">
        <f t="shared" si="106"/>
        <v>0</v>
      </c>
      <c r="BB184" s="148">
        <f t="shared" si="107"/>
        <v>1</v>
      </c>
      <c r="BC184" s="148">
        <f t="shared" si="108"/>
        <v>0</v>
      </c>
      <c r="BD184" s="148">
        <f t="shared" si="109"/>
        <v>0</v>
      </c>
      <c r="BE184" s="148">
        <f t="shared" si="110"/>
        <v>0</v>
      </c>
      <c r="BF184" s="227">
        <f t="shared" si="111"/>
        <v>1</v>
      </c>
      <c r="BG184" s="227" t="e">
        <f t="shared" si="112"/>
        <v>#N/A</v>
      </c>
      <c r="BH184" s="227" t="e">
        <f t="shared" si="113"/>
        <v>#N/A</v>
      </c>
      <c r="BI184" s="227" t="e">
        <f t="shared" si="114"/>
        <v>#N/A</v>
      </c>
      <c r="BJ184" s="227">
        <f t="shared" si="115"/>
        <v>0</v>
      </c>
      <c r="BK184" s="227">
        <f t="shared" si="116"/>
        <v>0</v>
      </c>
      <c r="BL184" s="227">
        <f t="shared" si="117"/>
        <v>0</v>
      </c>
      <c r="BM184" s="227">
        <f t="shared" si="118"/>
        <v>0</v>
      </c>
      <c r="BN184" s="153">
        <f t="shared" si="119"/>
        <v>0</v>
      </c>
      <c r="BO184" s="153">
        <f t="shared" si="120"/>
        <v>0</v>
      </c>
      <c r="BP184" s="153">
        <f t="shared" si="120"/>
        <v>0</v>
      </c>
      <c r="BQ184" s="153">
        <f t="shared" si="121"/>
        <v>0</v>
      </c>
      <c r="BR184" s="153">
        <f t="shared" si="120"/>
        <v>0</v>
      </c>
      <c r="BS184" s="153">
        <f t="shared" si="122"/>
        <v>0</v>
      </c>
      <c r="BT184" s="153">
        <f t="shared" si="120"/>
        <v>0</v>
      </c>
      <c r="BU184" s="153">
        <f t="shared" si="123"/>
        <v>1</v>
      </c>
      <c r="BV184" s="225">
        <f t="shared" si="124"/>
        <v>0</v>
      </c>
      <c r="BW184" s="225">
        <f t="shared" si="125"/>
        <v>0</v>
      </c>
      <c r="BX184" s="225">
        <f t="shared" si="126"/>
        <v>0</v>
      </c>
      <c r="BY184" s="225">
        <f t="shared" si="127"/>
        <v>0</v>
      </c>
      <c r="BZ184" s="225">
        <f t="shared" si="128"/>
        <v>0</v>
      </c>
      <c r="CA184" s="225">
        <f t="shared" si="129"/>
        <v>0</v>
      </c>
      <c r="CB184" s="225">
        <f t="shared" si="130"/>
        <v>0</v>
      </c>
      <c r="CC184" s="225">
        <f t="shared" si="131"/>
        <v>0</v>
      </c>
      <c r="CD184" s="225">
        <f t="shared" si="132"/>
        <v>0</v>
      </c>
      <c r="CE184" s="225">
        <f t="shared" si="133"/>
        <v>0</v>
      </c>
      <c r="CF184" s="153">
        <f t="shared" si="134"/>
        <v>0</v>
      </c>
      <c r="CG184" s="153">
        <f t="shared" si="135"/>
        <v>0</v>
      </c>
      <c r="CH184" s="153">
        <f t="shared" si="136"/>
        <v>0</v>
      </c>
      <c r="CI184" s="153">
        <f t="shared" si="137"/>
        <v>0</v>
      </c>
      <c r="CJ184" s="153">
        <f t="shared" si="138"/>
        <v>0</v>
      </c>
      <c r="CK184" s="39"/>
      <c r="CL184" s="39"/>
      <c r="CM184" s="39"/>
      <c r="CN184" s="39"/>
      <c r="CO184" s="39"/>
      <c r="CP184" s="39"/>
      <c r="CQ184" s="39"/>
      <c r="CR184" s="39"/>
      <c r="CS184" s="39"/>
      <c r="CT184" s="39"/>
      <c r="CU184" s="39"/>
      <c r="CV184" s="39"/>
      <c r="CW184" s="39"/>
      <c r="CX184" s="39"/>
      <c r="CY184" s="39"/>
      <c r="CZ184" s="39"/>
      <c r="DA184" s="39"/>
      <c r="DB184" s="39"/>
      <c r="DC184" s="39"/>
      <c r="DD184" s="39"/>
      <c r="DE184" s="39"/>
      <c r="DF184" s="39"/>
      <c r="DG184" s="39"/>
      <c r="DH184" s="39"/>
      <c r="DI184" s="39"/>
      <c r="DJ184" s="39"/>
      <c r="DK184" s="39"/>
      <c r="DL184" s="39"/>
      <c r="DM184" s="39"/>
      <c r="DN184" s="39"/>
      <c r="DO184" s="39"/>
      <c r="DP184" s="39"/>
      <c r="DQ184" s="39"/>
      <c r="DR184" s="39"/>
      <c r="DS184" s="39"/>
      <c r="DT184" s="39"/>
      <c r="DU184" s="39"/>
      <c r="DV184" s="39"/>
      <c r="DW184" s="39"/>
      <c r="DX184" s="39"/>
      <c r="DY184" s="39"/>
      <c r="DZ184" s="39"/>
      <c r="EA184" s="39"/>
      <c r="EB184" s="39"/>
      <c r="EC184" s="39"/>
      <c r="ED184" s="39"/>
      <c r="EE184" s="39"/>
      <c r="EF184" s="39"/>
      <c r="EG184" s="39"/>
      <c r="EH184" s="39"/>
      <c r="EI184" s="39"/>
      <c r="EJ184" s="39"/>
      <c r="EK184" s="39"/>
      <c r="EL184" s="39"/>
      <c r="EM184" s="39"/>
      <c r="EN184" s="39"/>
      <c r="EO184" s="39"/>
      <c r="EP184" s="39"/>
      <c r="EQ184" s="39"/>
      <c r="ER184" s="39"/>
      <c r="ES184" s="39"/>
      <c r="ET184" s="39"/>
      <c r="EU184" s="39"/>
      <c r="EV184" s="39"/>
      <c r="EW184" s="39"/>
      <c r="EX184" s="39"/>
      <c r="EY184" s="39"/>
      <c r="EZ184" s="39"/>
      <c r="FA184" s="39"/>
      <c r="FB184" s="39"/>
      <c r="FC184" s="39"/>
      <c r="FD184" s="39"/>
      <c r="FE184" s="39"/>
      <c r="FF184" s="39"/>
      <c r="FG184" s="39"/>
      <c r="FH184" s="39"/>
      <c r="FI184" s="39"/>
      <c r="FJ184" s="39"/>
      <c r="FK184" s="39"/>
      <c r="FL184" s="39"/>
      <c r="FM184" s="39"/>
      <c r="FN184" s="39"/>
      <c r="FO184" s="39"/>
      <c r="FP184" s="39"/>
      <c r="FQ184" s="39"/>
      <c r="FR184" s="39"/>
      <c r="FS184" s="39"/>
      <c r="FT184" s="39"/>
      <c r="FU184" s="39"/>
      <c r="FV184" s="39"/>
      <c r="FW184" s="39"/>
      <c r="FX184" s="39"/>
      <c r="FY184" s="39"/>
      <c r="FZ184" s="39"/>
      <c r="GA184" s="39"/>
      <c r="GB184" s="39"/>
      <c r="GC184" s="39"/>
      <c r="GD184" s="39"/>
      <c r="GE184" s="39"/>
      <c r="GF184" s="39"/>
      <c r="GG184" s="39"/>
      <c r="GH184" s="39"/>
      <c r="GI184" s="39"/>
      <c r="GJ184" s="39"/>
      <c r="GK184" s="39"/>
      <c r="GL184" s="39"/>
      <c r="GM184" s="39"/>
      <c r="GN184" s="39"/>
      <c r="GO184" s="39"/>
      <c r="GP184" s="39"/>
      <c r="GQ184" s="39"/>
      <c r="GR184" s="39"/>
      <c r="GS184" s="39"/>
      <c r="GT184" s="39"/>
      <c r="GU184" s="39"/>
      <c r="GV184" s="39"/>
      <c r="GW184" s="39"/>
      <c r="GX184" s="39"/>
      <c r="GY184" s="39"/>
      <c r="GZ184" s="39"/>
      <c r="HA184" s="39"/>
      <c r="HB184" s="39"/>
      <c r="HC184" s="39"/>
      <c r="HD184" s="39"/>
      <c r="HE184" s="39"/>
      <c r="HF184" s="39"/>
      <c r="HG184" s="39"/>
      <c r="HH184" s="39"/>
      <c r="HI184" s="39"/>
    </row>
    <row r="185" spans="1:217" s="21" customFormat="1" ht="17.25" customHeight="1" x14ac:dyDescent="0.2">
      <c r="A185" s="26">
        <v>173</v>
      </c>
      <c r="B185" s="27"/>
      <c r="C185" s="87"/>
      <c r="D185" s="88"/>
      <c r="E185" s="88"/>
      <c r="F185" s="88"/>
      <c r="G185" s="88"/>
      <c r="H185" s="88"/>
      <c r="I185" s="88"/>
      <c r="J185" s="88"/>
      <c r="K185" s="105" t="str">
        <f t="shared" si="99"/>
        <v>様</v>
      </c>
      <c r="L185" s="88"/>
      <c r="M185" s="105" t="str">
        <f t="shared" si="100"/>
        <v/>
      </c>
      <c r="N185" s="88"/>
      <c r="O185" s="89">
        <f>①基本情報!$C$17</f>
        <v>0</v>
      </c>
      <c r="P185" s="89" t="e">
        <f>VLOOKUP(①基本情報!$C$18,①基本情報!W:X,2,0)</f>
        <v>#N/A</v>
      </c>
      <c r="Q185" s="89" t="e">
        <f>VLOOKUP(①基本情報!$C$19,①基本情報!U:V,2,0)</f>
        <v>#N/A</v>
      </c>
      <c r="R185" s="89" t="e">
        <f>VLOOKUP(①基本情報!$C$20,①基本情報!Y:Z,2,0)</f>
        <v>#N/A</v>
      </c>
      <c r="S185" s="90" t="str">
        <f>IF(COUNTA(①基本情報!$C$26:$E$26)=3,DATE(①基本情報!$C$26,①基本情報!$D$26,①基本情報!$E$26),"")</f>
        <v/>
      </c>
      <c r="T185" s="91" t="str">
        <f>IF(①基本情報!$F$26="","",①基本情報!$F$26)</f>
        <v/>
      </c>
      <c r="U185" s="90" t="str">
        <f>IF(ISERROR(DATE(①基本情報!$C$25,①基本情報!$D$25,①基本情報!$E$25)),"",DATE(①基本情報!$C$25,①基本情報!$D$25,①基本情報!$E$25))</f>
        <v/>
      </c>
      <c r="V185" s="308" t="str">
        <f>IF(①基本情報!$F$25="","",①基本情報!$F$25)</f>
        <v/>
      </c>
      <c r="W185" s="88"/>
      <c r="X185" s="88"/>
      <c r="Y185" s="88"/>
      <c r="Z185" s="88"/>
      <c r="AA185" s="88"/>
      <c r="AB185" s="88"/>
      <c r="AC185" s="105" t="str">
        <f t="shared" si="101"/>
        <v/>
      </c>
      <c r="AD185" s="108" t="str">
        <f t="shared" si="102"/>
        <v>様</v>
      </c>
      <c r="AE185" s="94" t="str">
        <f>IF(②メッセージ・差出名!$C$14="","",②メッセージ・差出名!$C$14)</f>
        <v/>
      </c>
      <c r="AF185" s="94" t="str">
        <f>IF(②メッセージ・差出名!$C$15="","",②メッセージ・差出名!$C$15)</f>
        <v/>
      </c>
      <c r="AG185" s="94" t="str">
        <f>IF(②メッセージ・差出名!$C$16="","",②メッセージ・差出名!$C$16)</f>
        <v/>
      </c>
      <c r="AH185" s="94" t="str">
        <f>IF(②メッセージ・差出名!$C$17="","",②メッセージ・差出名!$C$17)</f>
        <v/>
      </c>
      <c r="AI185" s="94" t="str">
        <f>IF(②メッセージ・差出名!$C$18="","",②メッセージ・差出名!$C$18)</f>
        <v/>
      </c>
      <c r="AJ185" s="94" t="str">
        <f>IF(②メッセージ・差出名!$C$19="","",②メッセージ・差出名!$C$19)</f>
        <v/>
      </c>
      <c r="AK185" s="94" t="str">
        <f>IF(②メッセージ・差出名!$C$20="","",②メッセージ・差出名!$C$20)</f>
        <v/>
      </c>
      <c r="AL185" s="94" t="str">
        <f>IF(②メッセージ・差出名!$C$21="","",②メッセージ・差出名!$C$21)</f>
        <v/>
      </c>
      <c r="AM185" s="94" t="str">
        <f>IF(②メッセージ・差出名!$C$22="","",②メッセージ・差出名!$C$22)</f>
        <v/>
      </c>
      <c r="AN185" s="94" t="str">
        <f>IF(②メッセージ・差出名!$C$23="","",②メッセージ・差出名!$C$23)</f>
        <v/>
      </c>
      <c r="AO185" s="302" t="str">
        <f>IF(②メッセージ・差出名!$C$27="","",②メッセージ・差出名!$C$27)</f>
        <v/>
      </c>
      <c r="AP185" s="302" t="str">
        <f>IF(②メッセージ・差出名!$C$28="","",②メッセージ・差出名!$C$28)</f>
        <v/>
      </c>
      <c r="AQ185" s="302" t="str">
        <f>IF(②メッセージ・差出名!$C$29="","",②メッセージ・差出名!$C$29)</f>
        <v/>
      </c>
      <c r="AR185" s="302" t="str">
        <f>IF(②メッセージ・差出名!$C$30="","",②メッセージ・差出名!$C$30)</f>
        <v/>
      </c>
      <c r="AS185" s="143"/>
      <c r="AT185" s="148">
        <f t="shared" si="103"/>
        <v>0</v>
      </c>
      <c r="AU185" s="148">
        <f t="shared" si="139"/>
        <v>0</v>
      </c>
      <c r="AV185" s="148">
        <f t="shared" si="140"/>
        <v>0</v>
      </c>
      <c r="AW185" s="148">
        <f t="shared" si="141"/>
        <v>0</v>
      </c>
      <c r="AX185" s="148">
        <f t="shared" si="104"/>
        <v>0</v>
      </c>
      <c r="AY185" s="148">
        <f t="shared" si="104"/>
        <v>0</v>
      </c>
      <c r="AZ185" s="148">
        <f t="shared" si="105"/>
        <v>0</v>
      </c>
      <c r="BA185" s="148">
        <f t="shared" si="106"/>
        <v>0</v>
      </c>
      <c r="BB185" s="148">
        <f t="shared" si="107"/>
        <v>1</v>
      </c>
      <c r="BC185" s="148">
        <f t="shared" si="108"/>
        <v>0</v>
      </c>
      <c r="BD185" s="148">
        <f t="shared" si="109"/>
        <v>0</v>
      </c>
      <c r="BE185" s="148">
        <f t="shared" si="110"/>
        <v>0</v>
      </c>
      <c r="BF185" s="227">
        <f t="shared" si="111"/>
        <v>1</v>
      </c>
      <c r="BG185" s="227" t="e">
        <f t="shared" si="112"/>
        <v>#N/A</v>
      </c>
      <c r="BH185" s="227" t="e">
        <f t="shared" si="113"/>
        <v>#N/A</v>
      </c>
      <c r="BI185" s="227" t="e">
        <f t="shared" si="114"/>
        <v>#N/A</v>
      </c>
      <c r="BJ185" s="227">
        <f t="shared" si="115"/>
        <v>0</v>
      </c>
      <c r="BK185" s="227">
        <f t="shared" si="116"/>
        <v>0</v>
      </c>
      <c r="BL185" s="227">
        <f t="shared" si="117"/>
        <v>0</v>
      </c>
      <c r="BM185" s="227">
        <f t="shared" si="118"/>
        <v>0</v>
      </c>
      <c r="BN185" s="153">
        <f t="shared" si="119"/>
        <v>0</v>
      </c>
      <c r="BO185" s="153">
        <f t="shared" si="120"/>
        <v>0</v>
      </c>
      <c r="BP185" s="153">
        <f t="shared" si="120"/>
        <v>0</v>
      </c>
      <c r="BQ185" s="153">
        <f t="shared" si="121"/>
        <v>0</v>
      </c>
      <c r="BR185" s="153">
        <f t="shared" si="120"/>
        <v>0</v>
      </c>
      <c r="BS185" s="153">
        <f t="shared" si="122"/>
        <v>0</v>
      </c>
      <c r="BT185" s="153">
        <f t="shared" si="120"/>
        <v>0</v>
      </c>
      <c r="BU185" s="153">
        <f t="shared" si="123"/>
        <v>1</v>
      </c>
      <c r="BV185" s="225">
        <f t="shared" si="124"/>
        <v>0</v>
      </c>
      <c r="BW185" s="225">
        <f t="shared" si="125"/>
        <v>0</v>
      </c>
      <c r="BX185" s="225">
        <f t="shared" si="126"/>
        <v>0</v>
      </c>
      <c r="BY185" s="225">
        <f t="shared" si="127"/>
        <v>0</v>
      </c>
      <c r="BZ185" s="225">
        <f t="shared" si="128"/>
        <v>0</v>
      </c>
      <c r="CA185" s="225">
        <f t="shared" si="129"/>
        <v>0</v>
      </c>
      <c r="CB185" s="225">
        <f t="shared" si="130"/>
        <v>0</v>
      </c>
      <c r="CC185" s="225">
        <f t="shared" si="131"/>
        <v>0</v>
      </c>
      <c r="CD185" s="225">
        <f t="shared" si="132"/>
        <v>0</v>
      </c>
      <c r="CE185" s="225">
        <f t="shared" si="133"/>
        <v>0</v>
      </c>
      <c r="CF185" s="153">
        <f t="shared" si="134"/>
        <v>0</v>
      </c>
      <c r="CG185" s="153">
        <f t="shared" si="135"/>
        <v>0</v>
      </c>
      <c r="CH185" s="153">
        <f t="shared" si="136"/>
        <v>0</v>
      </c>
      <c r="CI185" s="153">
        <f t="shared" si="137"/>
        <v>0</v>
      </c>
      <c r="CJ185" s="153">
        <f t="shared" si="138"/>
        <v>0</v>
      </c>
      <c r="CK185" s="39"/>
      <c r="CL185" s="39"/>
      <c r="CM185" s="39"/>
      <c r="CN185" s="39"/>
      <c r="CO185" s="39"/>
      <c r="CP185" s="39"/>
      <c r="CQ185" s="39"/>
      <c r="CR185" s="39"/>
      <c r="CS185" s="39"/>
      <c r="CT185" s="39"/>
      <c r="CU185" s="39"/>
      <c r="CV185" s="39"/>
      <c r="CW185" s="39"/>
      <c r="CX185" s="39"/>
      <c r="CY185" s="39"/>
      <c r="CZ185" s="39"/>
      <c r="DA185" s="39"/>
      <c r="DB185" s="39"/>
      <c r="DC185" s="39"/>
      <c r="DD185" s="39"/>
      <c r="DE185" s="39"/>
      <c r="DF185" s="39"/>
      <c r="DG185" s="39"/>
      <c r="DH185" s="39"/>
      <c r="DI185" s="39"/>
      <c r="DJ185" s="39"/>
      <c r="DK185" s="39"/>
      <c r="DL185" s="39"/>
      <c r="DM185" s="39"/>
      <c r="DN185" s="39"/>
      <c r="DO185" s="39"/>
      <c r="DP185" s="39"/>
      <c r="DQ185" s="39"/>
      <c r="DR185" s="39"/>
      <c r="DS185" s="39"/>
      <c r="DT185" s="39"/>
      <c r="DU185" s="39"/>
      <c r="DV185" s="39"/>
      <c r="DW185" s="39"/>
      <c r="DX185" s="39"/>
      <c r="DY185" s="39"/>
      <c r="DZ185" s="39"/>
      <c r="EA185" s="39"/>
      <c r="EB185" s="39"/>
      <c r="EC185" s="39"/>
      <c r="ED185" s="39"/>
      <c r="EE185" s="39"/>
      <c r="EF185" s="39"/>
      <c r="EG185" s="39"/>
      <c r="EH185" s="39"/>
      <c r="EI185" s="39"/>
      <c r="EJ185" s="39"/>
      <c r="EK185" s="39"/>
      <c r="EL185" s="39"/>
      <c r="EM185" s="39"/>
      <c r="EN185" s="39"/>
      <c r="EO185" s="39"/>
      <c r="EP185" s="39"/>
      <c r="EQ185" s="39"/>
      <c r="ER185" s="39"/>
      <c r="ES185" s="39"/>
      <c r="ET185" s="39"/>
      <c r="EU185" s="39"/>
      <c r="EV185" s="39"/>
      <c r="EW185" s="39"/>
      <c r="EX185" s="39"/>
      <c r="EY185" s="39"/>
      <c r="EZ185" s="39"/>
      <c r="FA185" s="39"/>
      <c r="FB185" s="39"/>
      <c r="FC185" s="39"/>
      <c r="FD185" s="39"/>
      <c r="FE185" s="39"/>
      <c r="FF185" s="39"/>
      <c r="FG185" s="39"/>
      <c r="FH185" s="39"/>
      <c r="FI185" s="39"/>
      <c r="FJ185" s="39"/>
      <c r="FK185" s="39"/>
      <c r="FL185" s="39"/>
      <c r="FM185" s="39"/>
      <c r="FN185" s="39"/>
      <c r="FO185" s="39"/>
      <c r="FP185" s="39"/>
      <c r="FQ185" s="39"/>
      <c r="FR185" s="39"/>
      <c r="FS185" s="39"/>
      <c r="FT185" s="39"/>
      <c r="FU185" s="39"/>
      <c r="FV185" s="39"/>
      <c r="FW185" s="39"/>
      <c r="FX185" s="39"/>
      <c r="FY185" s="39"/>
      <c r="FZ185" s="39"/>
      <c r="GA185" s="39"/>
      <c r="GB185" s="39"/>
      <c r="GC185" s="39"/>
      <c r="GD185" s="39"/>
      <c r="GE185" s="39"/>
      <c r="GF185" s="39"/>
      <c r="GG185" s="39"/>
      <c r="GH185" s="39"/>
      <c r="GI185" s="39"/>
      <c r="GJ185" s="39"/>
      <c r="GK185" s="39"/>
      <c r="GL185" s="39"/>
      <c r="GM185" s="39"/>
      <c r="GN185" s="39"/>
      <c r="GO185" s="39"/>
      <c r="GP185" s="39"/>
      <c r="GQ185" s="39"/>
      <c r="GR185" s="39"/>
      <c r="GS185" s="39"/>
      <c r="GT185" s="39"/>
      <c r="GU185" s="39"/>
      <c r="GV185" s="39"/>
      <c r="GW185" s="39"/>
      <c r="GX185" s="39"/>
      <c r="GY185" s="39"/>
      <c r="GZ185" s="39"/>
      <c r="HA185" s="39"/>
      <c r="HB185" s="39"/>
      <c r="HC185" s="39"/>
      <c r="HD185" s="39"/>
      <c r="HE185" s="39"/>
      <c r="HF185" s="39"/>
      <c r="HG185" s="39"/>
      <c r="HH185" s="39"/>
      <c r="HI185" s="39"/>
    </row>
    <row r="186" spans="1:217" ht="17.25" customHeight="1" x14ac:dyDescent="0.2">
      <c r="A186" s="26">
        <v>174</v>
      </c>
      <c r="B186" s="27"/>
      <c r="C186" s="87"/>
      <c r="D186" s="88"/>
      <c r="E186" s="88"/>
      <c r="F186" s="88"/>
      <c r="G186" s="88"/>
      <c r="H186" s="88"/>
      <c r="I186" s="88"/>
      <c r="J186" s="88"/>
      <c r="K186" s="105" t="str">
        <f t="shared" si="99"/>
        <v>様</v>
      </c>
      <c r="L186" s="88"/>
      <c r="M186" s="105" t="str">
        <f t="shared" si="100"/>
        <v/>
      </c>
      <c r="N186" s="88"/>
      <c r="O186" s="89">
        <f>①基本情報!$C$17</f>
        <v>0</v>
      </c>
      <c r="P186" s="89" t="e">
        <f>VLOOKUP(①基本情報!$C$18,①基本情報!W:X,2,0)</f>
        <v>#N/A</v>
      </c>
      <c r="Q186" s="89" t="e">
        <f>VLOOKUP(①基本情報!$C$19,①基本情報!U:V,2,0)</f>
        <v>#N/A</v>
      </c>
      <c r="R186" s="89" t="e">
        <f>VLOOKUP(①基本情報!$C$20,①基本情報!Y:Z,2,0)</f>
        <v>#N/A</v>
      </c>
      <c r="S186" s="90" t="str">
        <f>IF(COUNTA(①基本情報!$C$26:$E$26)=3,DATE(①基本情報!$C$26,①基本情報!$D$26,①基本情報!$E$26),"")</f>
        <v/>
      </c>
      <c r="T186" s="91" t="str">
        <f>IF(①基本情報!$F$26="","",①基本情報!$F$26)</f>
        <v/>
      </c>
      <c r="U186" s="90" t="str">
        <f>IF(ISERROR(DATE(①基本情報!$C$25,①基本情報!$D$25,①基本情報!$E$25)),"",DATE(①基本情報!$C$25,①基本情報!$D$25,①基本情報!$E$25))</f>
        <v/>
      </c>
      <c r="V186" s="308" t="str">
        <f>IF(①基本情報!$F$25="","",①基本情報!$F$25)</f>
        <v/>
      </c>
      <c r="W186" s="88"/>
      <c r="X186" s="88"/>
      <c r="Y186" s="88"/>
      <c r="Z186" s="88"/>
      <c r="AA186" s="88"/>
      <c r="AB186" s="88"/>
      <c r="AC186" s="105" t="str">
        <f t="shared" si="101"/>
        <v/>
      </c>
      <c r="AD186" s="108" t="str">
        <f t="shared" si="102"/>
        <v>様</v>
      </c>
      <c r="AE186" s="94" t="str">
        <f>IF(②メッセージ・差出名!$C$14="","",②メッセージ・差出名!$C$14)</f>
        <v/>
      </c>
      <c r="AF186" s="94" t="str">
        <f>IF(②メッセージ・差出名!$C$15="","",②メッセージ・差出名!$C$15)</f>
        <v/>
      </c>
      <c r="AG186" s="94" t="str">
        <f>IF(②メッセージ・差出名!$C$16="","",②メッセージ・差出名!$C$16)</f>
        <v/>
      </c>
      <c r="AH186" s="94" t="str">
        <f>IF(②メッセージ・差出名!$C$17="","",②メッセージ・差出名!$C$17)</f>
        <v/>
      </c>
      <c r="AI186" s="94" t="str">
        <f>IF(②メッセージ・差出名!$C$18="","",②メッセージ・差出名!$C$18)</f>
        <v/>
      </c>
      <c r="AJ186" s="94" t="str">
        <f>IF(②メッセージ・差出名!$C$19="","",②メッセージ・差出名!$C$19)</f>
        <v/>
      </c>
      <c r="AK186" s="94" t="str">
        <f>IF(②メッセージ・差出名!$C$20="","",②メッセージ・差出名!$C$20)</f>
        <v/>
      </c>
      <c r="AL186" s="94" t="str">
        <f>IF(②メッセージ・差出名!$C$21="","",②メッセージ・差出名!$C$21)</f>
        <v/>
      </c>
      <c r="AM186" s="94" t="str">
        <f>IF(②メッセージ・差出名!$C$22="","",②メッセージ・差出名!$C$22)</f>
        <v/>
      </c>
      <c r="AN186" s="94" t="str">
        <f>IF(②メッセージ・差出名!$C$23="","",②メッセージ・差出名!$C$23)</f>
        <v/>
      </c>
      <c r="AO186" s="302" t="str">
        <f>IF(②メッセージ・差出名!$C$27="","",②メッセージ・差出名!$C$27)</f>
        <v/>
      </c>
      <c r="AP186" s="302" t="str">
        <f>IF(②メッセージ・差出名!$C$28="","",②メッセージ・差出名!$C$28)</f>
        <v/>
      </c>
      <c r="AQ186" s="302" t="str">
        <f>IF(②メッセージ・差出名!$C$29="","",②メッセージ・差出名!$C$29)</f>
        <v/>
      </c>
      <c r="AR186" s="302" t="str">
        <f>IF(②メッセージ・差出名!$C$30="","",②メッセージ・差出名!$C$30)</f>
        <v/>
      </c>
      <c r="AS186" s="143"/>
      <c r="AT186" s="148">
        <f t="shared" si="103"/>
        <v>0</v>
      </c>
      <c r="AU186" s="148">
        <f t="shared" si="139"/>
        <v>0</v>
      </c>
      <c r="AV186" s="148">
        <f t="shared" si="140"/>
        <v>0</v>
      </c>
      <c r="AW186" s="148">
        <f t="shared" si="141"/>
        <v>0</v>
      </c>
      <c r="AX186" s="148">
        <f t="shared" si="104"/>
        <v>0</v>
      </c>
      <c r="AY186" s="148">
        <f t="shared" si="104"/>
        <v>0</v>
      </c>
      <c r="AZ186" s="148">
        <f t="shared" si="105"/>
        <v>0</v>
      </c>
      <c r="BA186" s="148">
        <f t="shared" si="106"/>
        <v>0</v>
      </c>
      <c r="BB186" s="148">
        <f t="shared" si="107"/>
        <v>1</v>
      </c>
      <c r="BC186" s="148">
        <f t="shared" si="108"/>
        <v>0</v>
      </c>
      <c r="BD186" s="148">
        <f t="shared" si="109"/>
        <v>0</v>
      </c>
      <c r="BE186" s="148">
        <f t="shared" si="110"/>
        <v>0</v>
      </c>
      <c r="BF186" s="227">
        <f t="shared" si="111"/>
        <v>1</v>
      </c>
      <c r="BG186" s="227" t="e">
        <f t="shared" si="112"/>
        <v>#N/A</v>
      </c>
      <c r="BH186" s="227" t="e">
        <f t="shared" si="113"/>
        <v>#N/A</v>
      </c>
      <c r="BI186" s="227" t="e">
        <f t="shared" si="114"/>
        <v>#N/A</v>
      </c>
      <c r="BJ186" s="227">
        <f t="shared" si="115"/>
        <v>0</v>
      </c>
      <c r="BK186" s="227">
        <f t="shared" si="116"/>
        <v>0</v>
      </c>
      <c r="BL186" s="227">
        <f t="shared" si="117"/>
        <v>0</v>
      </c>
      <c r="BM186" s="227">
        <f t="shared" si="118"/>
        <v>0</v>
      </c>
      <c r="BN186" s="153">
        <f t="shared" si="119"/>
        <v>0</v>
      </c>
      <c r="BO186" s="153">
        <f t="shared" si="120"/>
        <v>0</v>
      </c>
      <c r="BP186" s="153">
        <f t="shared" si="120"/>
        <v>0</v>
      </c>
      <c r="BQ186" s="153">
        <f t="shared" si="121"/>
        <v>0</v>
      </c>
      <c r="BR186" s="153">
        <f t="shared" si="120"/>
        <v>0</v>
      </c>
      <c r="BS186" s="153">
        <f t="shared" si="122"/>
        <v>0</v>
      </c>
      <c r="BT186" s="153">
        <f t="shared" si="120"/>
        <v>0</v>
      </c>
      <c r="BU186" s="153">
        <f t="shared" si="123"/>
        <v>1</v>
      </c>
      <c r="BV186" s="225">
        <f t="shared" si="124"/>
        <v>0</v>
      </c>
      <c r="BW186" s="225">
        <f t="shared" si="125"/>
        <v>0</v>
      </c>
      <c r="BX186" s="225">
        <f t="shared" si="126"/>
        <v>0</v>
      </c>
      <c r="BY186" s="225">
        <f t="shared" si="127"/>
        <v>0</v>
      </c>
      <c r="BZ186" s="225">
        <f t="shared" si="128"/>
        <v>0</v>
      </c>
      <c r="CA186" s="225">
        <f t="shared" si="129"/>
        <v>0</v>
      </c>
      <c r="CB186" s="225">
        <f t="shared" si="130"/>
        <v>0</v>
      </c>
      <c r="CC186" s="225">
        <f t="shared" si="131"/>
        <v>0</v>
      </c>
      <c r="CD186" s="225">
        <f t="shared" si="132"/>
        <v>0</v>
      </c>
      <c r="CE186" s="225">
        <f t="shared" si="133"/>
        <v>0</v>
      </c>
      <c r="CF186" s="153">
        <f t="shared" si="134"/>
        <v>0</v>
      </c>
      <c r="CG186" s="153">
        <f t="shared" si="135"/>
        <v>0</v>
      </c>
      <c r="CH186" s="153">
        <f t="shared" si="136"/>
        <v>0</v>
      </c>
      <c r="CI186" s="153">
        <f t="shared" si="137"/>
        <v>0</v>
      </c>
      <c r="CJ186" s="153">
        <f t="shared" si="138"/>
        <v>0</v>
      </c>
      <c r="CK186" s="39"/>
      <c r="CL186" s="39"/>
      <c r="CM186" s="39"/>
      <c r="CN186" s="39"/>
      <c r="CO186" s="39"/>
      <c r="CP186" s="39"/>
      <c r="CQ186" s="39"/>
      <c r="CR186" s="39"/>
      <c r="CS186" s="39"/>
      <c r="CT186" s="39"/>
      <c r="CU186" s="39"/>
      <c r="CV186" s="39"/>
      <c r="CW186" s="39"/>
      <c r="CX186" s="39"/>
      <c r="CY186" s="39"/>
      <c r="CZ186" s="39"/>
      <c r="DA186" s="39"/>
      <c r="DB186" s="39"/>
      <c r="DC186" s="39"/>
      <c r="DD186" s="39"/>
      <c r="DE186" s="39"/>
      <c r="DF186" s="39"/>
      <c r="DG186" s="39"/>
      <c r="DH186" s="39"/>
      <c r="DI186" s="39"/>
      <c r="DJ186" s="39"/>
      <c r="DK186" s="39"/>
      <c r="DL186" s="39"/>
      <c r="DM186" s="39"/>
      <c r="DN186" s="39"/>
      <c r="DO186" s="39"/>
      <c r="DP186" s="39"/>
      <c r="DQ186" s="39"/>
      <c r="DR186" s="39"/>
      <c r="DS186" s="39"/>
      <c r="DT186" s="39"/>
      <c r="DU186" s="39"/>
      <c r="DV186" s="39"/>
      <c r="DW186" s="39"/>
      <c r="DX186" s="39"/>
      <c r="DY186" s="39"/>
      <c r="DZ186" s="39"/>
      <c r="EA186" s="39"/>
      <c r="EB186" s="39"/>
      <c r="EC186" s="39"/>
      <c r="ED186" s="39"/>
      <c r="EE186" s="39"/>
      <c r="EF186" s="39"/>
      <c r="EG186" s="39"/>
      <c r="EH186" s="39"/>
      <c r="EI186" s="39"/>
      <c r="EJ186" s="39"/>
      <c r="EK186" s="39"/>
      <c r="EL186" s="39"/>
      <c r="EM186" s="39"/>
      <c r="EN186" s="39"/>
      <c r="EO186" s="39"/>
      <c r="EP186" s="39"/>
      <c r="EQ186" s="39"/>
      <c r="ER186" s="39"/>
      <c r="ES186" s="39"/>
      <c r="ET186" s="39"/>
      <c r="EU186" s="39"/>
      <c r="EV186" s="39"/>
      <c r="EW186" s="39"/>
      <c r="EX186" s="39"/>
      <c r="EY186" s="39"/>
      <c r="EZ186" s="39"/>
      <c r="FA186" s="39"/>
      <c r="FB186" s="39"/>
      <c r="FC186" s="39"/>
      <c r="FD186" s="39"/>
      <c r="FE186" s="39"/>
      <c r="FF186" s="39"/>
      <c r="FG186" s="39"/>
      <c r="FH186" s="39"/>
      <c r="FI186" s="39"/>
      <c r="FJ186" s="39"/>
      <c r="FK186" s="39"/>
      <c r="FL186" s="39"/>
      <c r="FM186" s="39"/>
      <c r="FN186" s="39"/>
      <c r="FO186" s="39"/>
      <c r="FP186" s="39"/>
      <c r="FQ186" s="39"/>
      <c r="FR186" s="39"/>
      <c r="FS186" s="39"/>
      <c r="FT186" s="39"/>
      <c r="FU186" s="39"/>
      <c r="FV186" s="39"/>
      <c r="FW186" s="39"/>
      <c r="FX186" s="39"/>
      <c r="FY186" s="39"/>
      <c r="FZ186" s="39"/>
      <c r="GA186" s="39"/>
      <c r="GB186" s="39"/>
      <c r="GC186" s="39"/>
      <c r="GD186" s="39"/>
      <c r="GE186" s="39"/>
      <c r="GF186" s="39"/>
      <c r="GG186" s="39"/>
      <c r="GH186" s="39"/>
      <c r="GI186" s="39"/>
      <c r="GJ186" s="39"/>
      <c r="GK186" s="39"/>
      <c r="GL186" s="39"/>
      <c r="GM186" s="39"/>
      <c r="GN186" s="39"/>
      <c r="GO186" s="39"/>
      <c r="GP186" s="39"/>
      <c r="GQ186" s="39"/>
      <c r="GR186" s="39"/>
      <c r="GS186" s="39"/>
      <c r="GT186" s="39"/>
      <c r="GU186" s="39"/>
      <c r="GV186" s="39"/>
      <c r="GW186" s="39"/>
      <c r="GX186" s="39"/>
      <c r="GY186" s="39"/>
      <c r="GZ186" s="39"/>
      <c r="HA186" s="39"/>
      <c r="HB186" s="39"/>
      <c r="HC186" s="39"/>
      <c r="HD186" s="39"/>
      <c r="HE186" s="39"/>
      <c r="HF186" s="39"/>
      <c r="HG186" s="39"/>
      <c r="HH186" s="39"/>
      <c r="HI186" s="39"/>
    </row>
    <row r="187" spans="1:217" ht="17.25" customHeight="1" x14ac:dyDescent="0.2">
      <c r="A187" s="26">
        <v>175</v>
      </c>
      <c r="B187" s="27"/>
      <c r="C187" s="87"/>
      <c r="D187" s="88"/>
      <c r="E187" s="88"/>
      <c r="F187" s="88"/>
      <c r="G187" s="88"/>
      <c r="H187" s="88"/>
      <c r="I187" s="88"/>
      <c r="J187" s="88"/>
      <c r="K187" s="105" t="str">
        <f t="shared" si="99"/>
        <v>様</v>
      </c>
      <c r="L187" s="88"/>
      <c r="M187" s="105" t="str">
        <f t="shared" si="100"/>
        <v/>
      </c>
      <c r="N187" s="88"/>
      <c r="O187" s="89">
        <f>①基本情報!$C$17</f>
        <v>0</v>
      </c>
      <c r="P187" s="89" t="e">
        <f>VLOOKUP(①基本情報!$C$18,①基本情報!W:X,2,0)</f>
        <v>#N/A</v>
      </c>
      <c r="Q187" s="89" t="e">
        <f>VLOOKUP(①基本情報!$C$19,①基本情報!U:V,2,0)</f>
        <v>#N/A</v>
      </c>
      <c r="R187" s="89" t="e">
        <f>VLOOKUP(①基本情報!$C$20,①基本情報!Y:Z,2,0)</f>
        <v>#N/A</v>
      </c>
      <c r="S187" s="90" t="str">
        <f>IF(COUNTA(①基本情報!$C$26:$E$26)=3,DATE(①基本情報!$C$26,①基本情報!$D$26,①基本情報!$E$26),"")</f>
        <v/>
      </c>
      <c r="T187" s="91" t="str">
        <f>IF(①基本情報!$F$26="","",①基本情報!$F$26)</f>
        <v/>
      </c>
      <c r="U187" s="90" t="str">
        <f>IF(ISERROR(DATE(①基本情報!$C$25,①基本情報!$D$25,①基本情報!$E$25)),"",DATE(①基本情報!$C$25,①基本情報!$D$25,①基本情報!$E$25))</f>
        <v/>
      </c>
      <c r="V187" s="308" t="str">
        <f>IF(①基本情報!$F$25="","",①基本情報!$F$25)</f>
        <v/>
      </c>
      <c r="W187" s="88"/>
      <c r="X187" s="88"/>
      <c r="Y187" s="88"/>
      <c r="Z187" s="88"/>
      <c r="AA187" s="88"/>
      <c r="AB187" s="88"/>
      <c r="AC187" s="105" t="str">
        <f t="shared" si="101"/>
        <v/>
      </c>
      <c r="AD187" s="108" t="str">
        <f t="shared" si="102"/>
        <v>様</v>
      </c>
      <c r="AE187" s="94" t="str">
        <f>IF(②メッセージ・差出名!$C$14="","",②メッセージ・差出名!$C$14)</f>
        <v/>
      </c>
      <c r="AF187" s="94" t="str">
        <f>IF(②メッセージ・差出名!$C$15="","",②メッセージ・差出名!$C$15)</f>
        <v/>
      </c>
      <c r="AG187" s="94" t="str">
        <f>IF(②メッセージ・差出名!$C$16="","",②メッセージ・差出名!$C$16)</f>
        <v/>
      </c>
      <c r="AH187" s="94" t="str">
        <f>IF(②メッセージ・差出名!$C$17="","",②メッセージ・差出名!$C$17)</f>
        <v/>
      </c>
      <c r="AI187" s="94" t="str">
        <f>IF(②メッセージ・差出名!$C$18="","",②メッセージ・差出名!$C$18)</f>
        <v/>
      </c>
      <c r="AJ187" s="94" t="str">
        <f>IF(②メッセージ・差出名!$C$19="","",②メッセージ・差出名!$C$19)</f>
        <v/>
      </c>
      <c r="AK187" s="94" t="str">
        <f>IF(②メッセージ・差出名!$C$20="","",②メッセージ・差出名!$C$20)</f>
        <v/>
      </c>
      <c r="AL187" s="94" t="str">
        <f>IF(②メッセージ・差出名!$C$21="","",②メッセージ・差出名!$C$21)</f>
        <v/>
      </c>
      <c r="AM187" s="94" t="str">
        <f>IF(②メッセージ・差出名!$C$22="","",②メッセージ・差出名!$C$22)</f>
        <v/>
      </c>
      <c r="AN187" s="94" t="str">
        <f>IF(②メッセージ・差出名!$C$23="","",②メッセージ・差出名!$C$23)</f>
        <v/>
      </c>
      <c r="AO187" s="302" t="str">
        <f>IF(②メッセージ・差出名!$C$27="","",②メッセージ・差出名!$C$27)</f>
        <v/>
      </c>
      <c r="AP187" s="302" t="str">
        <f>IF(②メッセージ・差出名!$C$28="","",②メッセージ・差出名!$C$28)</f>
        <v/>
      </c>
      <c r="AQ187" s="302" t="str">
        <f>IF(②メッセージ・差出名!$C$29="","",②メッセージ・差出名!$C$29)</f>
        <v/>
      </c>
      <c r="AR187" s="302" t="str">
        <f>IF(②メッセージ・差出名!$C$30="","",②メッセージ・差出名!$C$30)</f>
        <v/>
      </c>
      <c r="AS187" s="143"/>
      <c r="AT187" s="148">
        <f t="shared" si="103"/>
        <v>0</v>
      </c>
      <c r="AU187" s="148">
        <f t="shared" si="139"/>
        <v>0</v>
      </c>
      <c r="AV187" s="148">
        <f t="shared" si="140"/>
        <v>0</v>
      </c>
      <c r="AW187" s="148">
        <f t="shared" si="141"/>
        <v>0</v>
      </c>
      <c r="AX187" s="148">
        <f t="shared" si="104"/>
        <v>0</v>
      </c>
      <c r="AY187" s="148">
        <f t="shared" si="104"/>
        <v>0</v>
      </c>
      <c r="AZ187" s="148">
        <f t="shared" si="105"/>
        <v>0</v>
      </c>
      <c r="BA187" s="148">
        <f t="shared" si="106"/>
        <v>0</v>
      </c>
      <c r="BB187" s="148">
        <f t="shared" si="107"/>
        <v>1</v>
      </c>
      <c r="BC187" s="148">
        <f t="shared" si="108"/>
        <v>0</v>
      </c>
      <c r="BD187" s="148">
        <f t="shared" si="109"/>
        <v>0</v>
      </c>
      <c r="BE187" s="148">
        <f t="shared" si="110"/>
        <v>0</v>
      </c>
      <c r="BF187" s="227">
        <f t="shared" si="111"/>
        <v>1</v>
      </c>
      <c r="BG187" s="227" t="e">
        <f t="shared" si="112"/>
        <v>#N/A</v>
      </c>
      <c r="BH187" s="227" t="e">
        <f t="shared" si="113"/>
        <v>#N/A</v>
      </c>
      <c r="BI187" s="227" t="e">
        <f t="shared" si="114"/>
        <v>#N/A</v>
      </c>
      <c r="BJ187" s="227">
        <f t="shared" si="115"/>
        <v>0</v>
      </c>
      <c r="BK187" s="227">
        <f t="shared" si="116"/>
        <v>0</v>
      </c>
      <c r="BL187" s="227">
        <f t="shared" si="117"/>
        <v>0</v>
      </c>
      <c r="BM187" s="227">
        <f t="shared" si="118"/>
        <v>0</v>
      </c>
      <c r="BN187" s="153">
        <f t="shared" si="119"/>
        <v>0</v>
      </c>
      <c r="BO187" s="153">
        <f t="shared" si="120"/>
        <v>0</v>
      </c>
      <c r="BP187" s="153">
        <f t="shared" si="120"/>
        <v>0</v>
      </c>
      <c r="BQ187" s="153">
        <f t="shared" si="121"/>
        <v>0</v>
      </c>
      <c r="BR187" s="153">
        <f t="shared" si="120"/>
        <v>0</v>
      </c>
      <c r="BS187" s="153">
        <f t="shared" si="122"/>
        <v>0</v>
      </c>
      <c r="BT187" s="153">
        <f t="shared" si="120"/>
        <v>0</v>
      </c>
      <c r="BU187" s="153">
        <f t="shared" si="123"/>
        <v>1</v>
      </c>
      <c r="BV187" s="225">
        <f t="shared" si="124"/>
        <v>0</v>
      </c>
      <c r="BW187" s="225">
        <f t="shared" si="125"/>
        <v>0</v>
      </c>
      <c r="BX187" s="225">
        <f t="shared" si="126"/>
        <v>0</v>
      </c>
      <c r="BY187" s="225">
        <f t="shared" si="127"/>
        <v>0</v>
      </c>
      <c r="BZ187" s="225">
        <f t="shared" si="128"/>
        <v>0</v>
      </c>
      <c r="CA187" s="225">
        <f t="shared" si="129"/>
        <v>0</v>
      </c>
      <c r="CB187" s="225">
        <f t="shared" si="130"/>
        <v>0</v>
      </c>
      <c r="CC187" s="225">
        <f t="shared" si="131"/>
        <v>0</v>
      </c>
      <c r="CD187" s="225">
        <f t="shared" si="132"/>
        <v>0</v>
      </c>
      <c r="CE187" s="225">
        <f t="shared" si="133"/>
        <v>0</v>
      </c>
      <c r="CF187" s="153">
        <f t="shared" si="134"/>
        <v>0</v>
      </c>
      <c r="CG187" s="153">
        <f t="shared" si="135"/>
        <v>0</v>
      </c>
      <c r="CH187" s="153">
        <f t="shared" si="136"/>
        <v>0</v>
      </c>
      <c r="CI187" s="153">
        <f t="shared" si="137"/>
        <v>0</v>
      </c>
      <c r="CJ187" s="153">
        <f t="shared" si="138"/>
        <v>0</v>
      </c>
      <c r="CK187" s="39"/>
      <c r="CL187" s="39"/>
      <c r="CM187" s="39"/>
      <c r="CN187" s="39"/>
      <c r="CO187" s="39"/>
      <c r="CP187" s="39"/>
      <c r="CQ187" s="39"/>
      <c r="CR187" s="39"/>
      <c r="CS187" s="39"/>
      <c r="CT187" s="39"/>
      <c r="CU187" s="39"/>
      <c r="CV187" s="39"/>
      <c r="CW187" s="39"/>
      <c r="CX187" s="39"/>
      <c r="CY187" s="39"/>
      <c r="CZ187" s="39"/>
      <c r="DA187" s="39"/>
      <c r="DB187" s="39"/>
      <c r="DC187" s="39"/>
      <c r="DD187" s="39"/>
      <c r="DE187" s="39"/>
      <c r="DF187" s="39"/>
      <c r="DG187" s="39"/>
      <c r="DH187" s="39"/>
      <c r="DI187" s="39"/>
      <c r="DJ187" s="39"/>
      <c r="DK187" s="39"/>
      <c r="DL187" s="39"/>
      <c r="DM187" s="39"/>
      <c r="DN187" s="39"/>
      <c r="DO187" s="39"/>
      <c r="DP187" s="39"/>
      <c r="DQ187" s="39"/>
      <c r="DR187" s="39"/>
      <c r="DS187" s="39"/>
      <c r="DT187" s="39"/>
      <c r="DU187" s="39"/>
      <c r="DV187" s="39"/>
      <c r="DW187" s="39"/>
      <c r="DX187" s="39"/>
      <c r="DY187" s="39"/>
      <c r="DZ187" s="39"/>
      <c r="EA187" s="39"/>
      <c r="EB187" s="39"/>
      <c r="EC187" s="39"/>
      <c r="ED187" s="39"/>
      <c r="EE187" s="39"/>
      <c r="EF187" s="39"/>
      <c r="EG187" s="39"/>
      <c r="EH187" s="39"/>
      <c r="EI187" s="39"/>
      <c r="EJ187" s="39"/>
      <c r="EK187" s="39"/>
      <c r="EL187" s="39"/>
      <c r="EM187" s="39"/>
      <c r="EN187" s="39"/>
      <c r="EO187" s="39"/>
      <c r="EP187" s="39"/>
      <c r="EQ187" s="39"/>
      <c r="ER187" s="39"/>
      <c r="ES187" s="39"/>
      <c r="ET187" s="39"/>
      <c r="EU187" s="39"/>
      <c r="EV187" s="39"/>
      <c r="EW187" s="39"/>
      <c r="EX187" s="39"/>
      <c r="EY187" s="39"/>
      <c r="EZ187" s="39"/>
      <c r="FA187" s="39"/>
      <c r="FB187" s="39"/>
      <c r="FC187" s="39"/>
      <c r="FD187" s="39"/>
      <c r="FE187" s="39"/>
      <c r="FF187" s="39"/>
      <c r="FG187" s="39"/>
      <c r="FH187" s="39"/>
      <c r="FI187" s="39"/>
      <c r="FJ187" s="39"/>
      <c r="FK187" s="39"/>
      <c r="FL187" s="39"/>
      <c r="FM187" s="39"/>
      <c r="FN187" s="39"/>
      <c r="FO187" s="39"/>
      <c r="FP187" s="39"/>
      <c r="FQ187" s="39"/>
      <c r="FR187" s="39"/>
      <c r="FS187" s="39"/>
      <c r="FT187" s="39"/>
      <c r="FU187" s="39"/>
      <c r="FV187" s="39"/>
      <c r="FW187" s="39"/>
      <c r="FX187" s="39"/>
      <c r="FY187" s="39"/>
      <c r="FZ187" s="39"/>
      <c r="GA187" s="39"/>
      <c r="GB187" s="39"/>
      <c r="GC187" s="39"/>
      <c r="GD187" s="39"/>
      <c r="GE187" s="39"/>
      <c r="GF187" s="39"/>
      <c r="GG187" s="39"/>
      <c r="GH187" s="39"/>
      <c r="GI187" s="39"/>
      <c r="GJ187" s="39"/>
      <c r="GK187" s="39"/>
      <c r="GL187" s="39"/>
      <c r="GM187" s="39"/>
      <c r="GN187" s="39"/>
      <c r="GO187" s="39"/>
      <c r="GP187" s="39"/>
      <c r="GQ187" s="39"/>
      <c r="GR187" s="39"/>
      <c r="GS187" s="39"/>
      <c r="GT187" s="39"/>
      <c r="GU187" s="39"/>
      <c r="GV187" s="39"/>
      <c r="GW187" s="39"/>
      <c r="GX187" s="39"/>
      <c r="GY187" s="39"/>
      <c r="GZ187" s="39"/>
      <c r="HA187" s="39"/>
      <c r="HB187" s="39"/>
      <c r="HC187" s="39"/>
      <c r="HD187" s="39"/>
      <c r="HE187" s="39"/>
      <c r="HF187" s="39"/>
      <c r="HG187" s="39"/>
      <c r="HH187" s="39"/>
      <c r="HI187" s="39"/>
    </row>
    <row r="188" spans="1:217" ht="17.25" customHeight="1" x14ac:dyDescent="0.2">
      <c r="A188" s="26">
        <v>176</v>
      </c>
      <c r="B188" s="27"/>
      <c r="C188" s="87"/>
      <c r="D188" s="88"/>
      <c r="E188" s="88"/>
      <c r="F188" s="88"/>
      <c r="G188" s="88"/>
      <c r="H188" s="88"/>
      <c r="I188" s="88"/>
      <c r="J188" s="88"/>
      <c r="K188" s="105" t="str">
        <f t="shared" si="99"/>
        <v>様</v>
      </c>
      <c r="L188" s="88"/>
      <c r="M188" s="105" t="str">
        <f t="shared" si="100"/>
        <v/>
      </c>
      <c r="N188" s="88"/>
      <c r="O188" s="89">
        <f>①基本情報!$C$17</f>
        <v>0</v>
      </c>
      <c r="P188" s="89" t="e">
        <f>VLOOKUP(①基本情報!$C$18,①基本情報!W:X,2,0)</f>
        <v>#N/A</v>
      </c>
      <c r="Q188" s="89" t="e">
        <f>VLOOKUP(①基本情報!$C$19,①基本情報!U:V,2,0)</f>
        <v>#N/A</v>
      </c>
      <c r="R188" s="89" t="e">
        <f>VLOOKUP(①基本情報!$C$20,①基本情報!Y:Z,2,0)</f>
        <v>#N/A</v>
      </c>
      <c r="S188" s="90" t="str">
        <f>IF(COUNTA(①基本情報!$C$26:$E$26)=3,DATE(①基本情報!$C$26,①基本情報!$D$26,①基本情報!$E$26),"")</f>
        <v/>
      </c>
      <c r="T188" s="91" t="str">
        <f>IF(①基本情報!$F$26="","",①基本情報!$F$26)</f>
        <v/>
      </c>
      <c r="U188" s="90" t="str">
        <f>IF(ISERROR(DATE(①基本情報!$C$25,①基本情報!$D$25,①基本情報!$E$25)),"",DATE(①基本情報!$C$25,①基本情報!$D$25,①基本情報!$E$25))</f>
        <v/>
      </c>
      <c r="V188" s="308" t="str">
        <f>IF(①基本情報!$F$25="","",①基本情報!$F$25)</f>
        <v/>
      </c>
      <c r="W188" s="88"/>
      <c r="X188" s="88"/>
      <c r="Y188" s="88"/>
      <c r="Z188" s="88"/>
      <c r="AA188" s="88"/>
      <c r="AB188" s="88"/>
      <c r="AC188" s="105" t="str">
        <f t="shared" si="101"/>
        <v/>
      </c>
      <c r="AD188" s="108" t="str">
        <f t="shared" si="102"/>
        <v>様</v>
      </c>
      <c r="AE188" s="94" t="str">
        <f>IF(②メッセージ・差出名!$C$14="","",②メッセージ・差出名!$C$14)</f>
        <v/>
      </c>
      <c r="AF188" s="94" t="str">
        <f>IF(②メッセージ・差出名!$C$15="","",②メッセージ・差出名!$C$15)</f>
        <v/>
      </c>
      <c r="AG188" s="94" t="str">
        <f>IF(②メッセージ・差出名!$C$16="","",②メッセージ・差出名!$C$16)</f>
        <v/>
      </c>
      <c r="AH188" s="94" t="str">
        <f>IF(②メッセージ・差出名!$C$17="","",②メッセージ・差出名!$C$17)</f>
        <v/>
      </c>
      <c r="AI188" s="94" t="str">
        <f>IF(②メッセージ・差出名!$C$18="","",②メッセージ・差出名!$C$18)</f>
        <v/>
      </c>
      <c r="AJ188" s="94" t="str">
        <f>IF(②メッセージ・差出名!$C$19="","",②メッセージ・差出名!$C$19)</f>
        <v/>
      </c>
      <c r="AK188" s="94" t="str">
        <f>IF(②メッセージ・差出名!$C$20="","",②メッセージ・差出名!$C$20)</f>
        <v/>
      </c>
      <c r="AL188" s="94" t="str">
        <f>IF(②メッセージ・差出名!$C$21="","",②メッセージ・差出名!$C$21)</f>
        <v/>
      </c>
      <c r="AM188" s="94" t="str">
        <f>IF(②メッセージ・差出名!$C$22="","",②メッセージ・差出名!$C$22)</f>
        <v/>
      </c>
      <c r="AN188" s="94" t="str">
        <f>IF(②メッセージ・差出名!$C$23="","",②メッセージ・差出名!$C$23)</f>
        <v/>
      </c>
      <c r="AO188" s="302" t="str">
        <f>IF(②メッセージ・差出名!$C$27="","",②メッセージ・差出名!$C$27)</f>
        <v/>
      </c>
      <c r="AP188" s="302" t="str">
        <f>IF(②メッセージ・差出名!$C$28="","",②メッセージ・差出名!$C$28)</f>
        <v/>
      </c>
      <c r="AQ188" s="302" t="str">
        <f>IF(②メッセージ・差出名!$C$29="","",②メッセージ・差出名!$C$29)</f>
        <v/>
      </c>
      <c r="AR188" s="302" t="str">
        <f>IF(②メッセージ・差出名!$C$30="","",②メッセージ・差出名!$C$30)</f>
        <v/>
      </c>
      <c r="AS188" s="143"/>
      <c r="AT188" s="148">
        <f t="shared" si="103"/>
        <v>0</v>
      </c>
      <c r="AU188" s="148">
        <f t="shared" si="139"/>
        <v>0</v>
      </c>
      <c r="AV188" s="148">
        <f t="shared" si="140"/>
        <v>0</v>
      </c>
      <c r="AW188" s="148">
        <f t="shared" si="141"/>
        <v>0</v>
      </c>
      <c r="AX188" s="148">
        <f t="shared" si="104"/>
        <v>0</v>
      </c>
      <c r="AY188" s="148">
        <f t="shared" si="104"/>
        <v>0</v>
      </c>
      <c r="AZ188" s="148">
        <f t="shared" si="105"/>
        <v>0</v>
      </c>
      <c r="BA188" s="148">
        <f t="shared" si="106"/>
        <v>0</v>
      </c>
      <c r="BB188" s="148">
        <f t="shared" si="107"/>
        <v>1</v>
      </c>
      <c r="BC188" s="148">
        <f t="shared" si="108"/>
        <v>0</v>
      </c>
      <c r="BD188" s="148">
        <f t="shared" si="109"/>
        <v>0</v>
      </c>
      <c r="BE188" s="148">
        <f t="shared" si="110"/>
        <v>0</v>
      </c>
      <c r="BF188" s="227">
        <f t="shared" si="111"/>
        <v>1</v>
      </c>
      <c r="BG188" s="227" t="e">
        <f t="shared" si="112"/>
        <v>#N/A</v>
      </c>
      <c r="BH188" s="227" t="e">
        <f t="shared" si="113"/>
        <v>#N/A</v>
      </c>
      <c r="BI188" s="227" t="e">
        <f t="shared" si="114"/>
        <v>#N/A</v>
      </c>
      <c r="BJ188" s="227">
        <f t="shared" si="115"/>
        <v>0</v>
      </c>
      <c r="BK188" s="227">
        <f t="shared" si="116"/>
        <v>0</v>
      </c>
      <c r="BL188" s="227">
        <f t="shared" si="117"/>
        <v>0</v>
      </c>
      <c r="BM188" s="227">
        <f t="shared" si="118"/>
        <v>0</v>
      </c>
      <c r="BN188" s="153">
        <f t="shared" si="119"/>
        <v>0</v>
      </c>
      <c r="BO188" s="153">
        <f t="shared" si="120"/>
        <v>0</v>
      </c>
      <c r="BP188" s="153">
        <f t="shared" si="120"/>
        <v>0</v>
      </c>
      <c r="BQ188" s="153">
        <f t="shared" si="121"/>
        <v>0</v>
      </c>
      <c r="BR188" s="153">
        <f t="shared" si="120"/>
        <v>0</v>
      </c>
      <c r="BS188" s="153">
        <f t="shared" si="122"/>
        <v>0</v>
      </c>
      <c r="BT188" s="153">
        <f t="shared" si="120"/>
        <v>0</v>
      </c>
      <c r="BU188" s="153">
        <f t="shared" si="123"/>
        <v>1</v>
      </c>
      <c r="BV188" s="225">
        <f t="shared" si="124"/>
        <v>0</v>
      </c>
      <c r="BW188" s="225">
        <f t="shared" si="125"/>
        <v>0</v>
      </c>
      <c r="BX188" s="225">
        <f t="shared" si="126"/>
        <v>0</v>
      </c>
      <c r="BY188" s="225">
        <f t="shared" si="127"/>
        <v>0</v>
      </c>
      <c r="BZ188" s="225">
        <f t="shared" si="128"/>
        <v>0</v>
      </c>
      <c r="CA188" s="225">
        <f t="shared" si="129"/>
        <v>0</v>
      </c>
      <c r="CB188" s="225">
        <f t="shared" si="130"/>
        <v>0</v>
      </c>
      <c r="CC188" s="225">
        <f t="shared" si="131"/>
        <v>0</v>
      </c>
      <c r="CD188" s="225">
        <f t="shared" si="132"/>
        <v>0</v>
      </c>
      <c r="CE188" s="225">
        <f t="shared" si="133"/>
        <v>0</v>
      </c>
      <c r="CF188" s="153">
        <f t="shared" si="134"/>
        <v>0</v>
      </c>
      <c r="CG188" s="153">
        <f t="shared" si="135"/>
        <v>0</v>
      </c>
      <c r="CH188" s="153">
        <f t="shared" si="136"/>
        <v>0</v>
      </c>
      <c r="CI188" s="153">
        <f t="shared" si="137"/>
        <v>0</v>
      </c>
      <c r="CJ188" s="153">
        <f t="shared" si="138"/>
        <v>0</v>
      </c>
      <c r="CK188" s="39"/>
      <c r="CL188" s="39"/>
      <c r="CM188" s="39"/>
      <c r="CN188" s="39"/>
      <c r="CO188" s="39"/>
      <c r="CP188" s="39"/>
      <c r="CQ188" s="39"/>
      <c r="CR188" s="39"/>
      <c r="CS188" s="39"/>
      <c r="CT188" s="39"/>
      <c r="CU188" s="39"/>
      <c r="CV188" s="39"/>
      <c r="CW188" s="39"/>
      <c r="CX188" s="39"/>
      <c r="CY188" s="39"/>
      <c r="CZ188" s="39"/>
      <c r="DA188" s="39"/>
      <c r="DB188" s="39"/>
      <c r="DC188" s="39"/>
      <c r="DD188" s="39"/>
      <c r="DE188" s="39"/>
      <c r="DF188" s="39"/>
      <c r="DG188" s="39"/>
      <c r="DH188" s="39"/>
      <c r="DI188" s="39"/>
      <c r="DJ188" s="39"/>
      <c r="DK188" s="39"/>
      <c r="DL188" s="39"/>
      <c r="DM188" s="39"/>
      <c r="DN188" s="39"/>
      <c r="DO188" s="39"/>
      <c r="DP188" s="39"/>
      <c r="DQ188" s="39"/>
      <c r="DR188" s="39"/>
      <c r="DS188" s="39"/>
      <c r="DT188" s="39"/>
      <c r="DU188" s="39"/>
      <c r="DV188" s="39"/>
      <c r="DW188" s="39"/>
      <c r="DX188" s="39"/>
      <c r="DY188" s="39"/>
      <c r="DZ188" s="39"/>
      <c r="EA188" s="39"/>
      <c r="EB188" s="39"/>
      <c r="EC188" s="39"/>
      <c r="ED188" s="39"/>
      <c r="EE188" s="39"/>
      <c r="EF188" s="39"/>
      <c r="EG188" s="39"/>
      <c r="EH188" s="39"/>
      <c r="EI188" s="39"/>
      <c r="EJ188" s="39"/>
      <c r="EK188" s="39"/>
      <c r="EL188" s="39"/>
      <c r="EM188" s="39"/>
      <c r="EN188" s="39"/>
      <c r="EO188" s="39"/>
      <c r="EP188" s="39"/>
      <c r="EQ188" s="39"/>
      <c r="ER188" s="39"/>
      <c r="ES188" s="39"/>
      <c r="ET188" s="39"/>
      <c r="EU188" s="39"/>
      <c r="EV188" s="39"/>
      <c r="EW188" s="39"/>
      <c r="EX188" s="39"/>
      <c r="EY188" s="39"/>
      <c r="EZ188" s="39"/>
      <c r="FA188" s="39"/>
      <c r="FB188" s="39"/>
      <c r="FC188" s="39"/>
      <c r="FD188" s="39"/>
      <c r="FE188" s="39"/>
      <c r="FF188" s="39"/>
      <c r="FG188" s="39"/>
      <c r="FH188" s="39"/>
      <c r="FI188" s="39"/>
      <c r="FJ188" s="39"/>
      <c r="FK188" s="39"/>
      <c r="FL188" s="39"/>
      <c r="FM188" s="39"/>
      <c r="FN188" s="39"/>
      <c r="FO188" s="39"/>
      <c r="FP188" s="39"/>
      <c r="FQ188" s="39"/>
      <c r="FR188" s="39"/>
      <c r="FS188" s="39"/>
      <c r="FT188" s="39"/>
      <c r="FU188" s="39"/>
      <c r="FV188" s="39"/>
      <c r="FW188" s="39"/>
      <c r="FX188" s="39"/>
      <c r="FY188" s="39"/>
      <c r="FZ188" s="39"/>
      <c r="GA188" s="39"/>
      <c r="GB188" s="39"/>
      <c r="GC188" s="39"/>
      <c r="GD188" s="39"/>
      <c r="GE188" s="39"/>
      <c r="GF188" s="39"/>
      <c r="GG188" s="39"/>
      <c r="GH188" s="39"/>
      <c r="GI188" s="39"/>
      <c r="GJ188" s="39"/>
      <c r="GK188" s="39"/>
      <c r="GL188" s="39"/>
      <c r="GM188" s="39"/>
      <c r="GN188" s="39"/>
      <c r="GO188" s="39"/>
      <c r="GP188" s="39"/>
      <c r="GQ188" s="39"/>
      <c r="GR188" s="39"/>
      <c r="GS188" s="39"/>
      <c r="GT188" s="39"/>
      <c r="GU188" s="39"/>
      <c r="GV188" s="39"/>
      <c r="GW188" s="39"/>
      <c r="GX188" s="39"/>
      <c r="GY188" s="39"/>
      <c r="GZ188" s="39"/>
      <c r="HA188" s="39"/>
      <c r="HB188" s="39"/>
      <c r="HC188" s="39"/>
      <c r="HD188" s="39"/>
      <c r="HE188" s="39"/>
      <c r="HF188" s="39"/>
      <c r="HG188" s="39"/>
      <c r="HH188" s="39"/>
      <c r="HI188" s="39"/>
    </row>
    <row r="189" spans="1:217" ht="17.25" customHeight="1" x14ac:dyDescent="0.2">
      <c r="A189" s="26">
        <v>177</v>
      </c>
      <c r="B189" s="27"/>
      <c r="C189" s="87"/>
      <c r="D189" s="88"/>
      <c r="E189" s="88"/>
      <c r="F189" s="88"/>
      <c r="G189" s="88"/>
      <c r="H189" s="88"/>
      <c r="I189" s="88"/>
      <c r="J189" s="88"/>
      <c r="K189" s="105" t="str">
        <f t="shared" si="99"/>
        <v>様</v>
      </c>
      <c r="L189" s="88"/>
      <c r="M189" s="105" t="str">
        <f t="shared" si="100"/>
        <v/>
      </c>
      <c r="N189" s="88"/>
      <c r="O189" s="89">
        <f>①基本情報!$C$17</f>
        <v>0</v>
      </c>
      <c r="P189" s="89" t="e">
        <f>VLOOKUP(①基本情報!$C$18,①基本情報!W:X,2,0)</f>
        <v>#N/A</v>
      </c>
      <c r="Q189" s="89" t="e">
        <f>VLOOKUP(①基本情報!$C$19,①基本情報!U:V,2,0)</f>
        <v>#N/A</v>
      </c>
      <c r="R189" s="89" t="e">
        <f>VLOOKUP(①基本情報!$C$20,①基本情報!Y:Z,2,0)</f>
        <v>#N/A</v>
      </c>
      <c r="S189" s="90" t="str">
        <f>IF(COUNTA(①基本情報!$C$26:$E$26)=3,DATE(①基本情報!$C$26,①基本情報!$D$26,①基本情報!$E$26),"")</f>
        <v/>
      </c>
      <c r="T189" s="91" t="str">
        <f>IF(①基本情報!$F$26="","",①基本情報!$F$26)</f>
        <v/>
      </c>
      <c r="U189" s="90" t="str">
        <f>IF(ISERROR(DATE(①基本情報!$C$25,①基本情報!$D$25,①基本情報!$E$25)),"",DATE(①基本情報!$C$25,①基本情報!$D$25,①基本情報!$E$25))</f>
        <v/>
      </c>
      <c r="V189" s="308" t="str">
        <f>IF(①基本情報!$F$25="","",①基本情報!$F$25)</f>
        <v/>
      </c>
      <c r="W189" s="88"/>
      <c r="X189" s="88"/>
      <c r="Y189" s="88"/>
      <c r="Z189" s="88"/>
      <c r="AA189" s="88"/>
      <c r="AB189" s="88"/>
      <c r="AC189" s="105" t="str">
        <f t="shared" si="101"/>
        <v/>
      </c>
      <c r="AD189" s="108" t="str">
        <f t="shared" si="102"/>
        <v>様</v>
      </c>
      <c r="AE189" s="94" t="str">
        <f>IF(②メッセージ・差出名!$C$14="","",②メッセージ・差出名!$C$14)</f>
        <v/>
      </c>
      <c r="AF189" s="94" t="str">
        <f>IF(②メッセージ・差出名!$C$15="","",②メッセージ・差出名!$C$15)</f>
        <v/>
      </c>
      <c r="AG189" s="94" t="str">
        <f>IF(②メッセージ・差出名!$C$16="","",②メッセージ・差出名!$C$16)</f>
        <v/>
      </c>
      <c r="AH189" s="94" t="str">
        <f>IF(②メッセージ・差出名!$C$17="","",②メッセージ・差出名!$C$17)</f>
        <v/>
      </c>
      <c r="AI189" s="94" t="str">
        <f>IF(②メッセージ・差出名!$C$18="","",②メッセージ・差出名!$C$18)</f>
        <v/>
      </c>
      <c r="AJ189" s="94" t="str">
        <f>IF(②メッセージ・差出名!$C$19="","",②メッセージ・差出名!$C$19)</f>
        <v/>
      </c>
      <c r="AK189" s="94" t="str">
        <f>IF(②メッセージ・差出名!$C$20="","",②メッセージ・差出名!$C$20)</f>
        <v/>
      </c>
      <c r="AL189" s="94" t="str">
        <f>IF(②メッセージ・差出名!$C$21="","",②メッセージ・差出名!$C$21)</f>
        <v/>
      </c>
      <c r="AM189" s="94" t="str">
        <f>IF(②メッセージ・差出名!$C$22="","",②メッセージ・差出名!$C$22)</f>
        <v/>
      </c>
      <c r="AN189" s="94" t="str">
        <f>IF(②メッセージ・差出名!$C$23="","",②メッセージ・差出名!$C$23)</f>
        <v/>
      </c>
      <c r="AO189" s="302" t="str">
        <f>IF(②メッセージ・差出名!$C$27="","",②メッセージ・差出名!$C$27)</f>
        <v/>
      </c>
      <c r="AP189" s="302" t="str">
        <f>IF(②メッセージ・差出名!$C$28="","",②メッセージ・差出名!$C$28)</f>
        <v/>
      </c>
      <c r="AQ189" s="302" t="str">
        <f>IF(②メッセージ・差出名!$C$29="","",②メッセージ・差出名!$C$29)</f>
        <v/>
      </c>
      <c r="AR189" s="302" t="str">
        <f>IF(②メッセージ・差出名!$C$30="","",②メッセージ・差出名!$C$30)</f>
        <v/>
      </c>
      <c r="AS189" s="143"/>
      <c r="AT189" s="148">
        <f t="shared" si="103"/>
        <v>0</v>
      </c>
      <c r="AU189" s="148">
        <f t="shared" si="139"/>
        <v>0</v>
      </c>
      <c r="AV189" s="148">
        <f t="shared" si="140"/>
        <v>0</v>
      </c>
      <c r="AW189" s="148">
        <f t="shared" si="141"/>
        <v>0</v>
      </c>
      <c r="AX189" s="148">
        <f t="shared" si="104"/>
        <v>0</v>
      </c>
      <c r="AY189" s="148">
        <f t="shared" si="104"/>
        <v>0</v>
      </c>
      <c r="AZ189" s="148">
        <f t="shared" si="105"/>
        <v>0</v>
      </c>
      <c r="BA189" s="148">
        <f t="shared" si="106"/>
        <v>0</v>
      </c>
      <c r="BB189" s="148">
        <f t="shared" si="107"/>
        <v>1</v>
      </c>
      <c r="BC189" s="148">
        <f t="shared" si="108"/>
        <v>0</v>
      </c>
      <c r="BD189" s="148">
        <f t="shared" si="109"/>
        <v>0</v>
      </c>
      <c r="BE189" s="148">
        <f t="shared" si="110"/>
        <v>0</v>
      </c>
      <c r="BF189" s="227">
        <f t="shared" si="111"/>
        <v>1</v>
      </c>
      <c r="BG189" s="227" t="e">
        <f t="shared" si="112"/>
        <v>#N/A</v>
      </c>
      <c r="BH189" s="227" t="e">
        <f t="shared" si="113"/>
        <v>#N/A</v>
      </c>
      <c r="BI189" s="227" t="e">
        <f t="shared" si="114"/>
        <v>#N/A</v>
      </c>
      <c r="BJ189" s="227">
        <f t="shared" si="115"/>
        <v>0</v>
      </c>
      <c r="BK189" s="227">
        <f t="shared" si="116"/>
        <v>0</v>
      </c>
      <c r="BL189" s="227">
        <f t="shared" si="117"/>
        <v>0</v>
      </c>
      <c r="BM189" s="227">
        <f t="shared" si="118"/>
        <v>0</v>
      </c>
      <c r="BN189" s="153">
        <f t="shared" si="119"/>
        <v>0</v>
      </c>
      <c r="BO189" s="153">
        <f t="shared" si="120"/>
        <v>0</v>
      </c>
      <c r="BP189" s="153">
        <f t="shared" si="120"/>
        <v>0</v>
      </c>
      <c r="BQ189" s="153">
        <f t="shared" si="121"/>
        <v>0</v>
      </c>
      <c r="BR189" s="153">
        <f t="shared" si="120"/>
        <v>0</v>
      </c>
      <c r="BS189" s="153">
        <f t="shared" si="122"/>
        <v>0</v>
      </c>
      <c r="BT189" s="153">
        <f t="shared" si="120"/>
        <v>0</v>
      </c>
      <c r="BU189" s="153">
        <f t="shared" si="123"/>
        <v>1</v>
      </c>
      <c r="BV189" s="225">
        <f t="shared" si="124"/>
        <v>0</v>
      </c>
      <c r="BW189" s="225">
        <f t="shared" si="125"/>
        <v>0</v>
      </c>
      <c r="BX189" s="225">
        <f t="shared" si="126"/>
        <v>0</v>
      </c>
      <c r="BY189" s="225">
        <f t="shared" si="127"/>
        <v>0</v>
      </c>
      <c r="BZ189" s="225">
        <f t="shared" si="128"/>
        <v>0</v>
      </c>
      <c r="CA189" s="225">
        <f t="shared" si="129"/>
        <v>0</v>
      </c>
      <c r="CB189" s="225">
        <f t="shared" si="130"/>
        <v>0</v>
      </c>
      <c r="CC189" s="225">
        <f t="shared" si="131"/>
        <v>0</v>
      </c>
      <c r="CD189" s="225">
        <f t="shared" si="132"/>
        <v>0</v>
      </c>
      <c r="CE189" s="225">
        <f t="shared" si="133"/>
        <v>0</v>
      </c>
      <c r="CF189" s="153">
        <f t="shared" si="134"/>
        <v>0</v>
      </c>
      <c r="CG189" s="153">
        <f t="shared" si="135"/>
        <v>0</v>
      </c>
      <c r="CH189" s="153">
        <f t="shared" si="136"/>
        <v>0</v>
      </c>
      <c r="CI189" s="153">
        <f t="shared" si="137"/>
        <v>0</v>
      </c>
      <c r="CJ189" s="153">
        <f t="shared" si="138"/>
        <v>0</v>
      </c>
      <c r="CK189" s="39"/>
      <c r="CL189" s="39"/>
      <c r="CM189" s="39"/>
      <c r="CN189" s="39"/>
      <c r="CO189" s="39"/>
      <c r="CP189" s="39"/>
      <c r="CQ189" s="39"/>
      <c r="CR189" s="39"/>
      <c r="CS189" s="39"/>
      <c r="CT189" s="39"/>
      <c r="CU189" s="39"/>
      <c r="CV189" s="39"/>
      <c r="CW189" s="39"/>
      <c r="CX189" s="39"/>
      <c r="CY189" s="39"/>
      <c r="CZ189" s="39"/>
      <c r="DA189" s="39"/>
      <c r="DB189" s="39"/>
      <c r="DC189" s="39"/>
      <c r="DD189" s="39"/>
      <c r="DE189" s="39"/>
      <c r="DF189" s="39"/>
      <c r="DG189" s="39"/>
      <c r="DH189" s="39"/>
      <c r="DI189" s="39"/>
      <c r="DJ189" s="39"/>
      <c r="DK189" s="39"/>
      <c r="DL189" s="39"/>
      <c r="DM189" s="39"/>
      <c r="DN189" s="39"/>
      <c r="DO189" s="39"/>
      <c r="DP189" s="39"/>
      <c r="DQ189" s="39"/>
      <c r="DR189" s="39"/>
      <c r="DS189" s="39"/>
      <c r="DT189" s="39"/>
      <c r="DU189" s="39"/>
      <c r="DV189" s="39"/>
      <c r="DW189" s="39"/>
      <c r="DX189" s="39"/>
      <c r="DY189" s="39"/>
      <c r="DZ189" s="39"/>
      <c r="EA189" s="39"/>
      <c r="EB189" s="39"/>
      <c r="EC189" s="39"/>
      <c r="ED189" s="39"/>
      <c r="EE189" s="39"/>
      <c r="EF189" s="39"/>
      <c r="EG189" s="39"/>
      <c r="EH189" s="39"/>
      <c r="EI189" s="39"/>
      <c r="EJ189" s="39"/>
      <c r="EK189" s="39"/>
      <c r="EL189" s="39"/>
      <c r="EM189" s="39"/>
      <c r="EN189" s="39"/>
      <c r="EO189" s="39"/>
      <c r="EP189" s="39"/>
      <c r="EQ189" s="39"/>
      <c r="ER189" s="39"/>
      <c r="ES189" s="39"/>
      <c r="ET189" s="39"/>
      <c r="EU189" s="39"/>
      <c r="EV189" s="39"/>
      <c r="EW189" s="39"/>
      <c r="EX189" s="39"/>
      <c r="EY189" s="39"/>
      <c r="EZ189" s="39"/>
      <c r="FA189" s="39"/>
      <c r="FB189" s="39"/>
      <c r="FC189" s="39"/>
      <c r="FD189" s="39"/>
      <c r="FE189" s="39"/>
      <c r="FF189" s="39"/>
      <c r="FG189" s="39"/>
      <c r="FH189" s="39"/>
      <c r="FI189" s="39"/>
      <c r="FJ189" s="39"/>
      <c r="FK189" s="39"/>
      <c r="FL189" s="39"/>
      <c r="FM189" s="39"/>
      <c r="FN189" s="39"/>
      <c r="FO189" s="39"/>
      <c r="FP189" s="39"/>
      <c r="FQ189" s="39"/>
      <c r="FR189" s="39"/>
      <c r="FS189" s="39"/>
      <c r="FT189" s="39"/>
      <c r="FU189" s="39"/>
      <c r="FV189" s="39"/>
      <c r="FW189" s="39"/>
      <c r="FX189" s="39"/>
      <c r="FY189" s="39"/>
      <c r="FZ189" s="39"/>
      <c r="GA189" s="39"/>
      <c r="GB189" s="39"/>
      <c r="GC189" s="39"/>
      <c r="GD189" s="39"/>
      <c r="GE189" s="39"/>
      <c r="GF189" s="39"/>
      <c r="GG189" s="39"/>
      <c r="GH189" s="39"/>
      <c r="GI189" s="39"/>
      <c r="GJ189" s="39"/>
      <c r="GK189" s="39"/>
      <c r="GL189" s="39"/>
      <c r="GM189" s="39"/>
      <c r="GN189" s="39"/>
      <c r="GO189" s="39"/>
      <c r="GP189" s="39"/>
      <c r="GQ189" s="39"/>
      <c r="GR189" s="39"/>
      <c r="GS189" s="39"/>
      <c r="GT189" s="39"/>
      <c r="GU189" s="39"/>
      <c r="GV189" s="39"/>
      <c r="GW189" s="39"/>
      <c r="GX189" s="39"/>
      <c r="GY189" s="39"/>
      <c r="GZ189" s="39"/>
      <c r="HA189" s="39"/>
      <c r="HB189" s="39"/>
      <c r="HC189" s="39"/>
      <c r="HD189" s="39"/>
      <c r="HE189" s="39"/>
      <c r="HF189" s="39"/>
      <c r="HG189" s="39"/>
      <c r="HH189" s="39"/>
      <c r="HI189" s="39"/>
    </row>
    <row r="190" spans="1:217" ht="17.25" customHeight="1" x14ac:dyDescent="0.2">
      <c r="A190" s="26">
        <v>178</v>
      </c>
      <c r="B190" s="27"/>
      <c r="C190" s="87"/>
      <c r="D190" s="88"/>
      <c r="E190" s="88"/>
      <c r="F190" s="88"/>
      <c r="G190" s="88"/>
      <c r="H190" s="88"/>
      <c r="I190" s="88"/>
      <c r="J190" s="88"/>
      <c r="K190" s="105" t="str">
        <f t="shared" si="99"/>
        <v>様</v>
      </c>
      <c r="L190" s="88"/>
      <c r="M190" s="105" t="str">
        <f t="shared" si="100"/>
        <v/>
      </c>
      <c r="N190" s="88"/>
      <c r="O190" s="89">
        <f>①基本情報!$C$17</f>
        <v>0</v>
      </c>
      <c r="P190" s="89" t="e">
        <f>VLOOKUP(①基本情報!$C$18,①基本情報!W:X,2,0)</f>
        <v>#N/A</v>
      </c>
      <c r="Q190" s="89" t="e">
        <f>VLOOKUP(①基本情報!$C$19,①基本情報!U:V,2,0)</f>
        <v>#N/A</v>
      </c>
      <c r="R190" s="89" t="e">
        <f>VLOOKUP(①基本情報!$C$20,①基本情報!Y:Z,2,0)</f>
        <v>#N/A</v>
      </c>
      <c r="S190" s="90" t="str">
        <f>IF(COUNTA(①基本情報!$C$26:$E$26)=3,DATE(①基本情報!$C$26,①基本情報!$D$26,①基本情報!$E$26),"")</f>
        <v/>
      </c>
      <c r="T190" s="91" t="str">
        <f>IF(①基本情報!$F$26="","",①基本情報!$F$26)</f>
        <v/>
      </c>
      <c r="U190" s="90" t="str">
        <f>IF(ISERROR(DATE(①基本情報!$C$25,①基本情報!$D$25,①基本情報!$E$25)),"",DATE(①基本情報!$C$25,①基本情報!$D$25,①基本情報!$E$25))</f>
        <v/>
      </c>
      <c r="V190" s="308" t="str">
        <f>IF(①基本情報!$F$25="","",①基本情報!$F$25)</f>
        <v/>
      </c>
      <c r="W190" s="88"/>
      <c r="X190" s="88"/>
      <c r="Y190" s="88"/>
      <c r="Z190" s="88"/>
      <c r="AA190" s="88"/>
      <c r="AB190" s="88"/>
      <c r="AC190" s="105" t="str">
        <f t="shared" si="101"/>
        <v/>
      </c>
      <c r="AD190" s="108" t="str">
        <f t="shared" si="102"/>
        <v>様</v>
      </c>
      <c r="AE190" s="94" t="str">
        <f>IF(②メッセージ・差出名!$C$14="","",②メッセージ・差出名!$C$14)</f>
        <v/>
      </c>
      <c r="AF190" s="94" t="str">
        <f>IF(②メッセージ・差出名!$C$15="","",②メッセージ・差出名!$C$15)</f>
        <v/>
      </c>
      <c r="AG190" s="94" t="str">
        <f>IF(②メッセージ・差出名!$C$16="","",②メッセージ・差出名!$C$16)</f>
        <v/>
      </c>
      <c r="AH190" s="94" t="str">
        <f>IF(②メッセージ・差出名!$C$17="","",②メッセージ・差出名!$C$17)</f>
        <v/>
      </c>
      <c r="AI190" s="94" t="str">
        <f>IF(②メッセージ・差出名!$C$18="","",②メッセージ・差出名!$C$18)</f>
        <v/>
      </c>
      <c r="AJ190" s="94" t="str">
        <f>IF(②メッセージ・差出名!$C$19="","",②メッセージ・差出名!$C$19)</f>
        <v/>
      </c>
      <c r="AK190" s="94" t="str">
        <f>IF(②メッセージ・差出名!$C$20="","",②メッセージ・差出名!$C$20)</f>
        <v/>
      </c>
      <c r="AL190" s="94" t="str">
        <f>IF(②メッセージ・差出名!$C$21="","",②メッセージ・差出名!$C$21)</f>
        <v/>
      </c>
      <c r="AM190" s="94" t="str">
        <f>IF(②メッセージ・差出名!$C$22="","",②メッセージ・差出名!$C$22)</f>
        <v/>
      </c>
      <c r="AN190" s="94" t="str">
        <f>IF(②メッセージ・差出名!$C$23="","",②メッセージ・差出名!$C$23)</f>
        <v/>
      </c>
      <c r="AO190" s="302" t="str">
        <f>IF(②メッセージ・差出名!$C$27="","",②メッセージ・差出名!$C$27)</f>
        <v/>
      </c>
      <c r="AP190" s="302" t="str">
        <f>IF(②メッセージ・差出名!$C$28="","",②メッセージ・差出名!$C$28)</f>
        <v/>
      </c>
      <c r="AQ190" s="302" t="str">
        <f>IF(②メッセージ・差出名!$C$29="","",②メッセージ・差出名!$C$29)</f>
        <v/>
      </c>
      <c r="AR190" s="302" t="str">
        <f>IF(②メッセージ・差出名!$C$30="","",②メッセージ・差出名!$C$30)</f>
        <v/>
      </c>
      <c r="AS190" s="143"/>
      <c r="AT190" s="148">
        <f t="shared" si="103"/>
        <v>0</v>
      </c>
      <c r="AU190" s="148">
        <f t="shared" si="139"/>
        <v>0</v>
      </c>
      <c r="AV190" s="148">
        <f t="shared" si="140"/>
        <v>0</v>
      </c>
      <c r="AW190" s="148">
        <f t="shared" si="141"/>
        <v>0</v>
      </c>
      <c r="AX190" s="148">
        <f t="shared" si="104"/>
        <v>0</v>
      </c>
      <c r="AY190" s="148">
        <f t="shared" si="104"/>
        <v>0</v>
      </c>
      <c r="AZ190" s="148">
        <f t="shared" si="105"/>
        <v>0</v>
      </c>
      <c r="BA190" s="148">
        <f t="shared" si="106"/>
        <v>0</v>
      </c>
      <c r="BB190" s="148">
        <f t="shared" si="107"/>
        <v>1</v>
      </c>
      <c r="BC190" s="148">
        <f t="shared" si="108"/>
        <v>0</v>
      </c>
      <c r="BD190" s="148">
        <f t="shared" si="109"/>
        <v>0</v>
      </c>
      <c r="BE190" s="148">
        <f t="shared" si="110"/>
        <v>0</v>
      </c>
      <c r="BF190" s="227">
        <f t="shared" si="111"/>
        <v>1</v>
      </c>
      <c r="BG190" s="227" t="e">
        <f t="shared" si="112"/>
        <v>#N/A</v>
      </c>
      <c r="BH190" s="227" t="e">
        <f t="shared" si="113"/>
        <v>#N/A</v>
      </c>
      <c r="BI190" s="227" t="e">
        <f t="shared" si="114"/>
        <v>#N/A</v>
      </c>
      <c r="BJ190" s="227">
        <f t="shared" si="115"/>
        <v>0</v>
      </c>
      <c r="BK190" s="227">
        <f t="shared" si="116"/>
        <v>0</v>
      </c>
      <c r="BL190" s="227">
        <f t="shared" si="117"/>
        <v>0</v>
      </c>
      <c r="BM190" s="227">
        <f t="shared" si="118"/>
        <v>0</v>
      </c>
      <c r="BN190" s="153">
        <f t="shared" si="119"/>
        <v>0</v>
      </c>
      <c r="BO190" s="153">
        <f t="shared" si="120"/>
        <v>0</v>
      </c>
      <c r="BP190" s="153">
        <f t="shared" si="120"/>
        <v>0</v>
      </c>
      <c r="BQ190" s="153">
        <f t="shared" si="121"/>
        <v>0</v>
      </c>
      <c r="BR190" s="153">
        <f t="shared" si="120"/>
        <v>0</v>
      </c>
      <c r="BS190" s="153">
        <f t="shared" si="122"/>
        <v>0</v>
      </c>
      <c r="BT190" s="153">
        <f t="shared" si="120"/>
        <v>0</v>
      </c>
      <c r="BU190" s="153">
        <f t="shared" si="123"/>
        <v>1</v>
      </c>
      <c r="BV190" s="225">
        <f t="shared" si="124"/>
        <v>0</v>
      </c>
      <c r="BW190" s="225">
        <f t="shared" si="125"/>
        <v>0</v>
      </c>
      <c r="BX190" s="225">
        <f t="shared" si="126"/>
        <v>0</v>
      </c>
      <c r="BY190" s="225">
        <f t="shared" si="127"/>
        <v>0</v>
      </c>
      <c r="BZ190" s="225">
        <f t="shared" si="128"/>
        <v>0</v>
      </c>
      <c r="CA190" s="225">
        <f t="shared" si="129"/>
        <v>0</v>
      </c>
      <c r="CB190" s="225">
        <f t="shared" si="130"/>
        <v>0</v>
      </c>
      <c r="CC190" s="225">
        <f t="shared" si="131"/>
        <v>0</v>
      </c>
      <c r="CD190" s="225">
        <f t="shared" si="132"/>
        <v>0</v>
      </c>
      <c r="CE190" s="225">
        <f t="shared" si="133"/>
        <v>0</v>
      </c>
      <c r="CF190" s="153">
        <f t="shared" si="134"/>
        <v>0</v>
      </c>
      <c r="CG190" s="153">
        <f t="shared" si="135"/>
        <v>0</v>
      </c>
      <c r="CH190" s="153">
        <f t="shared" si="136"/>
        <v>0</v>
      </c>
      <c r="CI190" s="153">
        <f t="shared" si="137"/>
        <v>0</v>
      </c>
      <c r="CJ190" s="153">
        <f t="shared" si="138"/>
        <v>0</v>
      </c>
      <c r="CK190" s="39"/>
      <c r="CL190" s="39"/>
      <c r="CM190" s="39"/>
      <c r="CN190" s="39"/>
      <c r="CO190" s="39"/>
      <c r="CP190" s="39"/>
      <c r="CQ190" s="39"/>
      <c r="CR190" s="39"/>
      <c r="CS190" s="39"/>
      <c r="CT190" s="39"/>
      <c r="CU190" s="39"/>
      <c r="CV190" s="39"/>
      <c r="CW190" s="39"/>
      <c r="CX190" s="39"/>
      <c r="CY190" s="39"/>
      <c r="CZ190" s="39"/>
      <c r="DA190" s="39"/>
      <c r="DB190" s="39"/>
      <c r="DC190" s="39"/>
      <c r="DD190" s="39"/>
      <c r="DE190" s="39"/>
      <c r="DF190" s="39"/>
      <c r="DG190" s="39"/>
      <c r="DH190" s="39"/>
      <c r="DI190" s="39"/>
      <c r="DJ190" s="39"/>
      <c r="DK190" s="39"/>
      <c r="DL190" s="39"/>
      <c r="DM190" s="39"/>
      <c r="DN190" s="39"/>
      <c r="DO190" s="39"/>
      <c r="DP190" s="39"/>
      <c r="DQ190" s="39"/>
      <c r="DR190" s="39"/>
      <c r="DS190" s="39"/>
      <c r="DT190" s="39"/>
      <c r="DU190" s="39"/>
      <c r="DV190" s="39"/>
      <c r="DW190" s="39"/>
      <c r="DX190" s="39"/>
      <c r="DY190" s="39"/>
      <c r="DZ190" s="39"/>
      <c r="EA190" s="39"/>
      <c r="EB190" s="39"/>
      <c r="EC190" s="39"/>
      <c r="ED190" s="39"/>
      <c r="EE190" s="39"/>
      <c r="EF190" s="39"/>
      <c r="EG190" s="39"/>
      <c r="EH190" s="39"/>
      <c r="EI190" s="39"/>
      <c r="EJ190" s="39"/>
      <c r="EK190" s="39"/>
      <c r="EL190" s="39"/>
      <c r="EM190" s="39"/>
      <c r="EN190" s="39"/>
      <c r="EO190" s="39"/>
      <c r="EP190" s="39"/>
      <c r="EQ190" s="39"/>
      <c r="ER190" s="39"/>
      <c r="ES190" s="39"/>
      <c r="ET190" s="39"/>
      <c r="EU190" s="39"/>
      <c r="EV190" s="39"/>
      <c r="EW190" s="39"/>
      <c r="EX190" s="39"/>
      <c r="EY190" s="39"/>
      <c r="EZ190" s="39"/>
      <c r="FA190" s="39"/>
      <c r="FB190" s="39"/>
      <c r="FC190" s="39"/>
      <c r="FD190" s="39"/>
      <c r="FE190" s="39"/>
      <c r="FF190" s="39"/>
      <c r="FG190" s="39"/>
      <c r="FH190" s="39"/>
      <c r="FI190" s="39"/>
      <c r="FJ190" s="39"/>
      <c r="FK190" s="39"/>
      <c r="FL190" s="39"/>
      <c r="FM190" s="39"/>
      <c r="FN190" s="39"/>
      <c r="FO190" s="39"/>
      <c r="FP190" s="39"/>
      <c r="FQ190" s="39"/>
      <c r="FR190" s="39"/>
      <c r="FS190" s="39"/>
      <c r="FT190" s="39"/>
      <c r="FU190" s="39"/>
      <c r="FV190" s="39"/>
      <c r="FW190" s="39"/>
      <c r="FX190" s="39"/>
      <c r="FY190" s="39"/>
      <c r="FZ190" s="39"/>
      <c r="GA190" s="39"/>
      <c r="GB190" s="39"/>
      <c r="GC190" s="39"/>
      <c r="GD190" s="39"/>
      <c r="GE190" s="39"/>
      <c r="GF190" s="39"/>
      <c r="GG190" s="39"/>
      <c r="GH190" s="39"/>
      <c r="GI190" s="39"/>
      <c r="GJ190" s="39"/>
      <c r="GK190" s="39"/>
      <c r="GL190" s="39"/>
      <c r="GM190" s="39"/>
      <c r="GN190" s="39"/>
      <c r="GO190" s="39"/>
      <c r="GP190" s="39"/>
      <c r="GQ190" s="39"/>
      <c r="GR190" s="39"/>
      <c r="GS190" s="39"/>
      <c r="GT190" s="39"/>
      <c r="GU190" s="39"/>
      <c r="GV190" s="39"/>
      <c r="GW190" s="39"/>
      <c r="GX190" s="39"/>
      <c r="GY190" s="39"/>
      <c r="GZ190" s="39"/>
      <c r="HA190" s="39"/>
      <c r="HB190" s="39"/>
      <c r="HC190" s="39"/>
      <c r="HD190" s="39"/>
      <c r="HE190" s="39"/>
      <c r="HF190" s="39"/>
      <c r="HG190" s="39"/>
      <c r="HH190" s="39"/>
      <c r="HI190" s="39"/>
    </row>
    <row r="191" spans="1:217" ht="17.25" customHeight="1" x14ac:dyDescent="0.2">
      <c r="A191" s="26">
        <v>179</v>
      </c>
      <c r="B191" s="27"/>
      <c r="C191" s="87"/>
      <c r="D191" s="88"/>
      <c r="E191" s="88"/>
      <c r="F191" s="88"/>
      <c r="G191" s="88"/>
      <c r="H191" s="88"/>
      <c r="I191" s="88"/>
      <c r="J191" s="88"/>
      <c r="K191" s="105" t="str">
        <f t="shared" si="99"/>
        <v>様</v>
      </c>
      <c r="L191" s="88"/>
      <c r="M191" s="105" t="str">
        <f t="shared" si="100"/>
        <v/>
      </c>
      <c r="N191" s="88"/>
      <c r="O191" s="89">
        <f>①基本情報!$C$17</f>
        <v>0</v>
      </c>
      <c r="P191" s="89" t="e">
        <f>VLOOKUP(①基本情報!$C$18,①基本情報!W:X,2,0)</f>
        <v>#N/A</v>
      </c>
      <c r="Q191" s="89" t="e">
        <f>VLOOKUP(①基本情報!$C$19,①基本情報!U:V,2,0)</f>
        <v>#N/A</v>
      </c>
      <c r="R191" s="89" t="e">
        <f>VLOOKUP(①基本情報!$C$20,①基本情報!Y:Z,2,0)</f>
        <v>#N/A</v>
      </c>
      <c r="S191" s="90" t="str">
        <f>IF(COUNTA(①基本情報!$C$26:$E$26)=3,DATE(①基本情報!$C$26,①基本情報!$D$26,①基本情報!$E$26),"")</f>
        <v/>
      </c>
      <c r="T191" s="91" t="str">
        <f>IF(①基本情報!$F$26="","",①基本情報!$F$26)</f>
        <v/>
      </c>
      <c r="U191" s="90" t="str">
        <f>IF(ISERROR(DATE(①基本情報!$C$25,①基本情報!$D$25,①基本情報!$E$25)),"",DATE(①基本情報!$C$25,①基本情報!$D$25,①基本情報!$E$25))</f>
        <v/>
      </c>
      <c r="V191" s="308" t="str">
        <f>IF(①基本情報!$F$25="","",①基本情報!$F$25)</f>
        <v/>
      </c>
      <c r="W191" s="88"/>
      <c r="X191" s="88"/>
      <c r="Y191" s="88"/>
      <c r="Z191" s="88"/>
      <c r="AA191" s="88"/>
      <c r="AB191" s="88"/>
      <c r="AC191" s="105" t="str">
        <f t="shared" si="101"/>
        <v/>
      </c>
      <c r="AD191" s="108" t="str">
        <f t="shared" si="102"/>
        <v>様</v>
      </c>
      <c r="AE191" s="94" t="str">
        <f>IF(②メッセージ・差出名!$C$14="","",②メッセージ・差出名!$C$14)</f>
        <v/>
      </c>
      <c r="AF191" s="94" t="str">
        <f>IF(②メッセージ・差出名!$C$15="","",②メッセージ・差出名!$C$15)</f>
        <v/>
      </c>
      <c r="AG191" s="94" t="str">
        <f>IF(②メッセージ・差出名!$C$16="","",②メッセージ・差出名!$C$16)</f>
        <v/>
      </c>
      <c r="AH191" s="94" t="str">
        <f>IF(②メッセージ・差出名!$C$17="","",②メッセージ・差出名!$C$17)</f>
        <v/>
      </c>
      <c r="AI191" s="94" t="str">
        <f>IF(②メッセージ・差出名!$C$18="","",②メッセージ・差出名!$C$18)</f>
        <v/>
      </c>
      <c r="AJ191" s="94" t="str">
        <f>IF(②メッセージ・差出名!$C$19="","",②メッセージ・差出名!$C$19)</f>
        <v/>
      </c>
      <c r="AK191" s="94" t="str">
        <f>IF(②メッセージ・差出名!$C$20="","",②メッセージ・差出名!$C$20)</f>
        <v/>
      </c>
      <c r="AL191" s="94" t="str">
        <f>IF(②メッセージ・差出名!$C$21="","",②メッセージ・差出名!$C$21)</f>
        <v/>
      </c>
      <c r="AM191" s="94" t="str">
        <f>IF(②メッセージ・差出名!$C$22="","",②メッセージ・差出名!$C$22)</f>
        <v/>
      </c>
      <c r="AN191" s="94" t="str">
        <f>IF(②メッセージ・差出名!$C$23="","",②メッセージ・差出名!$C$23)</f>
        <v/>
      </c>
      <c r="AO191" s="302" t="str">
        <f>IF(②メッセージ・差出名!$C$27="","",②メッセージ・差出名!$C$27)</f>
        <v/>
      </c>
      <c r="AP191" s="302" t="str">
        <f>IF(②メッセージ・差出名!$C$28="","",②メッセージ・差出名!$C$28)</f>
        <v/>
      </c>
      <c r="AQ191" s="302" t="str">
        <f>IF(②メッセージ・差出名!$C$29="","",②メッセージ・差出名!$C$29)</f>
        <v/>
      </c>
      <c r="AR191" s="302" t="str">
        <f>IF(②メッセージ・差出名!$C$30="","",②メッセージ・差出名!$C$30)</f>
        <v/>
      </c>
      <c r="AS191" s="143"/>
      <c r="AT191" s="148">
        <f t="shared" si="103"/>
        <v>0</v>
      </c>
      <c r="AU191" s="148">
        <f t="shared" si="139"/>
        <v>0</v>
      </c>
      <c r="AV191" s="148">
        <f t="shared" si="140"/>
        <v>0</v>
      </c>
      <c r="AW191" s="148">
        <f t="shared" si="141"/>
        <v>0</v>
      </c>
      <c r="AX191" s="148">
        <f t="shared" si="104"/>
        <v>0</v>
      </c>
      <c r="AY191" s="148">
        <f t="shared" si="104"/>
        <v>0</v>
      </c>
      <c r="AZ191" s="148">
        <f t="shared" si="105"/>
        <v>0</v>
      </c>
      <c r="BA191" s="148">
        <f t="shared" si="106"/>
        <v>0</v>
      </c>
      <c r="BB191" s="148">
        <f t="shared" si="107"/>
        <v>1</v>
      </c>
      <c r="BC191" s="148">
        <f t="shared" si="108"/>
        <v>0</v>
      </c>
      <c r="BD191" s="148">
        <f t="shared" si="109"/>
        <v>0</v>
      </c>
      <c r="BE191" s="148">
        <f t="shared" si="110"/>
        <v>0</v>
      </c>
      <c r="BF191" s="227">
        <f t="shared" si="111"/>
        <v>1</v>
      </c>
      <c r="BG191" s="227" t="e">
        <f t="shared" si="112"/>
        <v>#N/A</v>
      </c>
      <c r="BH191" s="227" t="e">
        <f t="shared" si="113"/>
        <v>#N/A</v>
      </c>
      <c r="BI191" s="227" t="e">
        <f t="shared" si="114"/>
        <v>#N/A</v>
      </c>
      <c r="BJ191" s="227">
        <f t="shared" si="115"/>
        <v>0</v>
      </c>
      <c r="BK191" s="227">
        <f t="shared" si="116"/>
        <v>0</v>
      </c>
      <c r="BL191" s="227">
        <f t="shared" si="117"/>
        <v>0</v>
      </c>
      <c r="BM191" s="227">
        <f t="shared" si="118"/>
        <v>0</v>
      </c>
      <c r="BN191" s="153">
        <f t="shared" si="119"/>
        <v>0</v>
      </c>
      <c r="BO191" s="153">
        <f t="shared" si="120"/>
        <v>0</v>
      </c>
      <c r="BP191" s="153">
        <f t="shared" si="120"/>
        <v>0</v>
      </c>
      <c r="BQ191" s="153">
        <f t="shared" si="121"/>
        <v>0</v>
      </c>
      <c r="BR191" s="153">
        <f t="shared" si="120"/>
        <v>0</v>
      </c>
      <c r="BS191" s="153">
        <f t="shared" si="122"/>
        <v>0</v>
      </c>
      <c r="BT191" s="153">
        <f t="shared" si="120"/>
        <v>0</v>
      </c>
      <c r="BU191" s="153">
        <f t="shared" si="123"/>
        <v>1</v>
      </c>
      <c r="BV191" s="225">
        <f t="shared" si="124"/>
        <v>0</v>
      </c>
      <c r="BW191" s="225">
        <f t="shared" si="125"/>
        <v>0</v>
      </c>
      <c r="BX191" s="225">
        <f t="shared" si="126"/>
        <v>0</v>
      </c>
      <c r="BY191" s="225">
        <f t="shared" si="127"/>
        <v>0</v>
      </c>
      <c r="BZ191" s="225">
        <f t="shared" si="128"/>
        <v>0</v>
      </c>
      <c r="CA191" s="225">
        <f t="shared" si="129"/>
        <v>0</v>
      </c>
      <c r="CB191" s="225">
        <f t="shared" si="130"/>
        <v>0</v>
      </c>
      <c r="CC191" s="225">
        <f t="shared" si="131"/>
        <v>0</v>
      </c>
      <c r="CD191" s="225">
        <f t="shared" si="132"/>
        <v>0</v>
      </c>
      <c r="CE191" s="225">
        <f t="shared" si="133"/>
        <v>0</v>
      </c>
      <c r="CF191" s="153">
        <f t="shared" si="134"/>
        <v>0</v>
      </c>
      <c r="CG191" s="153">
        <f t="shared" si="135"/>
        <v>0</v>
      </c>
      <c r="CH191" s="153">
        <f t="shared" si="136"/>
        <v>0</v>
      </c>
      <c r="CI191" s="153">
        <f t="shared" si="137"/>
        <v>0</v>
      </c>
      <c r="CJ191" s="153">
        <f t="shared" si="138"/>
        <v>0</v>
      </c>
      <c r="CK191" s="39"/>
      <c r="CL191" s="39"/>
      <c r="CM191" s="39"/>
      <c r="CN191" s="39"/>
      <c r="CO191" s="39"/>
      <c r="CP191" s="39"/>
      <c r="CQ191" s="39"/>
      <c r="CR191" s="39"/>
      <c r="CS191" s="39"/>
      <c r="CT191" s="39"/>
      <c r="CU191" s="39"/>
      <c r="CV191" s="39"/>
      <c r="CW191" s="39"/>
      <c r="CX191" s="39"/>
      <c r="CY191" s="39"/>
      <c r="CZ191" s="39"/>
      <c r="DA191" s="39"/>
      <c r="DB191" s="39"/>
      <c r="DC191" s="39"/>
      <c r="DD191" s="39"/>
      <c r="DE191" s="39"/>
      <c r="DF191" s="39"/>
      <c r="DG191" s="39"/>
      <c r="DH191" s="39"/>
      <c r="DI191" s="39"/>
      <c r="DJ191" s="39"/>
      <c r="DK191" s="39"/>
      <c r="DL191" s="39"/>
      <c r="DM191" s="39"/>
      <c r="DN191" s="39"/>
      <c r="DO191" s="39"/>
      <c r="DP191" s="39"/>
      <c r="DQ191" s="39"/>
      <c r="DR191" s="39"/>
      <c r="DS191" s="39"/>
      <c r="DT191" s="39"/>
      <c r="DU191" s="39"/>
      <c r="DV191" s="39"/>
      <c r="DW191" s="39"/>
      <c r="DX191" s="39"/>
      <c r="DY191" s="39"/>
      <c r="DZ191" s="39"/>
      <c r="EA191" s="39"/>
      <c r="EB191" s="39"/>
      <c r="EC191" s="39"/>
      <c r="ED191" s="39"/>
      <c r="EE191" s="39"/>
      <c r="EF191" s="39"/>
      <c r="EG191" s="39"/>
      <c r="EH191" s="39"/>
      <c r="EI191" s="39"/>
      <c r="EJ191" s="39"/>
      <c r="EK191" s="39"/>
      <c r="EL191" s="39"/>
      <c r="EM191" s="39"/>
      <c r="EN191" s="39"/>
      <c r="EO191" s="39"/>
      <c r="EP191" s="39"/>
      <c r="EQ191" s="39"/>
      <c r="ER191" s="39"/>
      <c r="ES191" s="39"/>
      <c r="ET191" s="39"/>
      <c r="EU191" s="39"/>
      <c r="EV191" s="39"/>
      <c r="EW191" s="39"/>
      <c r="EX191" s="39"/>
      <c r="EY191" s="39"/>
      <c r="EZ191" s="39"/>
      <c r="FA191" s="39"/>
      <c r="FB191" s="39"/>
      <c r="FC191" s="39"/>
      <c r="FD191" s="39"/>
      <c r="FE191" s="39"/>
      <c r="FF191" s="39"/>
      <c r="FG191" s="39"/>
      <c r="FH191" s="39"/>
      <c r="FI191" s="39"/>
      <c r="FJ191" s="39"/>
      <c r="FK191" s="39"/>
      <c r="FL191" s="39"/>
      <c r="FM191" s="39"/>
      <c r="FN191" s="39"/>
      <c r="FO191" s="39"/>
      <c r="FP191" s="39"/>
      <c r="FQ191" s="39"/>
      <c r="FR191" s="39"/>
      <c r="FS191" s="39"/>
      <c r="FT191" s="39"/>
      <c r="FU191" s="39"/>
      <c r="FV191" s="39"/>
      <c r="FW191" s="39"/>
      <c r="FX191" s="39"/>
      <c r="FY191" s="39"/>
      <c r="FZ191" s="39"/>
      <c r="GA191" s="39"/>
      <c r="GB191" s="39"/>
      <c r="GC191" s="39"/>
      <c r="GD191" s="39"/>
      <c r="GE191" s="39"/>
      <c r="GF191" s="39"/>
      <c r="GG191" s="39"/>
      <c r="GH191" s="39"/>
      <c r="GI191" s="39"/>
      <c r="GJ191" s="39"/>
      <c r="GK191" s="39"/>
      <c r="GL191" s="39"/>
      <c r="GM191" s="39"/>
      <c r="GN191" s="39"/>
      <c r="GO191" s="39"/>
      <c r="GP191" s="39"/>
      <c r="GQ191" s="39"/>
      <c r="GR191" s="39"/>
      <c r="GS191" s="39"/>
      <c r="GT191" s="39"/>
      <c r="GU191" s="39"/>
      <c r="GV191" s="39"/>
      <c r="GW191" s="39"/>
      <c r="GX191" s="39"/>
      <c r="GY191" s="39"/>
      <c r="GZ191" s="39"/>
      <c r="HA191" s="39"/>
      <c r="HB191" s="39"/>
      <c r="HC191" s="39"/>
      <c r="HD191" s="39"/>
      <c r="HE191" s="39"/>
      <c r="HF191" s="39"/>
      <c r="HG191" s="39"/>
      <c r="HH191" s="39"/>
      <c r="HI191" s="39"/>
    </row>
    <row r="192" spans="1:217" ht="17.25" customHeight="1" x14ac:dyDescent="0.2">
      <c r="A192" s="26">
        <v>180</v>
      </c>
      <c r="B192" s="27"/>
      <c r="C192" s="87"/>
      <c r="D192" s="88"/>
      <c r="E192" s="88"/>
      <c r="F192" s="88"/>
      <c r="G192" s="88"/>
      <c r="H192" s="88"/>
      <c r="I192" s="88"/>
      <c r="J192" s="88"/>
      <c r="K192" s="105" t="str">
        <f t="shared" si="99"/>
        <v>様</v>
      </c>
      <c r="L192" s="88"/>
      <c r="M192" s="105" t="str">
        <f t="shared" si="100"/>
        <v/>
      </c>
      <c r="N192" s="88"/>
      <c r="O192" s="89">
        <f>①基本情報!$C$17</f>
        <v>0</v>
      </c>
      <c r="P192" s="89" t="e">
        <f>VLOOKUP(①基本情報!$C$18,①基本情報!W:X,2,0)</f>
        <v>#N/A</v>
      </c>
      <c r="Q192" s="89" t="e">
        <f>VLOOKUP(①基本情報!$C$19,①基本情報!U:V,2,0)</f>
        <v>#N/A</v>
      </c>
      <c r="R192" s="89" t="e">
        <f>VLOOKUP(①基本情報!$C$20,①基本情報!Y:Z,2,0)</f>
        <v>#N/A</v>
      </c>
      <c r="S192" s="90" t="str">
        <f>IF(COUNTA(①基本情報!$C$26:$E$26)=3,DATE(①基本情報!$C$26,①基本情報!$D$26,①基本情報!$E$26),"")</f>
        <v/>
      </c>
      <c r="T192" s="91" t="str">
        <f>IF(①基本情報!$F$26="","",①基本情報!$F$26)</f>
        <v/>
      </c>
      <c r="U192" s="90" t="str">
        <f>IF(ISERROR(DATE(①基本情報!$C$25,①基本情報!$D$25,①基本情報!$E$25)),"",DATE(①基本情報!$C$25,①基本情報!$D$25,①基本情報!$E$25))</f>
        <v/>
      </c>
      <c r="V192" s="308" t="str">
        <f>IF(①基本情報!$F$25="","",①基本情報!$F$25)</f>
        <v/>
      </c>
      <c r="W192" s="88"/>
      <c r="X192" s="88"/>
      <c r="Y192" s="88"/>
      <c r="Z192" s="88"/>
      <c r="AA192" s="88"/>
      <c r="AB192" s="88"/>
      <c r="AC192" s="105" t="str">
        <f t="shared" si="101"/>
        <v/>
      </c>
      <c r="AD192" s="108" t="str">
        <f t="shared" si="102"/>
        <v>様</v>
      </c>
      <c r="AE192" s="94" t="str">
        <f>IF(②メッセージ・差出名!$C$14="","",②メッセージ・差出名!$C$14)</f>
        <v/>
      </c>
      <c r="AF192" s="94" t="str">
        <f>IF(②メッセージ・差出名!$C$15="","",②メッセージ・差出名!$C$15)</f>
        <v/>
      </c>
      <c r="AG192" s="94" t="str">
        <f>IF(②メッセージ・差出名!$C$16="","",②メッセージ・差出名!$C$16)</f>
        <v/>
      </c>
      <c r="AH192" s="94" t="str">
        <f>IF(②メッセージ・差出名!$C$17="","",②メッセージ・差出名!$C$17)</f>
        <v/>
      </c>
      <c r="AI192" s="94" t="str">
        <f>IF(②メッセージ・差出名!$C$18="","",②メッセージ・差出名!$C$18)</f>
        <v/>
      </c>
      <c r="AJ192" s="94" t="str">
        <f>IF(②メッセージ・差出名!$C$19="","",②メッセージ・差出名!$C$19)</f>
        <v/>
      </c>
      <c r="AK192" s="94" t="str">
        <f>IF(②メッセージ・差出名!$C$20="","",②メッセージ・差出名!$C$20)</f>
        <v/>
      </c>
      <c r="AL192" s="94" t="str">
        <f>IF(②メッセージ・差出名!$C$21="","",②メッセージ・差出名!$C$21)</f>
        <v/>
      </c>
      <c r="AM192" s="94" t="str">
        <f>IF(②メッセージ・差出名!$C$22="","",②メッセージ・差出名!$C$22)</f>
        <v/>
      </c>
      <c r="AN192" s="94" t="str">
        <f>IF(②メッセージ・差出名!$C$23="","",②メッセージ・差出名!$C$23)</f>
        <v/>
      </c>
      <c r="AO192" s="302" t="str">
        <f>IF(②メッセージ・差出名!$C$27="","",②メッセージ・差出名!$C$27)</f>
        <v/>
      </c>
      <c r="AP192" s="302" t="str">
        <f>IF(②メッセージ・差出名!$C$28="","",②メッセージ・差出名!$C$28)</f>
        <v/>
      </c>
      <c r="AQ192" s="302" t="str">
        <f>IF(②メッセージ・差出名!$C$29="","",②メッセージ・差出名!$C$29)</f>
        <v/>
      </c>
      <c r="AR192" s="302" t="str">
        <f>IF(②メッセージ・差出名!$C$30="","",②メッセージ・差出名!$C$30)</f>
        <v/>
      </c>
      <c r="AS192" s="143"/>
      <c r="AT192" s="148">
        <f t="shared" si="103"/>
        <v>0</v>
      </c>
      <c r="AU192" s="148">
        <f t="shared" si="139"/>
        <v>0</v>
      </c>
      <c r="AV192" s="148">
        <f t="shared" si="140"/>
        <v>0</v>
      </c>
      <c r="AW192" s="148">
        <f t="shared" si="141"/>
        <v>0</v>
      </c>
      <c r="AX192" s="148">
        <f t="shared" si="104"/>
        <v>0</v>
      </c>
      <c r="AY192" s="148">
        <f t="shared" si="104"/>
        <v>0</v>
      </c>
      <c r="AZ192" s="148">
        <f t="shared" si="105"/>
        <v>0</v>
      </c>
      <c r="BA192" s="148">
        <f t="shared" si="106"/>
        <v>0</v>
      </c>
      <c r="BB192" s="148">
        <f t="shared" si="107"/>
        <v>1</v>
      </c>
      <c r="BC192" s="148">
        <f t="shared" si="108"/>
        <v>0</v>
      </c>
      <c r="BD192" s="148">
        <f t="shared" si="109"/>
        <v>0</v>
      </c>
      <c r="BE192" s="148">
        <f t="shared" si="110"/>
        <v>0</v>
      </c>
      <c r="BF192" s="227">
        <f t="shared" si="111"/>
        <v>1</v>
      </c>
      <c r="BG192" s="227" t="e">
        <f t="shared" si="112"/>
        <v>#N/A</v>
      </c>
      <c r="BH192" s="227" t="e">
        <f t="shared" si="113"/>
        <v>#N/A</v>
      </c>
      <c r="BI192" s="227" t="e">
        <f t="shared" si="114"/>
        <v>#N/A</v>
      </c>
      <c r="BJ192" s="227">
        <f t="shared" si="115"/>
        <v>0</v>
      </c>
      <c r="BK192" s="227">
        <f t="shared" si="116"/>
        <v>0</v>
      </c>
      <c r="BL192" s="227">
        <f t="shared" si="117"/>
        <v>0</v>
      </c>
      <c r="BM192" s="227">
        <f t="shared" si="118"/>
        <v>0</v>
      </c>
      <c r="BN192" s="153">
        <f t="shared" si="119"/>
        <v>0</v>
      </c>
      <c r="BO192" s="153">
        <f t="shared" si="120"/>
        <v>0</v>
      </c>
      <c r="BP192" s="153">
        <f t="shared" si="120"/>
        <v>0</v>
      </c>
      <c r="BQ192" s="153">
        <f t="shared" si="121"/>
        <v>0</v>
      </c>
      <c r="BR192" s="153">
        <f t="shared" si="120"/>
        <v>0</v>
      </c>
      <c r="BS192" s="153">
        <f t="shared" si="122"/>
        <v>0</v>
      </c>
      <c r="BT192" s="153">
        <f t="shared" si="120"/>
        <v>0</v>
      </c>
      <c r="BU192" s="153">
        <f t="shared" si="123"/>
        <v>1</v>
      </c>
      <c r="BV192" s="225">
        <f t="shared" si="124"/>
        <v>0</v>
      </c>
      <c r="BW192" s="225">
        <f t="shared" si="125"/>
        <v>0</v>
      </c>
      <c r="BX192" s="225">
        <f t="shared" si="126"/>
        <v>0</v>
      </c>
      <c r="BY192" s="225">
        <f t="shared" si="127"/>
        <v>0</v>
      </c>
      <c r="BZ192" s="225">
        <f t="shared" si="128"/>
        <v>0</v>
      </c>
      <c r="CA192" s="225">
        <f t="shared" si="129"/>
        <v>0</v>
      </c>
      <c r="CB192" s="225">
        <f t="shared" si="130"/>
        <v>0</v>
      </c>
      <c r="CC192" s="225">
        <f t="shared" si="131"/>
        <v>0</v>
      </c>
      <c r="CD192" s="225">
        <f t="shared" si="132"/>
        <v>0</v>
      </c>
      <c r="CE192" s="225">
        <f t="shared" si="133"/>
        <v>0</v>
      </c>
      <c r="CF192" s="153">
        <f t="shared" si="134"/>
        <v>0</v>
      </c>
      <c r="CG192" s="153">
        <f t="shared" si="135"/>
        <v>0</v>
      </c>
      <c r="CH192" s="153">
        <f t="shared" si="136"/>
        <v>0</v>
      </c>
      <c r="CI192" s="153">
        <f t="shared" si="137"/>
        <v>0</v>
      </c>
      <c r="CJ192" s="153">
        <f t="shared" si="138"/>
        <v>0</v>
      </c>
      <c r="CK192" s="39"/>
      <c r="CL192" s="39"/>
      <c r="CM192" s="39"/>
      <c r="CN192" s="39"/>
      <c r="CO192" s="39"/>
      <c r="CP192" s="39"/>
      <c r="CQ192" s="39"/>
      <c r="CR192" s="39"/>
      <c r="CS192" s="39"/>
      <c r="CT192" s="39"/>
      <c r="CU192" s="39"/>
      <c r="CV192" s="39"/>
      <c r="CW192" s="39"/>
      <c r="CX192" s="39"/>
      <c r="CY192" s="39"/>
      <c r="CZ192" s="39"/>
      <c r="DA192" s="39"/>
      <c r="DB192" s="39"/>
      <c r="DC192" s="39"/>
      <c r="DD192" s="39"/>
      <c r="DE192" s="39"/>
      <c r="DF192" s="39"/>
      <c r="DG192" s="39"/>
      <c r="DH192" s="39"/>
      <c r="DI192" s="39"/>
      <c r="DJ192" s="39"/>
      <c r="DK192" s="39"/>
      <c r="DL192" s="39"/>
      <c r="DM192" s="39"/>
      <c r="DN192" s="39"/>
      <c r="DO192" s="39"/>
      <c r="DP192" s="39"/>
      <c r="DQ192" s="39"/>
      <c r="DR192" s="39"/>
      <c r="DS192" s="39"/>
      <c r="DT192" s="39"/>
      <c r="DU192" s="39"/>
      <c r="DV192" s="39"/>
      <c r="DW192" s="39"/>
      <c r="DX192" s="39"/>
      <c r="DY192" s="39"/>
      <c r="DZ192" s="39"/>
      <c r="EA192" s="39"/>
      <c r="EB192" s="39"/>
      <c r="EC192" s="39"/>
      <c r="ED192" s="39"/>
      <c r="EE192" s="39"/>
      <c r="EF192" s="39"/>
      <c r="EG192" s="39"/>
      <c r="EH192" s="39"/>
      <c r="EI192" s="39"/>
      <c r="EJ192" s="39"/>
      <c r="EK192" s="39"/>
      <c r="EL192" s="39"/>
      <c r="EM192" s="39"/>
      <c r="EN192" s="39"/>
      <c r="EO192" s="39"/>
      <c r="EP192" s="39"/>
      <c r="EQ192" s="39"/>
      <c r="ER192" s="39"/>
      <c r="ES192" s="39"/>
      <c r="ET192" s="39"/>
      <c r="EU192" s="39"/>
      <c r="EV192" s="39"/>
      <c r="EW192" s="39"/>
      <c r="EX192" s="39"/>
      <c r="EY192" s="39"/>
      <c r="EZ192" s="39"/>
      <c r="FA192" s="39"/>
      <c r="FB192" s="39"/>
      <c r="FC192" s="39"/>
      <c r="FD192" s="39"/>
      <c r="FE192" s="39"/>
      <c r="FF192" s="39"/>
      <c r="FG192" s="39"/>
      <c r="FH192" s="39"/>
      <c r="FI192" s="39"/>
      <c r="FJ192" s="39"/>
      <c r="FK192" s="39"/>
      <c r="FL192" s="39"/>
      <c r="FM192" s="39"/>
      <c r="FN192" s="39"/>
      <c r="FO192" s="39"/>
      <c r="FP192" s="39"/>
      <c r="FQ192" s="39"/>
      <c r="FR192" s="39"/>
      <c r="FS192" s="39"/>
      <c r="FT192" s="39"/>
      <c r="FU192" s="39"/>
      <c r="FV192" s="39"/>
      <c r="FW192" s="39"/>
      <c r="FX192" s="39"/>
      <c r="FY192" s="39"/>
      <c r="FZ192" s="39"/>
      <c r="GA192" s="39"/>
      <c r="GB192" s="39"/>
      <c r="GC192" s="39"/>
      <c r="GD192" s="39"/>
      <c r="GE192" s="39"/>
      <c r="GF192" s="39"/>
      <c r="GG192" s="39"/>
      <c r="GH192" s="39"/>
      <c r="GI192" s="39"/>
      <c r="GJ192" s="39"/>
      <c r="GK192" s="39"/>
      <c r="GL192" s="39"/>
      <c r="GM192" s="39"/>
      <c r="GN192" s="39"/>
      <c r="GO192" s="39"/>
      <c r="GP192" s="39"/>
      <c r="GQ192" s="39"/>
      <c r="GR192" s="39"/>
      <c r="GS192" s="39"/>
      <c r="GT192" s="39"/>
      <c r="GU192" s="39"/>
      <c r="GV192" s="39"/>
      <c r="GW192" s="39"/>
      <c r="GX192" s="39"/>
      <c r="GY192" s="39"/>
      <c r="GZ192" s="39"/>
      <c r="HA192" s="39"/>
      <c r="HB192" s="39"/>
      <c r="HC192" s="39"/>
      <c r="HD192" s="39"/>
      <c r="HE192" s="39"/>
      <c r="HF192" s="39"/>
      <c r="HG192" s="39"/>
      <c r="HH192" s="39"/>
      <c r="HI192" s="39"/>
    </row>
    <row r="193" spans="1:217" ht="17.25" customHeight="1" x14ac:dyDescent="0.2">
      <c r="A193" s="26">
        <v>181</v>
      </c>
      <c r="B193" s="27"/>
      <c r="C193" s="87"/>
      <c r="D193" s="88"/>
      <c r="E193" s="88"/>
      <c r="F193" s="88"/>
      <c r="G193" s="88"/>
      <c r="H193" s="88"/>
      <c r="I193" s="88"/>
      <c r="J193" s="88"/>
      <c r="K193" s="105" t="str">
        <f t="shared" si="99"/>
        <v>様</v>
      </c>
      <c r="L193" s="88"/>
      <c r="M193" s="105" t="str">
        <f t="shared" si="100"/>
        <v/>
      </c>
      <c r="N193" s="88"/>
      <c r="O193" s="89">
        <f>①基本情報!$C$17</f>
        <v>0</v>
      </c>
      <c r="P193" s="89" t="e">
        <f>VLOOKUP(①基本情報!$C$18,①基本情報!W:X,2,0)</f>
        <v>#N/A</v>
      </c>
      <c r="Q193" s="89" t="e">
        <f>VLOOKUP(①基本情報!$C$19,①基本情報!U:V,2,0)</f>
        <v>#N/A</v>
      </c>
      <c r="R193" s="89" t="e">
        <f>VLOOKUP(①基本情報!$C$20,①基本情報!Y:Z,2,0)</f>
        <v>#N/A</v>
      </c>
      <c r="S193" s="90" t="str">
        <f>IF(COUNTA(①基本情報!$C$26:$E$26)=3,DATE(①基本情報!$C$26,①基本情報!$D$26,①基本情報!$E$26),"")</f>
        <v/>
      </c>
      <c r="T193" s="91" t="str">
        <f>IF(①基本情報!$F$26="","",①基本情報!$F$26)</f>
        <v/>
      </c>
      <c r="U193" s="90" t="str">
        <f>IF(ISERROR(DATE(①基本情報!$C$25,①基本情報!$D$25,①基本情報!$E$25)),"",DATE(①基本情報!$C$25,①基本情報!$D$25,①基本情報!$E$25))</f>
        <v/>
      </c>
      <c r="V193" s="308" t="str">
        <f>IF(①基本情報!$F$25="","",①基本情報!$F$25)</f>
        <v/>
      </c>
      <c r="W193" s="88"/>
      <c r="X193" s="88"/>
      <c r="Y193" s="88"/>
      <c r="Z193" s="88"/>
      <c r="AA193" s="88"/>
      <c r="AB193" s="88"/>
      <c r="AC193" s="105" t="str">
        <f t="shared" si="101"/>
        <v/>
      </c>
      <c r="AD193" s="108" t="str">
        <f t="shared" si="102"/>
        <v>様</v>
      </c>
      <c r="AE193" s="94" t="str">
        <f>IF(②メッセージ・差出名!$C$14="","",②メッセージ・差出名!$C$14)</f>
        <v/>
      </c>
      <c r="AF193" s="94" t="str">
        <f>IF(②メッセージ・差出名!$C$15="","",②メッセージ・差出名!$C$15)</f>
        <v/>
      </c>
      <c r="AG193" s="94" t="str">
        <f>IF(②メッセージ・差出名!$C$16="","",②メッセージ・差出名!$C$16)</f>
        <v/>
      </c>
      <c r="AH193" s="94" t="str">
        <f>IF(②メッセージ・差出名!$C$17="","",②メッセージ・差出名!$C$17)</f>
        <v/>
      </c>
      <c r="AI193" s="94" t="str">
        <f>IF(②メッセージ・差出名!$C$18="","",②メッセージ・差出名!$C$18)</f>
        <v/>
      </c>
      <c r="AJ193" s="94" t="str">
        <f>IF(②メッセージ・差出名!$C$19="","",②メッセージ・差出名!$C$19)</f>
        <v/>
      </c>
      <c r="AK193" s="94" t="str">
        <f>IF(②メッセージ・差出名!$C$20="","",②メッセージ・差出名!$C$20)</f>
        <v/>
      </c>
      <c r="AL193" s="94" t="str">
        <f>IF(②メッセージ・差出名!$C$21="","",②メッセージ・差出名!$C$21)</f>
        <v/>
      </c>
      <c r="AM193" s="94" t="str">
        <f>IF(②メッセージ・差出名!$C$22="","",②メッセージ・差出名!$C$22)</f>
        <v/>
      </c>
      <c r="AN193" s="94" t="str">
        <f>IF(②メッセージ・差出名!$C$23="","",②メッセージ・差出名!$C$23)</f>
        <v/>
      </c>
      <c r="AO193" s="302" t="str">
        <f>IF(②メッセージ・差出名!$C$27="","",②メッセージ・差出名!$C$27)</f>
        <v/>
      </c>
      <c r="AP193" s="302" t="str">
        <f>IF(②メッセージ・差出名!$C$28="","",②メッセージ・差出名!$C$28)</f>
        <v/>
      </c>
      <c r="AQ193" s="302" t="str">
        <f>IF(②メッセージ・差出名!$C$29="","",②メッセージ・差出名!$C$29)</f>
        <v/>
      </c>
      <c r="AR193" s="302" t="str">
        <f>IF(②メッセージ・差出名!$C$30="","",②メッセージ・差出名!$C$30)</f>
        <v/>
      </c>
      <c r="AS193" s="143"/>
      <c r="AT193" s="148">
        <f t="shared" si="103"/>
        <v>0</v>
      </c>
      <c r="AU193" s="148">
        <f t="shared" si="139"/>
        <v>0</v>
      </c>
      <c r="AV193" s="148">
        <f t="shared" si="140"/>
        <v>0</v>
      </c>
      <c r="AW193" s="148">
        <f t="shared" si="141"/>
        <v>0</v>
      </c>
      <c r="AX193" s="148">
        <f t="shared" si="104"/>
        <v>0</v>
      </c>
      <c r="AY193" s="148">
        <f t="shared" si="104"/>
        <v>0</v>
      </c>
      <c r="AZ193" s="148">
        <f t="shared" si="105"/>
        <v>0</v>
      </c>
      <c r="BA193" s="148">
        <f t="shared" si="106"/>
        <v>0</v>
      </c>
      <c r="BB193" s="148">
        <f t="shared" si="107"/>
        <v>1</v>
      </c>
      <c r="BC193" s="148">
        <f t="shared" si="108"/>
        <v>0</v>
      </c>
      <c r="BD193" s="148">
        <f t="shared" si="109"/>
        <v>0</v>
      </c>
      <c r="BE193" s="148">
        <f t="shared" si="110"/>
        <v>0</v>
      </c>
      <c r="BF193" s="227">
        <f t="shared" si="111"/>
        <v>1</v>
      </c>
      <c r="BG193" s="227" t="e">
        <f t="shared" si="112"/>
        <v>#N/A</v>
      </c>
      <c r="BH193" s="227" t="e">
        <f t="shared" si="113"/>
        <v>#N/A</v>
      </c>
      <c r="BI193" s="227" t="e">
        <f t="shared" si="114"/>
        <v>#N/A</v>
      </c>
      <c r="BJ193" s="227">
        <f t="shared" si="115"/>
        <v>0</v>
      </c>
      <c r="BK193" s="227">
        <f t="shared" si="116"/>
        <v>0</v>
      </c>
      <c r="BL193" s="227">
        <f t="shared" si="117"/>
        <v>0</v>
      </c>
      <c r="BM193" s="227">
        <f t="shared" si="118"/>
        <v>0</v>
      </c>
      <c r="BN193" s="153">
        <f t="shared" si="119"/>
        <v>0</v>
      </c>
      <c r="BO193" s="153">
        <f t="shared" si="120"/>
        <v>0</v>
      </c>
      <c r="BP193" s="153">
        <f t="shared" si="120"/>
        <v>0</v>
      </c>
      <c r="BQ193" s="153">
        <f t="shared" si="121"/>
        <v>0</v>
      </c>
      <c r="BR193" s="153">
        <f t="shared" si="120"/>
        <v>0</v>
      </c>
      <c r="BS193" s="153">
        <f t="shared" si="122"/>
        <v>0</v>
      </c>
      <c r="BT193" s="153">
        <f t="shared" si="120"/>
        <v>0</v>
      </c>
      <c r="BU193" s="153">
        <f t="shared" si="123"/>
        <v>1</v>
      </c>
      <c r="BV193" s="225">
        <f t="shared" si="124"/>
        <v>0</v>
      </c>
      <c r="BW193" s="225">
        <f t="shared" si="125"/>
        <v>0</v>
      </c>
      <c r="BX193" s="225">
        <f t="shared" si="126"/>
        <v>0</v>
      </c>
      <c r="BY193" s="225">
        <f t="shared" si="127"/>
        <v>0</v>
      </c>
      <c r="BZ193" s="225">
        <f t="shared" si="128"/>
        <v>0</v>
      </c>
      <c r="CA193" s="225">
        <f t="shared" si="129"/>
        <v>0</v>
      </c>
      <c r="CB193" s="225">
        <f t="shared" si="130"/>
        <v>0</v>
      </c>
      <c r="CC193" s="225">
        <f t="shared" si="131"/>
        <v>0</v>
      </c>
      <c r="CD193" s="225">
        <f t="shared" si="132"/>
        <v>0</v>
      </c>
      <c r="CE193" s="225">
        <f t="shared" si="133"/>
        <v>0</v>
      </c>
      <c r="CF193" s="153">
        <f t="shared" si="134"/>
        <v>0</v>
      </c>
      <c r="CG193" s="153">
        <f t="shared" si="135"/>
        <v>0</v>
      </c>
      <c r="CH193" s="153">
        <f t="shared" si="136"/>
        <v>0</v>
      </c>
      <c r="CI193" s="153">
        <f t="shared" si="137"/>
        <v>0</v>
      </c>
      <c r="CJ193" s="153">
        <f t="shared" si="138"/>
        <v>0</v>
      </c>
      <c r="CK193" s="39"/>
      <c r="CL193" s="39"/>
      <c r="CM193" s="39"/>
      <c r="CN193" s="39"/>
      <c r="CO193" s="39"/>
      <c r="CP193" s="39"/>
      <c r="CQ193" s="39"/>
      <c r="CR193" s="39"/>
      <c r="CS193" s="39"/>
      <c r="CT193" s="39"/>
      <c r="CU193" s="39"/>
      <c r="CV193" s="39"/>
      <c r="CW193" s="39"/>
      <c r="CX193" s="39"/>
      <c r="CY193" s="39"/>
      <c r="CZ193" s="39"/>
      <c r="DA193" s="39"/>
      <c r="DB193" s="39"/>
      <c r="DC193" s="39"/>
      <c r="DD193" s="39"/>
      <c r="DE193" s="39"/>
      <c r="DF193" s="39"/>
      <c r="DG193" s="39"/>
      <c r="DH193" s="39"/>
      <c r="DI193" s="39"/>
      <c r="DJ193" s="39"/>
      <c r="DK193" s="39"/>
      <c r="DL193" s="39"/>
      <c r="DM193" s="39"/>
      <c r="DN193" s="39"/>
      <c r="DO193" s="39"/>
      <c r="DP193" s="39"/>
      <c r="DQ193" s="39"/>
      <c r="DR193" s="39"/>
      <c r="DS193" s="39"/>
      <c r="DT193" s="39"/>
      <c r="DU193" s="39"/>
      <c r="DV193" s="39"/>
      <c r="DW193" s="39"/>
      <c r="DX193" s="39"/>
      <c r="DY193" s="39"/>
      <c r="DZ193" s="39"/>
      <c r="EA193" s="39"/>
      <c r="EB193" s="39"/>
      <c r="EC193" s="39"/>
      <c r="ED193" s="39"/>
      <c r="EE193" s="39"/>
      <c r="EF193" s="39"/>
      <c r="EG193" s="39"/>
      <c r="EH193" s="39"/>
      <c r="EI193" s="39"/>
      <c r="EJ193" s="39"/>
      <c r="EK193" s="39"/>
      <c r="EL193" s="39"/>
      <c r="EM193" s="39"/>
      <c r="EN193" s="39"/>
      <c r="EO193" s="39"/>
      <c r="EP193" s="39"/>
      <c r="EQ193" s="39"/>
      <c r="ER193" s="39"/>
      <c r="ES193" s="39"/>
      <c r="ET193" s="39"/>
      <c r="EU193" s="39"/>
      <c r="EV193" s="39"/>
      <c r="EW193" s="39"/>
      <c r="EX193" s="39"/>
      <c r="EY193" s="39"/>
      <c r="EZ193" s="39"/>
      <c r="FA193" s="39"/>
      <c r="FB193" s="39"/>
      <c r="FC193" s="39"/>
      <c r="FD193" s="39"/>
      <c r="FE193" s="39"/>
      <c r="FF193" s="39"/>
      <c r="FG193" s="39"/>
      <c r="FH193" s="39"/>
      <c r="FI193" s="39"/>
      <c r="FJ193" s="39"/>
      <c r="FK193" s="39"/>
      <c r="FL193" s="39"/>
      <c r="FM193" s="39"/>
      <c r="FN193" s="39"/>
      <c r="FO193" s="39"/>
      <c r="FP193" s="39"/>
      <c r="FQ193" s="39"/>
      <c r="FR193" s="39"/>
      <c r="FS193" s="39"/>
      <c r="FT193" s="39"/>
      <c r="FU193" s="39"/>
      <c r="FV193" s="39"/>
      <c r="FW193" s="39"/>
      <c r="FX193" s="39"/>
      <c r="FY193" s="39"/>
      <c r="FZ193" s="39"/>
      <c r="GA193" s="39"/>
      <c r="GB193" s="39"/>
      <c r="GC193" s="39"/>
      <c r="GD193" s="39"/>
      <c r="GE193" s="39"/>
      <c r="GF193" s="39"/>
      <c r="GG193" s="39"/>
      <c r="GH193" s="39"/>
      <c r="GI193" s="39"/>
      <c r="GJ193" s="39"/>
      <c r="GK193" s="39"/>
      <c r="GL193" s="39"/>
      <c r="GM193" s="39"/>
      <c r="GN193" s="39"/>
      <c r="GO193" s="39"/>
      <c r="GP193" s="39"/>
      <c r="GQ193" s="39"/>
      <c r="GR193" s="39"/>
      <c r="GS193" s="39"/>
      <c r="GT193" s="39"/>
      <c r="GU193" s="39"/>
      <c r="GV193" s="39"/>
      <c r="GW193" s="39"/>
      <c r="GX193" s="39"/>
      <c r="GY193" s="39"/>
      <c r="GZ193" s="39"/>
      <c r="HA193" s="39"/>
      <c r="HB193" s="39"/>
      <c r="HC193" s="39"/>
      <c r="HD193" s="39"/>
      <c r="HE193" s="39"/>
      <c r="HF193" s="39"/>
      <c r="HG193" s="39"/>
      <c r="HH193" s="39"/>
      <c r="HI193" s="39"/>
    </row>
    <row r="194" spans="1:217" ht="17.25" customHeight="1" x14ac:dyDescent="0.2">
      <c r="A194" s="26">
        <v>182</v>
      </c>
      <c r="B194" s="27"/>
      <c r="C194" s="87"/>
      <c r="D194" s="88"/>
      <c r="E194" s="88"/>
      <c r="F194" s="88"/>
      <c r="G194" s="88"/>
      <c r="H194" s="88"/>
      <c r="I194" s="88"/>
      <c r="J194" s="88"/>
      <c r="K194" s="105" t="str">
        <f t="shared" si="99"/>
        <v>様</v>
      </c>
      <c r="L194" s="88"/>
      <c r="M194" s="105" t="str">
        <f t="shared" si="100"/>
        <v/>
      </c>
      <c r="N194" s="88"/>
      <c r="O194" s="89">
        <f>①基本情報!$C$17</f>
        <v>0</v>
      </c>
      <c r="P194" s="89" t="e">
        <f>VLOOKUP(①基本情報!$C$18,①基本情報!W:X,2,0)</f>
        <v>#N/A</v>
      </c>
      <c r="Q194" s="89" t="e">
        <f>VLOOKUP(①基本情報!$C$19,①基本情報!U:V,2,0)</f>
        <v>#N/A</v>
      </c>
      <c r="R194" s="89" t="e">
        <f>VLOOKUP(①基本情報!$C$20,①基本情報!Y:Z,2,0)</f>
        <v>#N/A</v>
      </c>
      <c r="S194" s="90" t="str">
        <f>IF(COUNTA(①基本情報!$C$26:$E$26)=3,DATE(①基本情報!$C$26,①基本情報!$D$26,①基本情報!$E$26),"")</f>
        <v/>
      </c>
      <c r="T194" s="91" t="str">
        <f>IF(①基本情報!$F$26="","",①基本情報!$F$26)</f>
        <v/>
      </c>
      <c r="U194" s="90" t="str">
        <f>IF(ISERROR(DATE(①基本情報!$C$25,①基本情報!$D$25,①基本情報!$E$25)),"",DATE(①基本情報!$C$25,①基本情報!$D$25,①基本情報!$E$25))</f>
        <v/>
      </c>
      <c r="V194" s="308" t="str">
        <f>IF(①基本情報!$F$25="","",①基本情報!$F$25)</f>
        <v/>
      </c>
      <c r="W194" s="88"/>
      <c r="X194" s="88"/>
      <c r="Y194" s="88"/>
      <c r="Z194" s="88"/>
      <c r="AA194" s="88"/>
      <c r="AB194" s="88"/>
      <c r="AC194" s="105" t="str">
        <f t="shared" si="101"/>
        <v/>
      </c>
      <c r="AD194" s="108" t="str">
        <f t="shared" si="102"/>
        <v>様</v>
      </c>
      <c r="AE194" s="94" t="str">
        <f>IF(②メッセージ・差出名!$C$14="","",②メッセージ・差出名!$C$14)</f>
        <v/>
      </c>
      <c r="AF194" s="94" t="str">
        <f>IF(②メッセージ・差出名!$C$15="","",②メッセージ・差出名!$C$15)</f>
        <v/>
      </c>
      <c r="AG194" s="94" t="str">
        <f>IF(②メッセージ・差出名!$C$16="","",②メッセージ・差出名!$C$16)</f>
        <v/>
      </c>
      <c r="AH194" s="94" t="str">
        <f>IF(②メッセージ・差出名!$C$17="","",②メッセージ・差出名!$C$17)</f>
        <v/>
      </c>
      <c r="AI194" s="94" t="str">
        <f>IF(②メッセージ・差出名!$C$18="","",②メッセージ・差出名!$C$18)</f>
        <v/>
      </c>
      <c r="AJ194" s="94" t="str">
        <f>IF(②メッセージ・差出名!$C$19="","",②メッセージ・差出名!$C$19)</f>
        <v/>
      </c>
      <c r="AK194" s="94" t="str">
        <f>IF(②メッセージ・差出名!$C$20="","",②メッセージ・差出名!$C$20)</f>
        <v/>
      </c>
      <c r="AL194" s="94" t="str">
        <f>IF(②メッセージ・差出名!$C$21="","",②メッセージ・差出名!$C$21)</f>
        <v/>
      </c>
      <c r="AM194" s="94" t="str">
        <f>IF(②メッセージ・差出名!$C$22="","",②メッセージ・差出名!$C$22)</f>
        <v/>
      </c>
      <c r="AN194" s="94" t="str">
        <f>IF(②メッセージ・差出名!$C$23="","",②メッセージ・差出名!$C$23)</f>
        <v/>
      </c>
      <c r="AO194" s="302" t="str">
        <f>IF(②メッセージ・差出名!$C$27="","",②メッセージ・差出名!$C$27)</f>
        <v/>
      </c>
      <c r="AP194" s="302" t="str">
        <f>IF(②メッセージ・差出名!$C$28="","",②メッセージ・差出名!$C$28)</f>
        <v/>
      </c>
      <c r="AQ194" s="302" t="str">
        <f>IF(②メッセージ・差出名!$C$29="","",②メッセージ・差出名!$C$29)</f>
        <v/>
      </c>
      <c r="AR194" s="302" t="str">
        <f>IF(②メッセージ・差出名!$C$30="","",②メッセージ・差出名!$C$30)</f>
        <v/>
      </c>
      <c r="AS194" s="143"/>
      <c r="AT194" s="148">
        <f t="shared" si="103"/>
        <v>0</v>
      </c>
      <c r="AU194" s="148">
        <f t="shared" si="139"/>
        <v>0</v>
      </c>
      <c r="AV194" s="148">
        <f t="shared" si="140"/>
        <v>0</v>
      </c>
      <c r="AW194" s="148">
        <f t="shared" si="141"/>
        <v>0</v>
      </c>
      <c r="AX194" s="148">
        <f t="shared" si="104"/>
        <v>0</v>
      </c>
      <c r="AY194" s="148">
        <f t="shared" si="104"/>
        <v>0</v>
      </c>
      <c r="AZ194" s="148">
        <f t="shared" si="105"/>
        <v>0</v>
      </c>
      <c r="BA194" s="148">
        <f t="shared" si="106"/>
        <v>0</v>
      </c>
      <c r="BB194" s="148">
        <f t="shared" si="107"/>
        <v>1</v>
      </c>
      <c r="BC194" s="148">
        <f t="shared" si="108"/>
        <v>0</v>
      </c>
      <c r="BD194" s="148">
        <f t="shared" si="109"/>
        <v>0</v>
      </c>
      <c r="BE194" s="148">
        <f t="shared" si="110"/>
        <v>0</v>
      </c>
      <c r="BF194" s="227">
        <f t="shared" si="111"/>
        <v>1</v>
      </c>
      <c r="BG194" s="227" t="e">
        <f t="shared" si="112"/>
        <v>#N/A</v>
      </c>
      <c r="BH194" s="227" t="e">
        <f t="shared" si="113"/>
        <v>#N/A</v>
      </c>
      <c r="BI194" s="227" t="e">
        <f t="shared" si="114"/>
        <v>#N/A</v>
      </c>
      <c r="BJ194" s="227">
        <f t="shared" si="115"/>
        <v>0</v>
      </c>
      <c r="BK194" s="227">
        <f t="shared" si="116"/>
        <v>0</v>
      </c>
      <c r="BL194" s="227">
        <f t="shared" si="117"/>
        <v>0</v>
      </c>
      <c r="BM194" s="227">
        <f t="shared" si="118"/>
        <v>0</v>
      </c>
      <c r="BN194" s="153">
        <f t="shared" si="119"/>
        <v>0</v>
      </c>
      <c r="BO194" s="153">
        <f t="shared" si="120"/>
        <v>0</v>
      </c>
      <c r="BP194" s="153">
        <f t="shared" si="120"/>
        <v>0</v>
      </c>
      <c r="BQ194" s="153">
        <f t="shared" si="121"/>
        <v>0</v>
      </c>
      <c r="BR194" s="153">
        <f t="shared" si="120"/>
        <v>0</v>
      </c>
      <c r="BS194" s="153">
        <f t="shared" si="122"/>
        <v>0</v>
      </c>
      <c r="BT194" s="153">
        <f t="shared" si="120"/>
        <v>0</v>
      </c>
      <c r="BU194" s="153">
        <f t="shared" si="123"/>
        <v>1</v>
      </c>
      <c r="BV194" s="225">
        <f t="shared" si="124"/>
        <v>0</v>
      </c>
      <c r="BW194" s="225">
        <f t="shared" si="125"/>
        <v>0</v>
      </c>
      <c r="BX194" s="225">
        <f t="shared" si="126"/>
        <v>0</v>
      </c>
      <c r="BY194" s="225">
        <f t="shared" si="127"/>
        <v>0</v>
      </c>
      <c r="BZ194" s="225">
        <f t="shared" si="128"/>
        <v>0</v>
      </c>
      <c r="CA194" s="225">
        <f t="shared" si="129"/>
        <v>0</v>
      </c>
      <c r="CB194" s="225">
        <f t="shared" si="130"/>
        <v>0</v>
      </c>
      <c r="CC194" s="225">
        <f t="shared" si="131"/>
        <v>0</v>
      </c>
      <c r="CD194" s="225">
        <f t="shared" si="132"/>
        <v>0</v>
      </c>
      <c r="CE194" s="225">
        <f t="shared" si="133"/>
        <v>0</v>
      </c>
      <c r="CF194" s="153">
        <f t="shared" si="134"/>
        <v>0</v>
      </c>
      <c r="CG194" s="153">
        <f t="shared" si="135"/>
        <v>0</v>
      </c>
      <c r="CH194" s="153">
        <f t="shared" si="136"/>
        <v>0</v>
      </c>
      <c r="CI194" s="153">
        <f t="shared" si="137"/>
        <v>0</v>
      </c>
      <c r="CJ194" s="153">
        <f t="shared" si="138"/>
        <v>0</v>
      </c>
      <c r="CK194" s="39"/>
      <c r="CL194" s="39"/>
      <c r="CM194" s="39"/>
      <c r="CN194" s="39"/>
      <c r="CO194" s="39"/>
      <c r="CP194" s="39"/>
      <c r="CQ194" s="39"/>
      <c r="CR194" s="39"/>
      <c r="CS194" s="39"/>
      <c r="CT194" s="39"/>
      <c r="CU194" s="39"/>
      <c r="CV194" s="39"/>
      <c r="CW194" s="39"/>
      <c r="CX194" s="39"/>
      <c r="CY194" s="39"/>
      <c r="CZ194" s="39"/>
      <c r="DA194" s="39"/>
      <c r="DB194" s="39"/>
      <c r="DC194" s="39"/>
      <c r="DD194" s="39"/>
      <c r="DE194" s="39"/>
      <c r="DF194" s="39"/>
      <c r="DG194" s="39"/>
      <c r="DH194" s="39"/>
      <c r="DI194" s="39"/>
      <c r="DJ194" s="39"/>
      <c r="DK194" s="39"/>
      <c r="DL194" s="39"/>
      <c r="DM194" s="39"/>
      <c r="DN194" s="39"/>
      <c r="DO194" s="39"/>
      <c r="DP194" s="39"/>
      <c r="DQ194" s="39"/>
      <c r="DR194" s="39"/>
      <c r="DS194" s="39"/>
      <c r="DT194" s="39"/>
      <c r="DU194" s="39"/>
      <c r="DV194" s="39"/>
      <c r="DW194" s="39"/>
      <c r="DX194" s="39"/>
      <c r="DY194" s="39"/>
      <c r="DZ194" s="39"/>
      <c r="EA194" s="39"/>
      <c r="EB194" s="39"/>
      <c r="EC194" s="39"/>
      <c r="ED194" s="39"/>
      <c r="EE194" s="39"/>
      <c r="EF194" s="39"/>
      <c r="EG194" s="39"/>
      <c r="EH194" s="39"/>
      <c r="EI194" s="39"/>
      <c r="EJ194" s="39"/>
      <c r="EK194" s="39"/>
      <c r="EL194" s="39"/>
      <c r="EM194" s="39"/>
      <c r="EN194" s="39"/>
      <c r="EO194" s="39"/>
      <c r="EP194" s="39"/>
      <c r="EQ194" s="39"/>
      <c r="ER194" s="39"/>
      <c r="ES194" s="39"/>
      <c r="ET194" s="39"/>
      <c r="EU194" s="39"/>
      <c r="EV194" s="39"/>
      <c r="EW194" s="39"/>
      <c r="EX194" s="39"/>
      <c r="EY194" s="39"/>
      <c r="EZ194" s="39"/>
      <c r="FA194" s="39"/>
      <c r="FB194" s="39"/>
      <c r="FC194" s="39"/>
      <c r="FD194" s="39"/>
      <c r="FE194" s="39"/>
      <c r="FF194" s="39"/>
      <c r="FG194" s="39"/>
      <c r="FH194" s="39"/>
      <c r="FI194" s="39"/>
      <c r="FJ194" s="39"/>
      <c r="FK194" s="39"/>
      <c r="FL194" s="39"/>
      <c r="FM194" s="39"/>
      <c r="FN194" s="39"/>
      <c r="FO194" s="39"/>
      <c r="FP194" s="39"/>
      <c r="FQ194" s="39"/>
      <c r="FR194" s="39"/>
      <c r="FS194" s="39"/>
      <c r="FT194" s="39"/>
      <c r="FU194" s="39"/>
      <c r="FV194" s="39"/>
      <c r="FW194" s="39"/>
      <c r="FX194" s="39"/>
      <c r="FY194" s="39"/>
      <c r="FZ194" s="39"/>
      <c r="GA194" s="39"/>
      <c r="GB194" s="39"/>
      <c r="GC194" s="39"/>
      <c r="GD194" s="39"/>
      <c r="GE194" s="39"/>
      <c r="GF194" s="39"/>
      <c r="GG194" s="39"/>
      <c r="GH194" s="39"/>
      <c r="GI194" s="39"/>
      <c r="GJ194" s="39"/>
      <c r="GK194" s="39"/>
      <c r="GL194" s="39"/>
      <c r="GM194" s="39"/>
      <c r="GN194" s="39"/>
      <c r="GO194" s="39"/>
      <c r="GP194" s="39"/>
      <c r="GQ194" s="39"/>
      <c r="GR194" s="39"/>
      <c r="GS194" s="39"/>
      <c r="GT194" s="39"/>
      <c r="GU194" s="39"/>
      <c r="GV194" s="39"/>
      <c r="GW194" s="39"/>
      <c r="GX194" s="39"/>
      <c r="GY194" s="39"/>
      <c r="GZ194" s="39"/>
      <c r="HA194" s="39"/>
      <c r="HB194" s="39"/>
      <c r="HC194" s="39"/>
      <c r="HD194" s="39"/>
      <c r="HE194" s="39"/>
      <c r="HF194" s="39"/>
      <c r="HG194" s="39"/>
      <c r="HH194" s="39"/>
      <c r="HI194" s="39"/>
    </row>
    <row r="195" spans="1:217" ht="17.25" customHeight="1" x14ac:dyDescent="0.2">
      <c r="A195" s="26">
        <v>183</v>
      </c>
      <c r="B195" s="27"/>
      <c r="C195" s="87"/>
      <c r="D195" s="88"/>
      <c r="E195" s="88"/>
      <c r="F195" s="88"/>
      <c r="G195" s="88"/>
      <c r="H195" s="88"/>
      <c r="I195" s="88"/>
      <c r="J195" s="88"/>
      <c r="K195" s="105" t="str">
        <f t="shared" si="99"/>
        <v>様</v>
      </c>
      <c r="L195" s="88"/>
      <c r="M195" s="105" t="str">
        <f t="shared" si="100"/>
        <v/>
      </c>
      <c r="N195" s="88"/>
      <c r="O195" s="89">
        <f>①基本情報!$C$17</f>
        <v>0</v>
      </c>
      <c r="P195" s="89" t="e">
        <f>VLOOKUP(①基本情報!$C$18,①基本情報!W:X,2,0)</f>
        <v>#N/A</v>
      </c>
      <c r="Q195" s="89" t="e">
        <f>VLOOKUP(①基本情報!$C$19,①基本情報!U:V,2,0)</f>
        <v>#N/A</v>
      </c>
      <c r="R195" s="89" t="e">
        <f>VLOOKUP(①基本情報!$C$20,①基本情報!Y:Z,2,0)</f>
        <v>#N/A</v>
      </c>
      <c r="S195" s="90" t="str">
        <f>IF(COUNTA(①基本情報!$C$26:$E$26)=3,DATE(①基本情報!$C$26,①基本情報!$D$26,①基本情報!$E$26),"")</f>
        <v/>
      </c>
      <c r="T195" s="91" t="str">
        <f>IF(①基本情報!$F$26="","",①基本情報!$F$26)</f>
        <v/>
      </c>
      <c r="U195" s="90" t="str">
        <f>IF(ISERROR(DATE(①基本情報!$C$25,①基本情報!$D$25,①基本情報!$E$25)),"",DATE(①基本情報!$C$25,①基本情報!$D$25,①基本情報!$E$25))</f>
        <v/>
      </c>
      <c r="V195" s="308" t="str">
        <f>IF(①基本情報!$F$25="","",①基本情報!$F$25)</f>
        <v/>
      </c>
      <c r="W195" s="88"/>
      <c r="X195" s="88"/>
      <c r="Y195" s="88"/>
      <c r="Z195" s="88"/>
      <c r="AA195" s="88"/>
      <c r="AB195" s="88"/>
      <c r="AC195" s="105" t="str">
        <f t="shared" si="101"/>
        <v/>
      </c>
      <c r="AD195" s="108" t="str">
        <f t="shared" si="102"/>
        <v>様</v>
      </c>
      <c r="AE195" s="94" t="str">
        <f>IF(②メッセージ・差出名!$C$14="","",②メッセージ・差出名!$C$14)</f>
        <v/>
      </c>
      <c r="AF195" s="94" t="str">
        <f>IF(②メッセージ・差出名!$C$15="","",②メッセージ・差出名!$C$15)</f>
        <v/>
      </c>
      <c r="AG195" s="94" t="str">
        <f>IF(②メッセージ・差出名!$C$16="","",②メッセージ・差出名!$C$16)</f>
        <v/>
      </c>
      <c r="AH195" s="94" t="str">
        <f>IF(②メッセージ・差出名!$C$17="","",②メッセージ・差出名!$C$17)</f>
        <v/>
      </c>
      <c r="AI195" s="94" t="str">
        <f>IF(②メッセージ・差出名!$C$18="","",②メッセージ・差出名!$C$18)</f>
        <v/>
      </c>
      <c r="AJ195" s="94" t="str">
        <f>IF(②メッセージ・差出名!$C$19="","",②メッセージ・差出名!$C$19)</f>
        <v/>
      </c>
      <c r="AK195" s="94" t="str">
        <f>IF(②メッセージ・差出名!$C$20="","",②メッセージ・差出名!$C$20)</f>
        <v/>
      </c>
      <c r="AL195" s="94" t="str">
        <f>IF(②メッセージ・差出名!$C$21="","",②メッセージ・差出名!$C$21)</f>
        <v/>
      </c>
      <c r="AM195" s="94" t="str">
        <f>IF(②メッセージ・差出名!$C$22="","",②メッセージ・差出名!$C$22)</f>
        <v/>
      </c>
      <c r="AN195" s="94" t="str">
        <f>IF(②メッセージ・差出名!$C$23="","",②メッセージ・差出名!$C$23)</f>
        <v/>
      </c>
      <c r="AO195" s="302" t="str">
        <f>IF(②メッセージ・差出名!$C$27="","",②メッセージ・差出名!$C$27)</f>
        <v/>
      </c>
      <c r="AP195" s="302" t="str">
        <f>IF(②メッセージ・差出名!$C$28="","",②メッセージ・差出名!$C$28)</f>
        <v/>
      </c>
      <c r="AQ195" s="302" t="str">
        <f>IF(②メッセージ・差出名!$C$29="","",②メッセージ・差出名!$C$29)</f>
        <v/>
      </c>
      <c r="AR195" s="302" t="str">
        <f>IF(②メッセージ・差出名!$C$30="","",②メッセージ・差出名!$C$30)</f>
        <v/>
      </c>
      <c r="AS195" s="143"/>
      <c r="AT195" s="148">
        <f t="shared" si="103"/>
        <v>0</v>
      </c>
      <c r="AU195" s="148">
        <f t="shared" si="139"/>
        <v>0</v>
      </c>
      <c r="AV195" s="148">
        <f t="shared" si="140"/>
        <v>0</v>
      </c>
      <c r="AW195" s="148">
        <f t="shared" si="141"/>
        <v>0</v>
      </c>
      <c r="AX195" s="148">
        <f t="shared" si="104"/>
        <v>0</v>
      </c>
      <c r="AY195" s="148">
        <f t="shared" si="104"/>
        <v>0</v>
      </c>
      <c r="AZ195" s="148">
        <f t="shared" si="105"/>
        <v>0</v>
      </c>
      <c r="BA195" s="148">
        <f t="shared" si="106"/>
        <v>0</v>
      </c>
      <c r="BB195" s="148">
        <f t="shared" si="107"/>
        <v>1</v>
      </c>
      <c r="BC195" s="148">
        <f t="shared" si="108"/>
        <v>0</v>
      </c>
      <c r="BD195" s="148">
        <f t="shared" si="109"/>
        <v>0</v>
      </c>
      <c r="BE195" s="148">
        <f t="shared" si="110"/>
        <v>0</v>
      </c>
      <c r="BF195" s="227">
        <f t="shared" si="111"/>
        <v>1</v>
      </c>
      <c r="BG195" s="227" t="e">
        <f t="shared" si="112"/>
        <v>#N/A</v>
      </c>
      <c r="BH195" s="227" t="e">
        <f t="shared" si="113"/>
        <v>#N/A</v>
      </c>
      <c r="BI195" s="227" t="e">
        <f t="shared" si="114"/>
        <v>#N/A</v>
      </c>
      <c r="BJ195" s="227">
        <f t="shared" si="115"/>
        <v>0</v>
      </c>
      <c r="BK195" s="227">
        <f t="shared" si="116"/>
        <v>0</v>
      </c>
      <c r="BL195" s="227">
        <f t="shared" si="117"/>
        <v>0</v>
      </c>
      <c r="BM195" s="227">
        <f t="shared" si="118"/>
        <v>0</v>
      </c>
      <c r="BN195" s="153">
        <f t="shared" si="119"/>
        <v>0</v>
      </c>
      <c r="BO195" s="153">
        <f t="shared" si="120"/>
        <v>0</v>
      </c>
      <c r="BP195" s="153">
        <f t="shared" si="120"/>
        <v>0</v>
      </c>
      <c r="BQ195" s="153">
        <f t="shared" si="121"/>
        <v>0</v>
      </c>
      <c r="BR195" s="153">
        <f t="shared" si="120"/>
        <v>0</v>
      </c>
      <c r="BS195" s="153">
        <f t="shared" si="122"/>
        <v>0</v>
      </c>
      <c r="BT195" s="153">
        <f t="shared" si="120"/>
        <v>0</v>
      </c>
      <c r="BU195" s="153">
        <f t="shared" si="123"/>
        <v>1</v>
      </c>
      <c r="BV195" s="225">
        <f t="shared" si="124"/>
        <v>0</v>
      </c>
      <c r="BW195" s="225">
        <f t="shared" si="125"/>
        <v>0</v>
      </c>
      <c r="BX195" s="225">
        <f t="shared" si="126"/>
        <v>0</v>
      </c>
      <c r="BY195" s="225">
        <f t="shared" si="127"/>
        <v>0</v>
      </c>
      <c r="BZ195" s="225">
        <f t="shared" si="128"/>
        <v>0</v>
      </c>
      <c r="CA195" s="225">
        <f t="shared" si="129"/>
        <v>0</v>
      </c>
      <c r="CB195" s="225">
        <f t="shared" si="130"/>
        <v>0</v>
      </c>
      <c r="CC195" s="225">
        <f t="shared" si="131"/>
        <v>0</v>
      </c>
      <c r="CD195" s="225">
        <f t="shared" si="132"/>
        <v>0</v>
      </c>
      <c r="CE195" s="225">
        <f t="shared" si="133"/>
        <v>0</v>
      </c>
      <c r="CF195" s="153">
        <f t="shared" si="134"/>
        <v>0</v>
      </c>
      <c r="CG195" s="153">
        <f t="shared" si="135"/>
        <v>0</v>
      </c>
      <c r="CH195" s="153">
        <f t="shared" si="136"/>
        <v>0</v>
      </c>
      <c r="CI195" s="153">
        <f t="shared" si="137"/>
        <v>0</v>
      </c>
      <c r="CJ195" s="153">
        <f t="shared" si="138"/>
        <v>0</v>
      </c>
      <c r="CK195" s="39"/>
      <c r="CL195" s="39"/>
      <c r="CM195" s="39"/>
      <c r="CN195" s="39"/>
      <c r="CO195" s="39"/>
      <c r="CP195" s="39"/>
      <c r="CQ195" s="39"/>
      <c r="CR195" s="39"/>
      <c r="CS195" s="39"/>
      <c r="CT195" s="39"/>
      <c r="CU195" s="39"/>
      <c r="CV195" s="39"/>
      <c r="CW195" s="39"/>
      <c r="CX195" s="39"/>
      <c r="CY195" s="39"/>
      <c r="CZ195" s="39"/>
      <c r="DA195" s="39"/>
      <c r="DB195" s="39"/>
      <c r="DC195" s="39"/>
      <c r="DD195" s="39"/>
      <c r="DE195" s="39"/>
      <c r="DF195" s="39"/>
      <c r="DG195" s="39"/>
      <c r="DH195" s="39"/>
      <c r="DI195" s="39"/>
      <c r="DJ195" s="39"/>
      <c r="DK195" s="39"/>
      <c r="DL195" s="39"/>
      <c r="DM195" s="39"/>
      <c r="DN195" s="39"/>
      <c r="DO195" s="39"/>
      <c r="DP195" s="39"/>
      <c r="DQ195" s="39"/>
      <c r="DR195" s="39"/>
      <c r="DS195" s="39"/>
      <c r="DT195" s="39"/>
      <c r="DU195" s="39"/>
      <c r="DV195" s="39"/>
      <c r="DW195" s="39"/>
      <c r="DX195" s="39"/>
      <c r="DY195" s="39"/>
      <c r="DZ195" s="39"/>
      <c r="EA195" s="39"/>
      <c r="EB195" s="39"/>
      <c r="EC195" s="39"/>
      <c r="ED195" s="39"/>
      <c r="EE195" s="39"/>
      <c r="EF195" s="39"/>
      <c r="EG195" s="39"/>
      <c r="EH195" s="39"/>
      <c r="EI195" s="39"/>
      <c r="EJ195" s="39"/>
      <c r="EK195" s="39"/>
      <c r="EL195" s="39"/>
      <c r="EM195" s="39"/>
      <c r="EN195" s="39"/>
      <c r="EO195" s="39"/>
      <c r="EP195" s="39"/>
      <c r="EQ195" s="39"/>
      <c r="ER195" s="39"/>
      <c r="ES195" s="39"/>
      <c r="ET195" s="39"/>
      <c r="EU195" s="39"/>
      <c r="EV195" s="39"/>
      <c r="EW195" s="39"/>
      <c r="EX195" s="39"/>
      <c r="EY195" s="39"/>
      <c r="EZ195" s="39"/>
      <c r="FA195" s="39"/>
      <c r="FB195" s="39"/>
      <c r="FC195" s="39"/>
      <c r="FD195" s="39"/>
      <c r="FE195" s="39"/>
      <c r="FF195" s="39"/>
      <c r="FG195" s="39"/>
      <c r="FH195" s="39"/>
      <c r="FI195" s="39"/>
      <c r="FJ195" s="39"/>
      <c r="FK195" s="39"/>
      <c r="FL195" s="39"/>
      <c r="FM195" s="39"/>
      <c r="FN195" s="39"/>
      <c r="FO195" s="39"/>
      <c r="FP195" s="39"/>
      <c r="FQ195" s="39"/>
      <c r="FR195" s="39"/>
      <c r="FS195" s="39"/>
      <c r="FT195" s="39"/>
      <c r="FU195" s="39"/>
      <c r="FV195" s="39"/>
      <c r="FW195" s="39"/>
      <c r="FX195" s="39"/>
      <c r="FY195" s="39"/>
      <c r="FZ195" s="39"/>
      <c r="GA195" s="39"/>
      <c r="GB195" s="39"/>
      <c r="GC195" s="39"/>
      <c r="GD195" s="39"/>
      <c r="GE195" s="39"/>
      <c r="GF195" s="39"/>
      <c r="GG195" s="39"/>
      <c r="GH195" s="39"/>
      <c r="GI195" s="39"/>
      <c r="GJ195" s="39"/>
      <c r="GK195" s="39"/>
      <c r="GL195" s="39"/>
      <c r="GM195" s="39"/>
      <c r="GN195" s="39"/>
      <c r="GO195" s="39"/>
      <c r="GP195" s="39"/>
      <c r="GQ195" s="39"/>
      <c r="GR195" s="39"/>
      <c r="GS195" s="39"/>
      <c r="GT195" s="39"/>
      <c r="GU195" s="39"/>
      <c r="GV195" s="39"/>
      <c r="GW195" s="39"/>
      <c r="GX195" s="39"/>
      <c r="GY195" s="39"/>
      <c r="GZ195" s="39"/>
      <c r="HA195" s="39"/>
      <c r="HB195" s="39"/>
      <c r="HC195" s="39"/>
      <c r="HD195" s="39"/>
      <c r="HE195" s="39"/>
      <c r="HF195" s="39"/>
      <c r="HG195" s="39"/>
      <c r="HH195" s="39"/>
      <c r="HI195" s="39"/>
    </row>
    <row r="196" spans="1:217" ht="17.25" customHeight="1" x14ac:dyDescent="0.2">
      <c r="A196" s="26">
        <v>184</v>
      </c>
      <c r="B196" s="27"/>
      <c r="C196" s="87"/>
      <c r="D196" s="88"/>
      <c r="E196" s="88"/>
      <c r="F196" s="88"/>
      <c r="G196" s="88"/>
      <c r="H196" s="88"/>
      <c r="I196" s="88"/>
      <c r="J196" s="88"/>
      <c r="K196" s="105" t="str">
        <f t="shared" si="99"/>
        <v>様</v>
      </c>
      <c r="L196" s="88"/>
      <c r="M196" s="105" t="str">
        <f t="shared" si="100"/>
        <v/>
      </c>
      <c r="N196" s="88"/>
      <c r="O196" s="89">
        <f>①基本情報!$C$17</f>
        <v>0</v>
      </c>
      <c r="P196" s="89" t="e">
        <f>VLOOKUP(①基本情報!$C$18,①基本情報!W:X,2,0)</f>
        <v>#N/A</v>
      </c>
      <c r="Q196" s="89" t="e">
        <f>VLOOKUP(①基本情報!$C$19,①基本情報!U:V,2,0)</f>
        <v>#N/A</v>
      </c>
      <c r="R196" s="89" t="e">
        <f>VLOOKUP(①基本情報!$C$20,①基本情報!Y:Z,2,0)</f>
        <v>#N/A</v>
      </c>
      <c r="S196" s="90" t="str">
        <f>IF(COUNTA(①基本情報!$C$26:$E$26)=3,DATE(①基本情報!$C$26,①基本情報!$D$26,①基本情報!$E$26),"")</f>
        <v/>
      </c>
      <c r="T196" s="91" t="str">
        <f>IF(①基本情報!$F$26="","",①基本情報!$F$26)</f>
        <v/>
      </c>
      <c r="U196" s="90" t="str">
        <f>IF(ISERROR(DATE(①基本情報!$C$25,①基本情報!$D$25,①基本情報!$E$25)),"",DATE(①基本情報!$C$25,①基本情報!$D$25,①基本情報!$E$25))</f>
        <v/>
      </c>
      <c r="V196" s="308" t="str">
        <f>IF(①基本情報!$F$25="","",①基本情報!$F$25)</f>
        <v/>
      </c>
      <c r="W196" s="88"/>
      <c r="X196" s="88"/>
      <c r="Y196" s="88"/>
      <c r="Z196" s="88"/>
      <c r="AA196" s="88"/>
      <c r="AB196" s="88"/>
      <c r="AC196" s="105" t="str">
        <f t="shared" si="101"/>
        <v/>
      </c>
      <c r="AD196" s="108" t="str">
        <f t="shared" si="102"/>
        <v>様</v>
      </c>
      <c r="AE196" s="94" t="str">
        <f>IF(②メッセージ・差出名!$C$14="","",②メッセージ・差出名!$C$14)</f>
        <v/>
      </c>
      <c r="AF196" s="94" t="str">
        <f>IF(②メッセージ・差出名!$C$15="","",②メッセージ・差出名!$C$15)</f>
        <v/>
      </c>
      <c r="AG196" s="94" t="str">
        <f>IF(②メッセージ・差出名!$C$16="","",②メッセージ・差出名!$C$16)</f>
        <v/>
      </c>
      <c r="AH196" s="94" t="str">
        <f>IF(②メッセージ・差出名!$C$17="","",②メッセージ・差出名!$C$17)</f>
        <v/>
      </c>
      <c r="AI196" s="94" t="str">
        <f>IF(②メッセージ・差出名!$C$18="","",②メッセージ・差出名!$C$18)</f>
        <v/>
      </c>
      <c r="AJ196" s="94" t="str">
        <f>IF(②メッセージ・差出名!$C$19="","",②メッセージ・差出名!$C$19)</f>
        <v/>
      </c>
      <c r="AK196" s="94" t="str">
        <f>IF(②メッセージ・差出名!$C$20="","",②メッセージ・差出名!$C$20)</f>
        <v/>
      </c>
      <c r="AL196" s="94" t="str">
        <f>IF(②メッセージ・差出名!$C$21="","",②メッセージ・差出名!$C$21)</f>
        <v/>
      </c>
      <c r="AM196" s="94" t="str">
        <f>IF(②メッセージ・差出名!$C$22="","",②メッセージ・差出名!$C$22)</f>
        <v/>
      </c>
      <c r="AN196" s="94" t="str">
        <f>IF(②メッセージ・差出名!$C$23="","",②メッセージ・差出名!$C$23)</f>
        <v/>
      </c>
      <c r="AO196" s="302" t="str">
        <f>IF(②メッセージ・差出名!$C$27="","",②メッセージ・差出名!$C$27)</f>
        <v/>
      </c>
      <c r="AP196" s="302" t="str">
        <f>IF(②メッセージ・差出名!$C$28="","",②メッセージ・差出名!$C$28)</f>
        <v/>
      </c>
      <c r="AQ196" s="302" t="str">
        <f>IF(②メッセージ・差出名!$C$29="","",②メッセージ・差出名!$C$29)</f>
        <v/>
      </c>
      <c r="AR196" s="302" t="str">
        <f>IF(②メッセージ・差出名!$C$30="","",②メッセージ・差出名!$C$30)</f>
        <v/>
      </c>
      <c r="AS196" s="143"/>
      <c r="AT196" s="148">
        <f t="shared" si="103"/>
        <v>0</v>
      </c>
      <c r="AU196" s="148">
        <f t="shared" si="139"/>
        <v>0</v>
      </c>
      <c r="AV196" s="148">
        <f t="shared" si="140"/>
        <v>0</v>
      </c>
      <c r="AW196" s="148">
        <f t="shared" si="141"/>
        <v>0</v>
      </c>
      <c r="AX196" s="148">
        <f t="shared" si="104"/>
        <v>0</v>
      </c>
      <c r="AY196" s="148">
        <f t="shared" si="104"/>
        <v>0</v>
      </c>
      <c r="AZ196" s="148">
        <f t="shared" si="105"/>
        <v>0</v>
      </c>
      <c r="BA196" s="148">
        <f t="shared" si="106"/>
        <v>0</v>
      </c>
      <c r="BB196" s="148">
        <f t="shared" si="107"/>
        <v>1</v>
      </c>
      <c r="BC196" s="148">
        <f t="shared" si="108"/>
        <v>0</v>
      </c>
      <c r="BD196" s="148">
        <f t="shared" si="109"/>
        <v>0</v>
      </c>
      <c r="BE196" s="148">
        <f t="shared" si="110"/>
        <v>0</v>
      </c>
      <c r="BF196" s="227">
        <f t="shared" si="111"/>
        <v>1</v>
      </c>
      <c r="BG196" s="227" t="e">
        <f t="shared" si="112"/>
        <v>#N/A</v>
      </c>
      <c r="BH196" s="227" t="e">
        <f t="shared" si="113"/>
        <v>#N/A</v>
      </c>
      <c r="BI196" s="227" t="e">
        <f t="shared" si="114"/>
        <v>#N/A</v>
      </c>
      <c r="BJ196" s="227">
        <f t="shared" si="115"/>
        <v>0</v>
      </c>
      <c r="BK196" s="227">
        <f t="shared" si="116"/>
        <v>0</v>
      </c>
      <c r="BL196" s="227">
        <f t="shared" si="117"/>
        <v>0</v>
      </c>
      <c r="BM196" s="227">
        <f t="shared" si="118"/>
        <v>0</v>
      </c>
      <c r="BN196" s="153">
        <f t="shared" si="119"/>
        <v>0</v>
      </c>
      <c r="BO196" s="153">
        <f t="shared" si="120"/>
        <v>0</v>
      </c>
      <c r="BP196" s="153">
        <f t="shared" si="120"/>
        <v>0</v>
      </c>
      <c r="BQ196" s="153">
        <f t="shared" si="121"/>
        <v>0</v>
      </c>
      <c r="BR196" s="153">
        <f t="shared" si="120"/>
        <v>0</v>
      </c>
      <c r="BS196" s="153">
        <f t="shared" si="122"/>
        <v>0</v>
      </c>
      <c r="BT196" s="153">
        <f t="shared" si="120"/>
        <v>0</v>
      </c>
      <c r="BU196" s="153">
        <f t="shared" si="123"/>
        <v>1</v>
      </c>
      <c r="BV196" s="225">
        <f t="shared" si="124"/>
        <v>0</v>
      </c>
      <c r="BW196" s="225">
        <f t="shared" si="125"/>
        <v>0</v>
      </c>
      <c r="BX196" s="225">
        <f t="shared" si="126"/>
        <v>0</v>
      </c>
      <c r="BY196" s="225">
        <f t="shared" si="127"/>
        <v>0</v>
      </c>
      <c r="BZ196" s="225">
        <f t="shared" si="128"/>
        <v>0</v>
      </c>
      <c r="CA196" s="225">
        <f t="shared" si="129"/>
        <v>0</v>
      </c>
      <c r="CB196" s="225">
        <f t="shared" si="130"/>
        <v>0</v>
      </c>
      <c r="CC196" s="225">
        <f t="shared" si="131"/>
        <v>0</v>
      </c>
      <c r="CD196" s="225">
        <f t="shared" si="132"/>
        <v>0</v>
      </c>
      <c r="CE196" s="225">
        <f t="shared" si="133"/>
        <v>0</v>
      </c>
      <c r="CF196" s="153">
        <f t="shared" si="134"/>
        <v>0</v>
      </c>
      <c r="CG196" s="153">
        <f t="shared" si="135"/>
        <v>0</v>
      </c>
      <c r="CH196" s="153">
        <f t="shared" si="136"/>
        <v>0</v>
      </c>
      <c r="CI196" s="153">
        <f t="shared" si="137"/>
        <v>0</v>
      </c>
      <c r="CJ196" s="153">
        <f t="shared" si="138"/>
        <v>0</v>
      </c>
      <c r="CK196" s="39"/>
      <c r="CL196" s="39"/>
      <c r="CM196" s="39"/>
      <c r="CN196" s="39"/>
      <c r="CO196" s="39"/>
      <c r="CP196" s="39"/>
      <c r="CQ196" s="39"/>
      <c r="CR196" s="39"/>
      <c r="CS196" s="39"/>
      <c r="CT196" s="39"/>
      <c r="CU196" s="39"/>
      <c r="CV196" s="39"/>
      <c r="CW196" s="39"/>
      <c r="CX196" s="39"/>
      <c r="CY196" s="39"/>
      <c r="CZ196" s="39"/>
      <c r="DA196" s="39"/>
      <c r="DB196" s="39"/>
      <c r="DC196" s="39"/>
      <c r="DD196" s="39"/>
      <c r="DE196" s="39"/>
      <c r="DF196" s="39"/>
      <c r="DG196" s="39"/>
      <c r="DH196" s="39"/>
      <c r="DI196" s="39"/>
      <c r="DJ196" s="39"/>
      <c r="DK196" s="39"/>
      <c r="DL196" s="39"/>
      <c r="DM196" s="39"/>
      <c r="DN196" s="39"/>
      <c r="DO196" s="39"/>
      <c r="DP196" s="39"/>
      <c r="DQ196" s="39"/>
      <c r="DR196" s="39"/>
      <c r="DS196" s="39"/>
      <c r="DT196" s="39"/>
      <c r="DU196" s="39"/>
      <c r="DV196" s="39"/>
      <c r="DW196" s="39"/>
      <c r="DX196" s="39"/>
      <c r="DY196" s="39"/>
      <c r="DZ196" s="39"/>
      <c r="EA196" s="39"/>
      <c r="EB196" s="39"/>
      <c r="EC196" s="39"/>
      <c r="ED196" s="39"/>
      <c r="EE196" s="39"/>
      <c r="EF196" s="39"/>
      <c r="EG196" s="39"/>
      <c r="EH196" s="39"/>
      <c r="EI196" s="39"/>
      <c r="EJ196" s="39"/>
      <c r="EK196" s="39"/>
      <c r="EL196" s="39"/>
      <c r="EM196" s="39"/>
      <c r="EN196" s="39"/>
      <c r="EO196" s="39"/>
      <c r="EP196" s="39"/>
      <c r="EQ196" s="39"/>
      <c r="ER196" s="39"/>
      <c r="ES196" s="39"/>
      <c r="ET196" s="39"/>
      <c r="EU196" s="39"/>
      <c r="EV196" s="39"/>
      <c r="EW196" s="39"/>
      <c r="EX196" s="39"/>
      <c r="EY196" s="39"/>
      <c r="EZ196" s="39"/>
      <c r="FA196" s="39"/>
      <c r="FB196" s="39"/>
      <c r="FC196" s="39"/>
      <c r="FD196" s="39"/>
      <c r="FE196" s="39"/>
      <c r="FF196" s="39"/>
      <c r="FG196" s="39"/>
      <c r="FH196" s="39"/>
      <c r="FI196" s="39"/>
      <c r="FJ196" s="39"/>
      <c r="FK196" s="39"/>
      <c r="FL196" s="39"/>
      <c r="FM196" s="39"/>
      <c r="FN196" s="39"/>
      <c r="FO196" s="39"/>
      <c r="FP196" s="39"/>
      <c r="FQ196" s="39"/>
      <c r="FR196" s="39"/>
      <c r="FS196" s="39"/>
      <c r="FT196" s="39"/>
      <c r="FU196" s="39"/>
      <c r="FV196" s="39"/>
      <c r="FW196" s="39"/>
      <c r="FX196" s="39"/>
      <c r="FY196" s="39"/>
      <c r="FZ196" s="39"/>
      <c r="GA196" s="39"/>
      <c r="GB196" s="39"/>
      <c r="GC196" s="39"/>
      <c r="GD196" s="39"/>
      <c r="GE196" s="39"/>
      <c r="GF196" s="39"/>
      <c r="GG196" s="39"/>
      <c r="GH196" s="39"/>
      <c r="GI196" s="39"/>
      <c r="GJ196" s="39"/>
      <c r="GK196" s="39"/>
      <c r="GL196" s="39"/>
      <c r="GM196" s="39"/>
      <c r="GN196" s="39"/>
      <c r="GO196" s="39"/>
      <c r="GP196" s="39"/>
      <c r="GQ196" s="39"/>
      <c r="GR196" s="39"/>
      <c r="GS196" s="39"/>
      <c r="GT196" s="39"/>
      <c r="GU196" s="39"/>
      <c r="GV196" s="39"/>
      <c r="GW196" s="39"/>
      <c r="GX196" s="39"/>
      <c r="GY196" s="39"/>
      <c r="GZ196" s="39"/>
      <c r="HA196" s="39"/>
      <c r="HB196" s="39"/>
      <c r="HC196" s="39"/>
      <c r="HD196" s="39"/>
      <c r="HE196" s="39"/>
      <c r="HF196" s="39"/>
      <c r="HG196" s="39"/>
      <c r="HH196" s="39"/>
      <c r="HI196" s="39"/>
    </row>
    <row r="197" spans="1:217" s="14" customFormat="1" ht="17.25" customHeight="1" x14ac:dyDescent="0.2">
      <c r="A197" s="26">
        <v>185</v>
      </c>
      <c r="B197" s="27"/>
      <c r="C197" s="87"/>
      <c r="D197" s="88"/>
      <c r="E197" s="88"/>
      <c r="F197" s="88"/>
      <c r="G197" s="88"/>
      <c r="H197" s="88"/>
      <c r="I197" s="88"/>
      <c r="J197" s="88"/>
      <c r="K197" s="105" t="str">
        <f t="shared" si="99"/>
        <v>様</v>
      </c>
      <c r="L197" s="88"/>
      <c r="M197" s="105" t="str">
        <f t="shared" si="100"/>
        <v/>
      </c>
      <c r="N197" s="88"/>
      <c r="O197" s="89">
        <f>①基本情報!$C$17</f>
        <v>0</v>
      </c>
      <c r="P197" s="89" t="e">
        <f>VLOOKUP(①基本情報!$C$18,①基本情報!W:X,2,0)</f>
        <v>#N/A</v>
      </c>
      <c r="Q197" s="89" t="e">
        <f>VLOOKUP(①基本情報!$C$19,①基本情報!U:V,2,0)</f>
        <v>#N/A</v>
      </c>
      <c r="R197" s="89" t="e">
        <f>VLOOKUP(①基本情報!$C$20,①基本情報!Y:Z,2,0)</f>
        <v>#N/A</v>
      </c>
      <c r="S197" s="90" t="str">
        <f>IF(COUNTA(①基本情報!$C$26:$E$26)=3,DATE(①基本情報!$C$26,①基本情報!$D$26,①基本情報!$E$26),"")</f>
        <v/>
      </c>
      <c r="T197" s="91" t="str">
        <f>IF(①基本情報!$F$26="","",①基本情報!$F$26)</f>
        <v/>
      </c>
      <c r="U197" s="90" t="str">
        <f>IF(ISERROR(DATE(①基本情報!$C$25,①基本情報!$D$25,①基本情報!$E$25)),"",DATE(①基本情報!$C$25,①基本情報!$D$25,①基本情報!$E$25))</f>
        <v/>
      </c>
      <c r="V197" s="308" t="str">
        <f>IF(①基本情報!$F$25="","",①基本情報!$F$25)</f>
        <v/>
      </c>
      <c r="W197" s="88"/>
      <c r="X197" s="88"/>
      <c r="Y197" s="88"/>
      <c r="Z197" s="88"/>
      <c r="AA197" s="88"/>
      <c r="AB197" s="88"/>
      <c r="AC197" s="105" t="str">
        <f t="shared" si="101"/>
        <v/>
      </c>
      <c r="AD197" s="108" t="str">
        <f t="shared" si="102"/>
        <v>様</v>
      </c>
      <c r="AE197" s="94" t="str">
        <f>IF(②メッセージ・差出名!$C$14="","",②メッセージ・差出名!$C$14)</f>
        <v/>
      </c>
      <c r="AF197" s="94" t="str">
        <f>IF(②メッセージ・差出名!$C$15="","",②メッセージ・差出名!$C$15)</f>
        <v/>
      </c>
      <c r="AG197" s="94" t="str">
        <f>IF(②メッセージ・差出名!$C$16="","",②メッセージ・差出名!$C$16)</f>
        <v/>
      </c>
      <c r="AH197" s="94" t="str">
        <f>IF(②メッセージ・差出名!$C$17="","",②メッセージ・差出名!$C$17)</f>
        <v/>
      </c>
      <c r="AI197" s="94" t="str">
        <f>IF(②メッセージ・差出名!$C$18="","",②メッセージ・差出名!$C$18)</f>
        <v/>
      </c>
      <c r="AJ197" s="94" t="str">
        <f>IF(②メッセージ・差出名!$C$19="","",②メッセージ・差出名!$C$19)</f>
        <v/>
      </c>
      <c r="AK197" s="94" t="str">
        <f>IF(②メッセージ・差出名!$C$20="","",②メッセージ・差出名!$C$20)</f>
        <v/>
      </c>
      <c r="AL197" s="94" t="str">
        <f>IF(②メッセージ・差出名!$C$21="","",②メッセージ・差出名!$C$21)</f>
        <v/>
      </c>
      <c r="AM197" s="94" t="str">
        <f>IF(②メッセージ・差出名!$C$22="","",②メッセージ・差出名!$C$22)</f>
        <v/>
      </c>
      <c r="AN197" s="94" t="str">
        <f>IF(②メッセージ・差出名!$C$23="","",②メッセージ・差出名!$C$23)</f>
        <v/>
      </c>
      <c r="AO197" s="302" t="str">
        <f>IF(②メッセージ・差出名!$C$27="","",②メッセージ・差出名!$C$27)</f>
        <v/>
      </c>
      <c r="AP197" s="302" t="str">
        <f>IF(②メッセージ・差出名!$C$28="","",②メッセージ・差出名!$C$28)</f>
        <v/>
      </c>
      <c r="AQ197" s="302" t="str">
        <f>IF(②メッセージ・差出名!$C$29="","",②メッセージ・差出名!$C$29)</f>
        <v/>
      </c>
      <c r="AR197" s="302" t="str">
        <f>IF(②メッセージ・差出名!$C$30="","",②メッセージ・差出名!$C$30)</f>
        <v/>
      </c>
      <c r="AS197" s="143"/>
      <c r="AT197" s="148">
        <f t="shared" si="103"/>
        <v>0</v>
      </c>
      <c r="AU197" s="148">
        <f t="shared" si="139"/>
        <v>0</v>
      </c>
      <c r="AV197" s="148">
        <f t="shared" si="140"/>
        <v>0</v>
      </c>
      <c r="AW197" s="148">
        <f t="shared" si="141"/>
        <v>0</v>
      </c>
      <c r="AX197" s="148">
        <f t="shared" si="104"/>
        <v>0</v>
      </c>
      <c r="AY197" s="148">
        <f t="shared" si="104"/>
        <v>0</v>
      </c>
      <c r="AZ197" s="148">
        <f t="shared" si="105"/>
        <v>0</v>
      </c>
      <c r="BA197" s="148">
        <f t="shared" si="106"/>
        <v>0</v>
      </c>
      <c r="BB197" s="148">
        <f t="shared" si="107"/>
        <v>1</v>
      </c>
      <c r="BC197" s="148">
        <f t="shared" si="108"/>
        <v>0</v>
      </c>
      <c r="BD197" s="148">
        <f t="shared" si="109"/>
        <v>0</v>
      </c>
      <c r="BE197" s="148">
        <f t="shared" si="110"/>
        <v>0</v>
      </c>
      <c r="BF197" s="227">
        <f t="shared" si="111"/>
        <v>1</v>
      </c>
      <c r="BG197" s="227" t="e">
        <f t="shared" si="112"/>
        <v>#N/A</v>
      </c>
      <c r="BH197" s="227" t="e">
        <f t="shared" si="113"/>
        <v>#N/A</v>
      </c>
      <c r="BI197" s="227" t="e">
        <f t="shared" si="114"/>
        <v>#N/A</v>
      </c>
      <c r="BJ197" s="227">
        <f t="shared" si="115"/>
        <v>0</v>
      </c>
      <c r="BK197" s="227">
        <f t="shared" si="116"/>
        <v>0</v>
      </c>
      <c r="BL197" s="227">
        <f t="shared" si="117"/>
        <v>0</v>
      </c>
      <c r="BM197" s="227">
        <f t="shared" si="118"/>
        <v>0</v>
      </c>
      <c r="BN197" s="153">
        <f t="shared" si="119"/>
        <v>0</v>
      </c>
      <c r="BO197" s="153">
        <f t="shared" si="120"/>
        <v>0</v>
      </c>
      <c r="BP197" s="153">
        <f t="shared" si="120"/>
        <v>0</v>
      </c>
      <c r="BQ197" s="153">
        <f t="shared" si="121"/>
        <v>0</v>
      </c>
      <c r="BR197" s="153">
        <f t="shared" si="120"/>
        <v>0</v>
      </c>
      <c r="BS197" s="153">
        <f t="shared" si="122"/>
        <v>0</v>
      </c>
      <c r="BT197" s="153">
        <f t="shared" si="120"/>
        <v>0</v>
      </c>
      <c r="BU197" s="153">
        <f t="shared" si="123"/>
        <v>1</v>
      </c>
      <c r="BV197" s="225">
        <f t="shared" si="124"/>
        <v>0</v>
      </c>
      <c r="BW197" s="225">
        <f t="shared" si="125"/>
        <v>0</v>
      </c>
      <c r="BX197" s="225">
        <f t="shared" si="126"/>
        <v>0</v>
      </c>
      <c r="BY197" s="225">
        <f t="shared" si="127"/>
        <v>0</v>
      </c>
      <c r="BZ197" s="225">
        <f t="shared" si="128"/>
        <v>0</v>
      </c>
      <c r="CA197" s="225">
        <f t="shared" si="129"/>
        <v>0</v>
      </c>
      <c r="CB197" s="225">
        <f t="shared" si="130"/>
        <v>0</v>
      </c>
      <c r="CC197" s="225">
        <f t="shared" si="131"/>
        <v>0</v>
      </c>
      <c r="CD197" s="225">
        <f t="shared" si="132"/>
        <v>0</v>
      </c>
      <c r="CE197" s="225">
        <f t="shared" si="133"/>
        <v>0</v>
      </c>
      <c r="CF197" s="153">
        <f t="shared" si="134"/>
        <v>0</v>
      </c>
      <c r="CG197" s="153">
        <f t="shared" si="135"/>
        <v>0</v>
      </c>
      <c r="CH197" s="153">
        <f t="shared" si="136"/>
        <v>0</v>
      </c>
      <c r="CI197" s="153">
        <f t="shared" si="137"/>
        <v>0</v>
      </c>
      <c r="CJ197" s="153">
        <f t="shared" si="138"/>
        <v>0</v>
      </c>
      <c r="CK197" s="39"/>
      <c r="CL197" s="39"/>
      <c r="CM197" s="39"/>
      <c r="CN197" s="39"/>
      <c r="CO197" s="39"/>
      <c r="CP197" s="39"/>
      <c r="CQ197" s="39"/>
      <c r="CR197" s="39"/>
      <c r="CS197" s="39"/>
      <c r="CT197" s="39"/>
      <c r="CU197" s="39"/>
      <c r="CV197" s="39"/>
      <c r="CW197" s="39"/>
      <c r="CX197" s="39"/>
      <c r="CY197" s="39"/>
      <c r="CZ197" s="39"/>
      <c r="DA197" s="39"/>
      <c r="DB197" s="39"/>
      <c r="DC197" s="39"/>
      <c r="DD197" s="39"/>
      <c r="DE197" s="39"/>
      <c r="DF197" s="39"/>
      <c r="DG197" s="39"/>
      <c r="DH197" s="39"/>
      <c r="DI197" s="39"/>
      <c r="DJ197" s="39"/>
      <c r="DK197" s="39"/>
      <c r="DL197" s="39"/>
      <c r="DM197" s="39"/>
      <c r="DN197" s="39"/>
      <c r="DO197" s="39"/>
      <c r="DP197" s="39"/>
      <c r="DQ197" s="39"/>
      <c r="DR197" s="39"/>
      <c r="DS197" s="39"/>
      <c r="DT197" s="39"/>
      <c r="DU197" s="39"/>
      <c r="DV197" s="39"/>
      <c r="DW197" s="39"/>
      <c r="DX197" s="39"/>
      <c r="DY197" s="39"/>
      <c r="DZ197" s="39"/>
      <c r="EA197" s="39"/>
      <c r="EB197" s="39"/>
      <c r="EC197" s="39"/>
      <c r="ED197" s="39"/>
      <c r="EE197" s="39"/>
      <c r="EF197" s="39"/>
      <c r="EG197" s="39"/>
      <c r="EH197" s="39"/>
      <c r="EI197" s="39"/>
      <c r="EJ197" s="39"/>
      <c r="EK197" s="39"/>
      <c r="EL197" s="39"/>
      <c r="EM197" s="39"/>
      <c r="EN197" s="39"/>
      <c r="EO197" s="39"/>
      <c r="EP197" s="39"/>
      <c r="EQ197" s="39"/>
      <c r="ER197" s="39"/>
      <c r="ES197" s="39"/>
      <c r="ET197" s="39"/>
      <c r="EU197" s="39"/>
      <c r="EV197" s="39"/>
      <c r="EW197" s="39"/>
      <c r="EX197" s="39"/>
      <c r="EY197" s="39"/>
      <c r="EZ197" s="39"/>
      <c r="FA197" s="39"/>
      <c r="FB197" s="39"/>
      <c r="FC197" s="39"/>
      <c r="FD197" s="39"/>
      <c r="FE197" s="39"/>
      <c r="FF197" s="39"/>
      <c r="FG197" s="39"/>
      <c r="FH197" s="39"/>
      <c r="FI197" s="39"/>
      <c r="FJ197" s="39"/>
      <c r="FK197" s="39"/>
      <c r="FL197" s="39"/>
      <c r="FM197" s="39"/>
      <c r="FN197" s="39"/>
      <c r="FO197" s="39"/>
      <c r="FP197" s="39"/>
      <c r="FQ197" s="39"/>
      <c r="FR197" s="39"/>
      <c r="FS197" s="39"/>
      <c r="FT197" s="39"/>
      <c r="FU197" s="39"/>
      <c r="FV197" s="39"/>
      <c r="FW197" s="39"/>
      <c r="FX197" s="39"/>
      <c r="FY197" s="39"/>
      <c r="FZ197" s="39"/>
      <c r="GA197" s="39"/>
      <c r="GB197" s="39"/>
      <c r="GC197" s="39"/>
      <c r="GD197" s="39"/>
      <c r="GE197" s="39"/>
      <c r="GF197" s="39"/>
      <c r="GG197" s="39"/>
      <c r="GH197" s="39"/>
      <c r="GI197" s="39"/>
      <c r="GJ197" s="39"/>
      <c r="GK197" s="39"/>
      <c r="GL197" s="39"/>
      <c r="GM197" s="39"/>
      <c r="GN197" s="39"/>
      <c r="GO197" s="39"/>
      <c r="GP197" s="39"/>
      <c r="GQ197" s="39"/>
      <c r="GR197" s="39"/>
      <c r="GS197" s="39"/>
      <c r="GT197" s="39"/>
      <c r="GU197" s="39"/>
      <c r="GV197" s="39"/>
      <c r="GW197" s="39"/>
      <c r="GX197" s="39"/>
      <c r="GY197" s="39"/>
      <c r="GZ197" s="39"/>
      <c r="HA197" s="39"/>
      <c r="HB197" s="39"/>
      <c r="HC197" s="39"/>
      <c r="HD197" s="39"/>
      <c r="HE197" s="39"/>
      <c r="HF197" s="39"/>
      <c r="HG197" s="39"/>
      <c r="HH197" s="39"/>
      <c r="HI197" s="39"/>
    </row>
    <row r="198" spans="1:217" ht="17.25" customHeight="1" x14ac:dyDescent="0.2">
      <c r="A198" s="26">
        <v>186</v>
      </c>
      <c r="B198" s="27"/>
      <c r="C198" s="87"/>
      <c r="D198" s="88"/>
      <c r="E198" s="88"/>
      <c r="F198" s="88"/>
      <c r="G198" s="88"/>
      <c r="H198" s="88"/>
      <c r="I198" s="88"/>
      <c r="J198" s="88"/>
      <c r="K198" s="105" t="str">
        <f t="shared" si="99"/>
        <v>様</v>
      </c>
      <c r="L198" s="88"/>
      <c r="M198" s="105" t="str">
        <f t="shared" si="100"/>
        <v/>
      </c>
      <c r="N198" s="88"/>
      <c r="O198" s="89">
        <f>①基本情報!$C$17</f>
        <v>0</v>
      </c>
      <c r="P198" s="89" t="e">
        <f>VLOOKUP(①基本情報!$C$18,①基本情報!W:X,2,0)</f>
        <v>#N/A</v>
      </c>
      <c r="Q198" s="89" t="e">
        <f>VLOOKUP(①基本情報!$C$19,①基本情報!U:V,2,0)</f>
        <v>#N/A</v>
      </c>
      <c r="R198" s="89" t="e">
        <f>VLOOKUP(①基本情報!$C$20,①基本情報!Y:Z,2,0)</f>
        <v>#N/A</v>
      </c>
      <c r="S198" s="90" t="str">
        <f>IF(COUNTA(①基本情報!$C$26:$E$26)=3,DATE(①基本情報!$C$26,①基本情報!$D$26,①基本情報!$E$26),"")</f>
        <v/>
      </c>
      <c r="T198" s="91" t="str">
        <f>IF(①基本情報!$F$26="","",①基本情報!$F$26)</f>
        <v/>
      </c>
      <c r="U198" s="90" t="str">
        <f>IF(ISERROR(DATE(①基本情報!$C$25,①基本情報!$D$25,①基本情報!$E$25)),"",DATE(①基本情報!$C$25,①基本情報!$D$25,①基本情報!$E$25))</f>
        <v/>
      </c>
      <c r="V198" s="308" t="str">
        <f>IF(①基本情報!$F$25="","",①基本情報!$F$25)</f>
        <v/>
      </c>
      <c r="W198" s="88"/>
      <c r="X198" s="88"/>
      <c r="Y198" s="88"/>
      <c r="Z198" s="88"/>
      <c r="AA198" s="88"/>
      <c r="AB198" s="88"/>
      <c r="AC198" s="105" t="str">
        <f t="shared" si="101"/>
        <v/>
      </c>
      <c r="AD198" s="108" t="str">
        <f t="shared" si="102"/>
        <v>様</v>
      </c>
      <c r="AE198" s="94" t="str">
        <f>IF(②メッセージ・差出名!$C$14="","",②メッセージ・差出名!$C$14)</f>
        <v/>
      </c>
      <c r="AF198" s="94" t="str">
        <f>IF(②メッセージ・差出名!$C$15="","",②メッセージ・差出名!$C$15)</f>
        <v/>
      </c>
      <c r="AG198" s="94" t="str">
        <f>IF(②メッセージ・差出名!$C$16="","",②メッセージ・差出名!$C$16)</f>
        <v/>
      </c>
      <c r="AH198" s="94" t="str">
        <f>IF(②メッセージ・差出名!$C$17="","",②メッセージ・差出名!$C$17)</f>
        <v/>
      </c>
      <c r="AI198" s="94" t="str">
        <f>IF(②メッセージ・差出名!$C$18="","",②メッセージ・差出名!$C$18)</f>
        <v/>
      </c>
      <c r="AJ198" s="94" t="str">
        <f>IF(②メッセージ・差出名!$C$19="","",②メッセージ・差出名!$C$19)</f>
        <v/>
      </c>
      <c r="AK198" s="94" t="str">
        <f>IF(②メッセージ・差出名!$C$20="","",②メッセージ・差出名!$C$20)</f>
        <v/>
      </c>
      <c r="AL198" s="94" t="str">
        <f>IF(②メッセージ・差出名!$C$21="","",②メッセージ・差出名!$C$21)</f>
        <v/>
      </c>
      <c r="AM198" s="94" t="str">
        <f>IF(②メッセージ・差出名!$C$22="","",②メッセージ・差出名!$C$22)</f>
        <v/>
      </c>
      <c r="AN198" s="94" t="str">
        <f>IF(②メッセージ・差出名!$C$23="","",②メッセージ・差出名!$C$23)</f>
        <v/>
      </c>
      <c r="AO198" s="302" t="str">
        <f>IF(②メッセージ・差出名!$C$27="","",②メッセージ・差出名!$C$27)</f>
        <v/>
      </c>
      <c r="AP198" s="302" t="str">
        <f>IF(②メッセージ・差出名!$C$28="","",②メッセージ・差出名!$C$28)</f>
        <v/>
      </c>
      <c r="AQ198" s="302" t="str">
        <f>IF(②メッセージ・差出名!$C$29="","",②メッセージ・差出名!$C$29)</f>
        <v/>
      </c>
      <c r="AR198" s="302" t="str">
        <f>IF(②メッセージ・差出名!$C$30="","",②メッセージ・差出名!$C$30)</f>
        <v/>
      </c>
      <c r="AS198" s="143"/>
      <c r="AT198" s="148">
        <f t="shared" si="103"/>
        <v>0</v>
      </c>
      <c r="AU198" s="148">
        <f t="shared" si="139"/>
        <v>0</v>
      </c>
      <c r="AV198" s="148">
        <f t="shared" si="140"/>
        <v>0</v>
      </c>
      <c r="AW198" s="148">
        <f t="shared" si="141"/>
        <v>0</v>
      </c>
      <c r="AX198" s="148">
        <f t="shared" si="104"/>
        <v>0</v>
      </c>
      <c r="AY198" s="148">
        <f t="shared" si="104"/>
        <v>0</v>
      </c>
      <c r="AZ198" s="148">
        <f t="shared" si="105"/>
        <v>0</v>
      </c>
      <c r="BA198" s="148">
        <f t="shared" si="106"/>
        <v>0</v>
      </c>
      <c r="BB198" s="148">
        <f t="shared" si="107"/>
        <v>1</v>
      </c>
      <c r="BC198" s="148">
        <f t="shared" si="108"/>
        <v>0</v>
      </c>
      <c r="BD198" s="148">
        <f t="shared" si="109"/>
        <v>0</v>
      </c>
      <c r="BE198" s="148">
        <f t="shared" si="110"/>
        <v>0</v>
      </c>
      <c r="BF198" s="227">
        <f t="shared" si="111"/>
        <v>1</v>
      </c>
      <c r="BG198" s="227" t="e">
        <f t="shared" si="112"/>
        <v>#N/A</v>
      </c>
      <c r="BH198" s="227" t="e">
        <f t="shared" si="113"/>
        <v>#N/A</v>
      </c>
      <c r="BI198" s="227" t="e">
        <f t="shared" si="114"/>
        <v>#N/A</v>
      </c>
      <c r="BJ198" s="227">
        <f t="shared" si="115"/>
        <v>0</v>
      </c>
      <c r="BK198" s="227">
        <f t="shared" si="116"/>
        <v>0</v>
      </c>
      <c r="BL198" s="227">
        <f t="shared" si="117"/>
        <v>0</v>
      </c>
      <c r="BM198" s="227">
        <f t="shared" si="118"/>
        <v>0</v>
      </c>
      <c r="BN198" s="153">
        <f t="shared" si="119"/>
        <v>0</v>
      </c>
      <c r="BO198" s="153">
        <f t="shared" si="120"/>
        <v>0</v>
      </c>
      <c r="BP198" s="153">
        <f t="shared" si="120"/>
        <v>0</v>
      </c>
      <c r="BQ198" s="153">
        <f t="shared" si="121"/>
        <v>0</v>
      </c>
      <c r="BR198" s="153">
        <f t="shared" si="120"/>
        <v>0</v>
      </c>
      <c r="BS198" s="153">
        <f t="shared" si="122"/>
        <v>0</v>
      </c>
      <c r="BT198" s="153">
        <f t="shared" si="120"/>
        <v>0</v>
      </c>
      <c r="BU198" s="153">
        <f t="shared" si="123"/>
        <v>1</v>
      </c>
      <c r="BV198" s="225">
        <f t="shared" si="124"/>
        <v>0</v>
      </c>
      <c r="BW198" s="225">
        <f t="shared" si="125"/>
        <v>0</v>
      </c>
      <c r="BX198" s="225">
        <f t="shared" si="126"/>
        <v>0</v>
      </c>
      <c r="BY198" s="225">
        <f t="shared" si="127"/>
        <v>0</v>
      </c>
      <c r="BZ198" s="225">
        <f t="shared" si="128"/>
        <v>0</v>
      </c>
      <c r="CA198" s="225">
        <f t="shared" si="129"/>
        <v>0</v>
      </c>
      <c r="CB198" s="225">
        <f t="shared" si="130"/>
        <v>0</v>
      </c>
      <c r="CC198" s="225">
        <f t="shared" si="131"/>
        <v>0</v>
      </c>
      <c r="CD198" s="225">
        <f t="shared" si="132"/>
        <v>0</v>
      </c>
      <c r="CE198" s="225">
        <f t="shared" si="133"/>
        <v>0</v>
      </c>
      <c r="CF198" s="153">
        <f t="shared" si="134"/>
        <v>0</v>
      </c>
      <c r="CG198" s="153">
        <f t="shared" si="135"/>
        <v>0</v>
      </c>
      <c r="CH198" s="153">
        <f t="shared" si="136"/>
        <v>0</v>
      </c>
      <c r="CI198" s="153">
        <f t="shared" si="137"/>
        <v>0</v>
      </c>
      <c r="CJ198" s="153">
        <f t="shared" si="138"/>
        <v>0</v>
      </c>
      <c r="CK198" s="39"/>
      <c r="CL198" s="39"/>
      <c r="CM198" s="39"/>
      <c r="CN198" s="39"/>
      <c r="CO198" s="39"/>
      <c r="CP198" s="39"/>
      <c r="CQ198" s="39"/>
      <c r="CR198" s="39"/>
      <c r="CS198" s="39"/>
      <c r="CT198" s="39"/>
      <c r="CU198" s="39"/>
      <c r="CV198" s="39"/>
      <c r="CW198" s="39"/>
      <c r="CX198" s="39"/>
      <c r="CY198" s="39"/>
      <c r="CZ198" s="39"/>
      <c r="DA198" s="39"/>
      <c r="DB198" s="39"/>
      <c r="DC198" s="39"/>
      <c r="DD198" s="39"/>
      <c r="DE198" s="39"/>
      <c r="DF198" s="39"/>
      <c r="DG198" s="39"/>
      <c r="DH198" s="39"/>
      <c r="DI198" s="39"/>
      <c r="DJ198" s="39"/>
      <c r="DK198" s="39"/>
      <c r="DL198" s="39"/>
      <c r="DM198" s="39"/>
      <c r="DN198" s="39"/>
      <c r="DO198" s="39"/>
      <c r="DP198" s="39"/>
      <c r="DQ198" s="39"/>
      <c r="DR198" s="39"/>
      <c r="DS198" s="39"/>
      <c r="DT198" s="39"/>
      <c r="DU198" s="39"/>
      <c r="DV198" s="39"/>
      <c r="DW198" s="39"/>
      <c r="DX198" s="39"/>
      <c r="DY198" s="39"/>
      <c r="DZ198" s="39"/>
      <c r="EA198" s="39"/>
      <c r="EB198" s="39"/>
      <c r="EC198" s="39"/>
      <c r="ED198" s="39"/>
      <c r="EE198" s="39"/>
      <c r="EF198" s="39"/>
      <c r="EG198" s="39"/>
      <c r="EH198" s="39"/>
      <c r="EI198" s="39"/>
      <c r="EJ198" s="39"/>
      <c r="EK198" s="39"/>
      <c r="EL198" s="39"/>
      <c r="EM198" s="39"/>
      <c r="EN198" s="39"/>
      <c r="EO198" s="39"/>
      <c r="EP198" s="39"/>
      <c r="EQ198" s="39"/>
      <c r="ER198" s="39"/>
      <c r="ES198" s="39"/>
      <c r="ET198" s="39"/>
      <c r="EU198" s="39"/>
      <c r="EV198" s="39"/>
      <c r="EW198" s="39"/>
      <c r="EX198" s="39"/>
      <c r="EY198" s="39"/>
      <c r="EZ198" s="39"/>
      <c r="FA198" s="39"/>
      <c r="FB198" s="39"/>
      <c r="FC198" s="39"/>
      <c r="FD198" s="39"/>
      <c r="FE198" s="39"/>
      <c r="FF198" s="39"/>
      <c r="FG198" s="39"/>
      <c r="FH198" s="39"/>
      <c r="FI198" s="39"/>
      <c r="FJ198" s="39"/>
      <c r="FK198" s="39"/>
      <c r="FL198" s="39"/>
      <c r="FM198" s="39"/>
      <c r="FN198" s="39"/>
      <c r="FO198" s="39"/>
      <c r="FP198" s="39"/>
      <c r="FQ198" s="39"/>
      <c r="FR198" s="39"/>
      <c r="FS198" s="39"/>
      <c r="FT198" s="39"/>
      <c r="FU198" s="39"/>
      <c r="FV198" s="39"/>
      <c r="FW198" s="39"/>
      <c r="FX198" s="39"/>
      <c r="FY198" s="39"/>
      <c r="FZ198" s="39"/>
      <c r="GA198" s="39"/>
      <c r="GB198" s="39"/>
      <c r="GC198" s="39"/>
      <c r="GD198" s="39"/>
      <c r="GE198" s="39"/>
      <c r="GF198" s="39"/>
      <c r="GG198" s="39"/>
      <c r="GH198" s="39"/>
      <c r="GI198" s="39"/>
      <c r="GJ198" s="39"/>
      <c r="GK198" s="39"/>
      <c r="GL198" s="39"/>
      <c r="GM198" s="39"/>
      <c r="GN198" s="39"/>
      <c r="GO198" s="39"/>
      <c r="GP198" s="39"/>
      <c r="GQ198" s="39"/>
      <c r="GR198" s="39"/>
      <c r="GS198" s="39"/>
      <c r="GT198" s="39"/>
      <c r="GU198" s="39"/>
      <c r="GV198" s="39"/>
      <c r="GW198" s="39"/>
      <c r="GX198" s="39"/>
      <c r="GY198" s="39"/>
      <c r="GZ198" s="39"/>
      <c r="HA198" s="39"/>
      <c r="HB198" s="39"/>
      <c r="HC198" s="39"/>
      <c r="HD198" s="39"/>
      <c r="HE198" s="39"/>
      <c r="HF198" s="39"/>
      <c r="HG198" s="39"/>
      <c r="HH198" s="39"/>
      <c r="HI198" s="39"/>
    </row>
    <row r="199" spans="1:217" s="21" customFormat="1" ht="17.25" customHeight="1" x14ac:dyDescent="0.2">
      <c r="A199" s="26">
        <v>187</v>
      </c>
      <c r="B199" s="27"/>
      <c r="C199" s="87"/>
      <c r="D199" s="88"/>
      <c r="E199" s="88"/>
      <c r="F199" s="88"/>
      <c r="G199" s="88"/>
      <c r="H199" s="88"/>
      <c r="I199" s="88"/>
      <c r="J199" s="88"/>
      <c r="K199" s="105" t="str">
        <f t="shared" si="99"/>
        <v>様</v>
      </c>
      <c r="L199" s="88"/>
      <c r="M199" s="105" t="str">
        <f t="shared" si="100"/>
        <v/>
      </c>
      <c r="N199" s="88"/>
      <c r="O199" s="89">
        <f>①基本情報!$C$17</f>
        <v>0</v>
      </c>
      <c r="P199" s="89" t="e">
        <f>VLOOKUP(①基本情報!$C$18,①基本情報!W:X,2,0)</f>
        <v>#N/A</v>
      </c>
      <c r="Q199" s="89" t="e">
        <f>VLOOKUP(①基本情報!$C$19,①基本情報!U:V,2,0)</f>
        <v>#N/A</v>
      </c>
      <c r="R199" s="89" t="e">
        <f>VLOOKUP(①基本情報!$C$20,①基本情報!Y:Z,2,0)</f>
        <v>#N/A</v>
      </c>
      <c r="S199" s="90" t="str">
        <f>IF(COUNTA(①基本情報!$C$26:$E$26)=3,DATE(①基本情報!$C$26,①基本情報!$D$26,①基本情報!$E$26),"")</f>
        <v/>
      </c>
      <c r="T199" s="91" t="str">
        <f>IF(①基本情報!$F$26="","",①基本情報!$F$26)</f>
        <v/>
      </c>
      <c r="U199" s="90" t="str">
        <f>IF(ISERROR(DATE(①基本情報!$C$25,①基本情報!$D$25,①基本情報!$E$25)),"",DATE(①基本情報!$C$25,①基本情報!$D$25,①基本情報!$E$25))</f>
        <v/>
      </c>
      <c r="V199" s="308" t="str">
        <f>IF(①基本情報!$F$25="","",①基本情報!$F$25)</f>
        <v/>
      </c>
      <c r="W199" s="88"/>
      <c r="X199" s="88"/>
      <c r="Y199" s="88"/>
      <c r="Z199" s="88"/>
      <c r="AA199" s="88"/>
      <c r="AB199" s="88"/>
      <c r="AC199" s="105" t="str">
        <f t="shared" si="101"/>
        <v/>
      </c>
      <c r="AD199" s="108" t="str">
        <f t="shared" si="102"/>
        <v>様</v>
      </c>
      <c r="AE199" s="94" t="str">
        <f>IF(②メッセージ・差出名!$C$14="","",②メッセージ・差出名!$C$14)</f>
        <v/>
      </c>
      <c r="AF199" s="94" t="str">
        <f>IF(②メッセージ・差出名!$C$15="","",②メッセージ・差出名!$C$15)</f>
        <v/>
      </c>
      <c r="AG199" s="94" t="str">
        <f>IF(②メッセージ・差出名!$C$16="","",②メッセージ・差出名!$C$16)</f>
        <v/>
      </c>
      <c r="AH199" s="94" t="str">
        <f>IF(②メッセージ・差出名!$C$17="","",②メッセージ・差出名!$C$17)</f>
        <v/>
      </c>
      <c r="AI199" s="94" t="str">
        <f>IF(②メッセージ・差出名!$C$18="","",②メッセージ・差出名!$C$18)</f>
        <v/>
      </c>
      <c r="AJ199" s="94" t="str">
        <f>IF(②メッセージ・差出名!$C$19="","",②メッセージ・差出名!$C$19)</f>
        <v/>
      </c>
      <c r="AK199" s="94" t="str">
        <f>IF(②メッセージ・差出名!$C$20="","",②メッセージ・差出名!$C$20)</f>
        <v/>
      </c>
      <c r="AL199" s="94" t="str">
        <f>IF(②メッセージ・差出名!$C$21="","",②メッセージ・差出名!$C$21)</f>
        <v/>
      </c>
      <c r="AM199" s="94" t="str">
        <f>IF(②メッセージ・差出名!$C$22="","",②メッセージ・差出名!$C$22)</f>
        <v/>
      </c>
      <c r="AN199" s="94" t="str">
        <f>IF(②メッセージ・差出名!$C$23="","",②メッセージ・差出名!$C$23)</f>
        <v/>
      </c>
      <c r="AO199" s="302" t="str">
        <f>IF(②メッセージ・差出名!$C$27="","",②メッセージ・差出名!$C$27)</f>
        <v/>
      </c>
      <c r="AP199" s="302" t="str">
        <f>IF(②メッセージ・差出名!$C$28="","",②メッセージ・差出名!$C$28)</f>
        <v/>
      </c>
      <c r="AQ199" s="302" t="str">
        <f>IF(②メッセージ・差出名!$C$29="","",②メッセージ・差出名!$C$29)</f>
        <v/>
      </c>
      <c r="AR199" s="302" t="str">
        <f>IF(②メッセージ・差出名!$C$30="","",②メッセージ・差出名!$C$30)</f>
        <v/>
      </c>
      <c r="AS199" s="143"/>
      <c r="AT199" s="148">
        <f t="shared" si="103"/>
        <v>0</v>
      </c>
      <c r="AU199" s="148">
        <f t="shared" si="139"/>
        <v>0</v>
      </c>
      <c r="AV199" s="148">
        <f t="shared" si="140"/>
        <v>0</v>
      </c>
      <c r="AW199" s="148">
        <f t="shared" si="141"/>
        <v>0</v>
      </c>
      <c r="AX199" s="148">
        <f t="shared" si="104"/>
        <v>0</v>
      </c>
      <c r="AY199" s="148">
        <f t="shared" si="104"/>
        <v>0</v>
      </c>
      <c r="AZ199" s="148">
        <f t="shared" si="105"/>
        <v>0</v>
      </c>
      <c r="BA199" s="148">
        <f t="shared" si="106"/>
        <v>0</v>
      </c>
      <c r="BB199" s="148">
        <f t="shared" si="107"/>
        <v>1</v>
      </c>
      <c r="BC199" s="148">
        <f t="shared" si="108"/>
        <v>0</v>
      </c>
      <c r="BD199" s="148">
        <f t="shared" si="109"/>
        <v>0</v>
      </c>
      <c r="BE199" s="148">
        <f t="shared" si="110"/>
        <v>0</v>
      </c>
      <c r="BF199" s="227">
        <f t="shared" si="111"/>
        <v>1</v>
      </c>
      <c r="BG199" s="227" t="e">
        <f t="shared" si="112"/>
        <v>#N/A</v>
      </c>
      <c r="BH199" s="227" t="e">
        <f t="shared" si="113"/>
        <v>#N/A</v>
      </c>
      <c r="BI199" s="227" t="e">
        <f t="shared" si="114"/>
        <v>#N/A</v>
      </c>
      <c r="BJ199" s="227">
        <f t="shared" si="115"/>
        <v>0</v>
      </c>
      <c r="BK199" s="227">
        <f t="shared" si="116"/>
        <v>0</v>
      </c>
      <c r="BL199" s="227">
        <f t="shared" si="117"/>
        <v>0</v>
      </c>
      <c r="BM199" s="227">
        <f t="shared" si="118"/>
        <v>0</v>
      </c>
      <c r="BN199" s="153">
        <f t="shared" si="119"/>
        <v>0</v>
      </c>
      <c r="BO199" s="153">
        <f t="shared" si="120"/>
        <v>0</v>
      </c>
      <c r="BP199" s="153">
        <f t="shared" si="120"/>
        <v>0</v>
      </c>
      <c r="BQ199" s="153">
        <f t="shared" si="121"/>
        <v>0</v>
      </c>
      <c r="BR199" s="153">
        <f t="shared" si="120"/>
        <v>0</v>
      </c>
      <c r="BS199" s="153">
        <f t="shared" si="122"/>
        <v>0</v>
      </c>
      <c r="BT199" s="153">
        <f t="shared" si="120"/>
        <v>0</v>
      </c>
      <c r="BU199" s="153">
        <f t="shared" si="123"/>
        <v>1</v>
      </c>
      <c r="BV199" s="225">
        <f t="shared" si="124"/>
        <v>0</v>
      </c>
      <c r="BW199" s="225">
        <f t="shared" si="125"/>
        <v>0</v>
      </c>
      <c r="BX199" s="225">
        <f t="shared" si="126"/>
        <v>0</v>
      </c>
      <c r="BY199" s="225">
        <f t="shared" si="127"/>
        <v>0</v>
      </c>
      <c r="BZ199" s="225">
        <f t="shared" si="128"/>
        <v>0</v>
      </c>
      <c r="CA199" s="225">
        <f t="shared" si="129"/>
        <v>0</v>
      </c>
      <c r="CB199" s="225">
        <f t="shared" si="130"/>
        <v>0</v>
      </c>
      <c r="CC199" s="225">
        <f t="shared" si="131"/>
        <v>0</v>
      </c>
      <c r="CD199" s="225">
        <f t="shared" si="132"/>
        <v>0</v>
      </c>
      <c r="CE199" s="225">
        <f t="shared" si="133"/>
        <v>0</v>
      </c>
      <c r="CF199" s="153">
        <f t="shared" si="134"/>
        <v>0</v>
      </c>
      <c r="CG199" s="153">
        <f t="shared" si="135"/>
        <v>0</v>
      </c>
      <c r="CH199" s="153">
        <f t="shared" si="136"/>
        <v>0</v>
      </c>
      <c r="CI199" s="153">
        <f t="shared" si="137"/>
        <v>0</v>
      </c>
      <c r="CJ199" s="153">
        <f t="shared" si="138"/>
        <v>0</v>
      </c>
      <c r="CK199" s="39"/>
      <c r="CL199" s="39"/>
      <c r="CM199" s="39"/>
      <c r="CN199" s="39"/>
      <c r="CO199" s="39"/>
      <c r="CP199" s="39"/>
      <c r="CQ199" s="39"/>
      <c r="CR199" s="39"/>
      <c r="CS199" s="39"/>
      <c r="CT199" s="39"/>
      <c r="CU199" s="39"/>
      <c r="CV199" s="39"/>
      <c r="CW199" s="39"/>
      <c r="CX199" s="39"/>
      <c r="CY199" s="39"/>
      <c r="CZ199" s="39"/>
      <c r="DA199" s="39"/>
      <c r="DB199" s="39"/>
      <c r="DC199" s="39"/>
      <c r="DD199" s="39"/>
      <c r="DE199" s="39"/>
      <c r="DF199" s="39"/>
      <c r="DG199" s="39"/>
      <c r="DH199" s="39"/>
      <c r="DI199" s="39"/>
      <c r="DJ199" s="39"/>
      <c r="DK199" s="39"/>
      <c r="DL199" s="39"/>
      <c r="DM199" s="39"/>
      <c r="DN199" s="39"/>
      <c r="DO199" s="39"/>
      <c r="DP199" s="39"/>
      <c r="DQ199" s="39"/>
      <c r="DR199" s="39"/>
      <c r="DS199" s="39"/>
      <c r="DT199" s="39"/>
      <c r="DU199" s="39"/>
      <c r="DV199" s="39"/>
      <c r="DW199" s="39"/>
      <c r="DX199" s="39"/>
      <c r="DY199" s="39"/>
      <c r="DZ199" s="39"/>
      <c r="EA199" s="39"/>
      <c r="EB199" s="39"/>
      <c r="EC199" s="39"/>
      <c r="ED199" s="39"/>
      <c r="EE199" s="39"/>
      <c r="EF199" s="39"/>
      <c r="EG199" s="39"/>
      <c r="EH199" s="39"/>
      <c r="EI199" s="39"/>
      <c r="EJ199" s="39"/>
      <c r="EK199" s="39"/>
      <c r="EL199" s="39"/>
      <c r="EM199" s="39"/>
      <c r="EN199" s="39"/>
      <c r="EO199" s="39"/>
      <c r="EP199" s="39"/>
      <c r="EQ199" s="39"/>
      <c r="ER199" s="39"/>
      <c r="ES199" s="39"/>
      <c r="ET199" s="39"/>
      <c r="EU199" s="39"/>
      <c r="EV199" s="39"/>
      <c r="EW199" s="39"/>
      <c r="EX199" s="39"/>
      <c r="EY199" s="39"/>
      <c r="EZ199" s="39"/>
      <c r="FA199" s="39"/>
      <c r="FB199" s="39"/>
      <c r="FC199" s="39"/>
      <c r="FD199" s="39"/>
      <c r="FE199" s="39"/>
      <c r="FF199" s="39"/>
      <c r="FG199" s="39"/>
      <c r="FH199" s="39"/>
      <c r="FI199" s="39"/>
      <c r="FJ199" s="39"/>
      <c r="FK199" s="39"/>
      <c r="FL199" s="39"/>
      <c r="FM199" s="39"/>
      <c r="FN199" s="39"/>
      <c r="FO199" s="39"/>
      <c r="FP199" s="39"/>
      <c r="FQ199" s="39"/>
      <c r="FR199" s="39"/>
      <c r="FS199" s="39"/>
      <c r="FT199" s="39"/>
      <c r="FU199" s="39"/>
      <c r="FV199" s="39"/>
      <c r="FW199" s="39"/>
      <c r="FX199" s="39"/>
      <c r="FY199" s="39"/>
      <c r="FZ199" s="39"/>
      <c r="GA199" s="39"/>
      <c r="GB199" s="39"/>
      <c r="GC199" s="39"/>
      <c r="GD199" s="39"/>
      <c r="GE199" s="39"/>
      <c r="GF199" s="39"/>
      <c r="GG199" s="39"/>
      <c r="GH199" s="39"/>
      <c r="GI199" s="39"/>
      <c r="GJ199" s="39"/>
      <c r="GK199" s="39"/>
      <c r="GL199" s="39"/>
      <c r="GM199" s="39"/>
      <c r="GN199" s="39"/>
      <c r="GO199" s="39"/>
      <c r="GP199" s="39"/>
      <c r="GQ199" s="39"/>
      <c r="GR199" s="39"/>
      <c r="GS199" s="39"/>
      <c r="GT199" s="39"/>
      <c r="GU199" s="39"/>
      <c r="GV199" s="39"/>
      <c r="GW199" s="39"/>
      <c r="GX199" s="39"/>
      <c r="GY199" s="39"/>
      <c r="GZ199" s="39"/>
      <c r="HA199" s="39"/>
      <c r="HB199" s="39"/>
      <c r="HC199" s="39"/>
      <c r="HD199" s="39"/>
      <c r="HE199" s="39"/>
      <c r="HF199" s="39"/>
      <c r="HG199" s="39"/>
      <c r="HH199" s="39"/>
      <c r="HI199" s="39"/>
    </row>
    <row r="200" spans="1:217" s="21" customFormat="1" ht="17.25" customHeight="1" x14ac:dyDescent="0.2">
      <c r="A200" s="26">
        <v>188</v>
      </c>
      <c r="B200" s="27"/>
      <c r="C200" s="87"/>
      <c r="D200" s="88"/>
      <c r="E200" s="88"/>
      <c r="F200" s="88"/>
      <c r="G200" s="88"/>
      <c r="H200" s="88"/>
      <c r="I200" s="88"/>
      <c r="J200" s="88"/>
      <c r="K200" s="105" t="str">
        <f t="shared" si="99"/>
        <v>様</v>
      </c>
      <c r="L200" s="88"/>
      <c r="M200" s="105" t="str">
        <f t="shared" si="100"/>
        <v/>
      </c>
      <c r="N200" s="88"/>
      <c r="O200" s="89">
        <f>①基本情報!$C$17</f>
        <v>0</v>
      </c>
      <c r="P200" s="89" t="e">
        <f>VLOOKUP(①基本情報!$C$18,①基本情報!W:X,2,0)</f>
        <v>#N/A</v>
      </c>
      <c r="Q200" s="89" t="e">
        <f>VLOOKUP(①基本情報!$C$19,①基本情報!U:V,2,0)</f>
        <v>#N/A</v>
      </c>
      <c r="R200" s="89" t="e">
        <f>VLOOKUP(①基本情報!$C$20,①基本情報!Y:Z,2,0)</f>
        <v>#N/A</v>
      </c>
      <c r="S200" s="90" t="str">
        <f>IF(COUNTA(①基本情報!$C$26:$E$26)=3,DATE(①基本情報!$C$26,①基本情報!$D$26,①基本情報!$E$26),"")</f>
        <v/>
      </c>
      <c r="T200" s="91" t="str">
        <f>IF(①基本情報!$F$26="","",①基本情報!$F$26)</f>
        <v/>
      </c>
      <c r="U200" s="90" t="str">
        <f>IF(ISERROR(DATE(①基本情報!$C$25,①基本情報!$D$25,①基本情報!$E$25)),"",DATE(①基本情報!$C$25,①基本情報!$D$25,①基本情報!$E$25))</f>
        <v/>
      </c>
      <c r="V200" s="308" t="str">
        <f>IF(①基本情報!$F$25="","",①基本情報!$F$25)</f>
        <v/>
      </c>
      <c r="W200" s="88"/>
      <c r="X200" s="88"/>
      <c r="Y200" s="88"/>
      <c r="Z200" s="88"/>
      <c r="AA200" s="88"/>
      <c r="AB200" s="88"/>
      <c r="AC200" s="105" t="str">
        <f t="shared" si="101"/>
        <v/>
      </c>
      <c r="AD200" s="108" t="str">
        <f t="shared" si="102"/>
        <v>様</v>
      </c>
      <c r="AE200" s="94" t="str">
        <f>IF(②メッセージ・差出名!$C$14="","",②メッセージ・差出名!$C$14)</f>
        <v/>
      </c>
      <c r="AF200" s="94" t="str">
        <f>IF(②メッセージ・差出名!$C$15="","",②メッセージ・差出名!$C$15)</f>
        <v/>
      </c>
      <c r="AG200" s="94" t="str">
        <f>IF(②メッセージ・差出名!$C$16="","",②メッセージ・差出名!$C$16)</f>
        <v/>
      </c>
      <c r="AH200" s="94" t="str">
        <f>IF(②メッセージ・差出名!$C$17="","",②メッセージ・差出名!$C$17)</f>
        <v/>
      </c>
      <c r="AI200" s="94" t="str">
        <f>IF(②メッセージ・差出名!$C$18="","",②メッセージ・差出名!$C$18)</f>
        <v/>
      </c>
      <c r="AJ200" s="94" t="str">
        <f>IF(②メッセージ・差出名!$C$19="","",②メッセージ・差出名!$C$19)</f>
        <v/>
      </c>
      <c r="AK200" s="94" t="str">
        <f>IF(②メッセージ・差出名!$C$20="","",②メッセージ・差出名!$C$20)</f>
        <v/>
      </c>
      <c r="AL200" s="94" t="str">
        <f>IF(②メッセージ・差出名!$C$21="","",②メッセージ・差出名!$C$21)</f>
        <v/>
      </c>
      <c r="AM200" s="94" t="str">
        <f>IF(②メッセージ・差出名!$C$22="","",②メッセージ・差出名!$C$22)</f>
        <v/>
      </c>
      <c r="AN200" s="94" t="str">
        <f>IF(②メッセージ・差出名!$C$23="","",②メッセージ・差出名!$C$23)</f>
        <v/>
      </c>
      <c r="AO200" s="302" t="str">
        <f>IF(②メッセージ・差出名!$C$27="","",②メッセージ・差出名!$C$27)</f>
        <v/>
      </c>
      <c r="AP200" s="302" t="str">
        <f>IF(②メッセージ・差出名!$C$28="","",②メッセージ・差出名!$C$28)</f>
        <v/>
      </c>
      <c r="AQ200" s="302" t="str">
        <f>IF(②メッセージ・差出名!$C$29="","",②メッセージ・差出名!$C$29)</f>
        <v/>
      </c>
      <c r="AR200" s="302" t="str">
        <f>IF(②メッセージ・差出名!$C$30="","",②メッセージ・差出名!$C$30)</f>
        <v/>
      </c>
      <c r="AS200" s="143"/>
      <c r="AT200" s="148">
        <f t="shared" si="103"/>
        <v>0</v>
      </c>
      <c r="AU200" s="148">
        <f t="shared" si="139"/>
        <v>0</v>
      </c>
      <c r="AV200" s="148">
        <f t="shared" si="140"/>
        <v>0</v>
      </c>
      <c r="AW200" s="148">
        <f t="shared" si="141"/>
        <v>0</v>
      </c>
      <c r="AX200" s="148">
        <f t="shared" si="104"/>
        <v>0</v>
      </c>
      <c r="AY200" s="148">
        <f t="shared" si="104"/>
        <v>0</v>
      </c>
      <c r="AZ200" s="148">
        <f t="shared" si="105"/>
        <v>0</v>
      </c>
      <c r="BA200" s="148">
        <f t="shared" si="106"/>
        <v>0</v>
      </c>
      <c r="BB200" s="148">
        <f t="shared" si="107"/>
        <v>1</v>
      </c>
      <c r="BC200" s="148">
        <f t="shared" si="108"/>
        <v>0</v>
      </c>
      <c r="BD200" s="148">
        <f t="shared" si="109"/>
        <v>0</v>
      </c>
      <c r="BE200" s="148">
        <f t="shared" si="110"/>
        <v>0</v>
      </c>
      <c r="BF200" s="227">
        <f t="shared" si="111"/>
        <v>1</v>
      </c>
      <c r="BG200" s="227" t="e">
        <f t="shared" si="112"/>
        <v>#N/A</v>
      </c>
      <c r="BH200" s="227" t="e">
        <f t="shared" si="113"/>
        <v>#N/A</v>
      </c>
      <c r="BI200" s="227" t="e">
        <f t="shared" si="114"/>
        <v>#N/A</v>
      </c>
      <c r="BJ200" s="227">
        <f t="shared" si="115"/>
        <v>0</v>
      </c>
      <c r="BK200" s="227">
        <f t="shared" si="116"/>
        <v>0</v>
      </c>
      <c r="BL200" s="227">
        <f t="shared" si="117"/>
        <v>0</v>
      </c>
      <c r="BM200" s="227">
        <f t="shared" si="118"/>
        <v>0</v>
      </c>
      <c r="BN200" s="153">
        <f t="shared" si="119"/>
        <v>0</v>
      </c>
      <c r="BO200" s="153">
        <f t="shared" si="120"/>
        <v>0</v>
      </c>
      <c r="BP200" s="153">
        <f t="shared" si="120"/>
        <v>0</v>
      </c>
      <c r="BQ200" s="153">
        <f t="shared" si="121"/>
        <v>0</v>
      </c>
      <c r="BR200" s="153">
        <f t="shared" si="120"/>
        <v>0</v>
      </c>
      <c r="BS200" s="153">
        <f t="shared" si="122"/>
        <v>0</v>
      </c>
      <c r="BT200" s="153">
        <f t="shared" si="120"/>
        <v>0</v>
      </c>
      <c r="BU200" s="153">
        <f t="shared" si="123"/>
        <v>1</v>
      </c>
      <c r="BV200" s="225">
        <f t="shared" si="124"/>
        <v>0</v>
      </c>
      <c r="BW200" s="225">
        <f t="shared" si="125"/>
        <v>0</v>
      </c>
      <c r="BX200" s="225">
        <f t="shared" si="126"/>
        <v>0</v>
      </c>
      <c r="BY200" s="225">
        <f t="shared" si="127"/>
        <v>0</v>
      </c>
      <c r="BZ200" s="225">
        <f t="shared" si="128"/>
        <v>0</v>
      </c>
      <c r="CA200" s="225">
        <f t="shared" si="129"/>
        <v>0</v>
      </c>
      <c r="CB200" s="225">
        <f t="shared" si="130"/>
        <v>0</v>
      </c>
      <c r="CC200" s="225">
        <f t="shared" si="131"/>
        <v>0</v>
      </c>
      <c r="CD200" s="225">
        <f t="shared" si="132"/>
        <v>0</v>
      </c>
      <c r="CE200" s="225">
        <f t="shared" si="133"/>
        <v>0</v>
      </c>
      <c r="CF200" s="153">
        <f t="shared" si="134"/>
        <v>0</v>
      </c>
      <c r="CG200" s="153">
        <f t="shared" si="135"/>
        <v>0</v>
      </c>
      <c r="CH200" s="153">
        <f t="shared" si="136"/>
        <v>0</v>
      </c>
      <c r="CI200" s="153">
        <f t="shared" si="137"/>
        <v>0</v>
      </c>
      <c r="CJ200" s="153">
        <f t="shared" si="138"/>
        <v>0</v>
      </c>
      <c r="CK200" s="39"/>
      <c r="CL200" s="39"/>
      <c r="CM200" s="39"/>
      <c r="CN200" s="39"/>
      <c r="CO200" s="39"/>
      <c r="CP200" s="39"/>
      <c r="CQ200" s="39"/>
      <c r="CR200" s="39"/>
      <c r="CS200" s="39"/>
      <c r="CT200" s="39"/>
      <c r="CU200" s="39"/>
      <c r="CV200" s="39"/>
      <c r="CW200" s="39"/>
      <c r="CX200" s="39"/>
      <c r="CY200" s="39"/>
      <c r="CZ200" s="39"/>
      <c r="DA200" s="39"/>
      <c r="DB200" s="39"/>
      <c r="DC200" s="39"/>
      <c r="DD200" s="39"/>
      <c r="DE200" s="39"/>
      <c r="DF200" s="39"/>
      <c r="DG200" s="39"/>
      <c r="DH200" s="39"/>
      <c r="DI200" s="39"/>
      <c r="DJ200" s="39"/>
      <c r="DK200" s="39"/>
      <c r="DL200" s="39"/>
      <c r="DM200" s="39"/>
      <c r="DN200" s="39"/>
      <c r="DO200" s="39"/>
      <c r="DP200" s="39"/>
      <c r="DQ200" s="39"/>
      <c r="DR200" s="39"/>
      <c r="DS200" s="39"/>
      <c r="DT200" s="39"/>
      <c r="DU200" s="39"/>
      <c r="DV200" s="39"/>
      <c r="DW200" s="39"/>
      <c r="DX200" s="39"/>
      <c r="DY200" s="39"/>
      <c r="DZ200" s="39"/>
      <c r="EA200" s="39"/>
      <c r="EB200" s="39"/>
      <c r="EC200" s="39"/>
      <c r="ED200" s="39"/>
      <c r="EE200" s="39"/>
      <c r="EF200" s="39"/>
      <c r="EG200" s="39"/>
      <c r="EH200" s="39"/>
      <c r="EI200" s="39"/>
      <c r="EJ200" s="39"/>
      <c r="EK200" s="39"/>
      <c r="EL200" s="39"/>
      <c r="EM200" s="39"/>
      <c r="EN200" s="39"/>
      <c r="EO200" s="39"/>
      <c r="EP200" s="39"/>
      <c r="EQ200" s="39"/>
      <c r="ER200" s="39"/>
      <c r="ES200" s="39"/>
      <c r="ET200" s="39"/>
      <c r="EU200" s="39"/>
      <c r="EV200" s="39"/>
      <c r="EW200" s="39"/>
      <c r="EX200" s="39"/>
      <c r="EY200" s="39"/>
      <c r="EZ200" s="39"/>
      <c r="FA200" s="39"/>
      <c r="FB200" s="39"/>
      <c r="FC200" s="39"/>
      <c r="FD200" s="39"/>
      <c r="FE200" s="39"/>
      <c r="FF200" s="39"/>
      <c r="FG200" s="39"/>
      <c r="FH200" s="39"/>
      <c r="FI200" s="39"/>
      <c r="FJ200" s="39"/>
      <c r="FK200" s="39"/>
      <c r="FL200" s="39"/>
      <c r="FM200" s="39"/>
      <c r="FN200" s="39"/>
      <c r="FO200" s="39"/>
      <c r="FP200" s="39"/>
      <c r="FQ200" s="39"/>
      <c r="FR200" s="39"/>
      <c r="FS200" s="39"/>
      <c r="FT200" s="39"/>
      <c r="FU200" s="39"/>
      <c r="FV200" s="39"/>
      <c r="FW200" s="39"/>
      <c r="FX200" s="39"/>
      <c r="FY200" s="39"/>
      <c r="FZ200" s="39"/>
      <c r="GA200" s="39"/>
      <c r="GB200" s="39"/>
      <c r="GC200" s="39"/>
      <c r="GD200" s="39"/>
      <c r="GE200" s="39"/>
      <c r="GF200" s="39"/>
      <c r="GG200" s="39"/>
      <c r="GH200" s="39"/>
      <c r="GI200" s="39"/>
      <c r="GJ200" s="39"/>
      <c r="GK200" s="39"/>
      <c r="GL200" s="39"/>
      <c r="GM200" s="39"/>
      <c r="GN200" s="39"/>
      <c r="GO200" s="39"/>
      <c r="GP200" s="39"/>
      <c r="GQ200" s="39"/>
      <c r="GR200" s="39"/>
      <c r="GS200" s="39"/>
      <c r="GT200" s="39"/>
      <c r="GU200" s="39"/>
      <c r="GV200" s="39"/>
      <c r="GW200" s="39"/>
      <c r="GX200" s="39"/>
      <c r="GY200" s="39"/>
      <c r="GZ200" s="39"/>
      <c r="HA200" s="39"/>
      <c r="HB200" s="39"/>
      <c r="HC200" s="39"/>
      <c r="HD200" s="39"/>
      <c r="HE200" s="39"/>
      <c r="HF200" s="39"/>
      <c r="HG200" s="39"/>
      <c r="HH200" s="39"/>
      <c r="HI200" s="39"/>
    </row>
    <row r="201" spans="1:217" ht="17.25" customHeight="1" x14ac:dyDescent="0.2">
      <c r="A201" s="26">
        <v>189</v>
      </c>
      <c r="B201" s="27"/>
      <c r="C201" s="87"/>
      <c r="D201" s="88"/>
      <c r="E201" s="88"/>
      <c r="F201" s="88"/>
      <c r="G201" s="88"/>
      <c r="H201" s="88"/>
      <c r="I201" s="88"/>
      <c r="J201" s="88"/>
      <c r="K201" s="105" t="str">
        <f t="shared" si="99"/>
        <v>様</v>
      </c>
      <c r="L201" s="88"/>
      <c r="M201" s="105" t="str">
        <f t="shared" si="100"/>
        <v/>
      </c>
      <c r="N201" s="88"/>
      <c r="O201" s="89">
        <f>①基本情報!$C$17</f>
        <v>0</v>
      </c>
      <c r="P201" s="89" t="e">
        <f>VLOOKUP(①基本情報!$C$18,①基本情報!W:X,2,0)</f>
        <v>#N/A</v>
      </c>
      <c r="Q201" s="89" t="e">
        <f>VLOOKUP(①基本情報!$C$19,①基本情報!U:V,2,0)</f>
        <v>#N/A</v>
      </c>
      <c r="R201" s="89" t="e">
        <f>VLOOKUP(①基本情報!$C$20,①基本情報!Y:Z,2,0)</f>
        <v>#N/A</v>
      </c>
      <c r="S201" s="90" t="str">
        <f>IF(COUNTA(①基本情報!$C$26:$E$26)=3,DATE(①基本情報!$C$26,①基本情報!$D$26,①基本情報!$E$26),"")</f>
        <v/>
      </c>
      <c r="T201" s="91" t="str">
        <f>IF(①基本情報!$F$26="","",①基本情報!$F$26)</f>
        <v/>
      </c>
      <c r="U201" s="90" t="str">
        <f>IF(ISERROR(DATE(①基本情報!$C$25,①基本情報!$D$25,①基本情報!$E$25)),"",DATE(①基本情報!$C$25,①基本情報!$D$25,①基本情報!$E$25))</f>
        <v/>
      </c>
      <c r="V201" s="308" t="str">
        <f>IF(①基本情報!$F$25="","",①基本情報!$F$25)</f>
        <v/>
      </c>
      <c r="W201" s="88"/>
      <c r="X201" s="88"/>
      <c r="Y201" s="88"/>
      <c r="Z201" s="88"/>
      <c r="AA201" s="88"/>
      <c r="AB201" s="88"/>
      <c r="AC201" s="105" t="str">
        <f t="shared" si="101"/>
        <v/>
      </c>
      <c r="AD201" s="108" t="str">
        <f t="shared" si="102"/>
        <v>様</v>
      </c>
      <c r="AE201" s="94" t="str">
        <f>IF(②メッセージ・差出名!$C$14="","",②メッセージ・差出名!$C$14)</f>
        <v/>
      </c>
      <c r="AF201" s="94" t="str">
        <f>IF(②メッセージ・差出名!$C$15="","",②メッセージ・差出名!$C$15)</f>
        <v/>
      </c>
      <c r="AG201" s="94" t="str">
        <f>IF(②メッセージ・差出名!$C$16="","",②メッセージ・差出名!$C$16)</f>
        <v/>
      </c>
      <c r="AH201" s="94" t="str">
        <f>IF(②メッセージ・差出名!$C$17="","",②メッセージ・差出名!$C$17)</f>
        <v/>
      </c>
      <c r="AI201" s="94" t="str">
        <f>IF(②メッセージ・差出名!$C$18="","",②メッセージ・差出名!$C$18)</f>
        <v/>
      </c>
      <c r="AJ201" s="94" t="str">
        <f>IF(②メッセージ・差出名!$C$19="","",②メッセージ・差出名!$C$19)</f>
        <v/>
      </c>
      <c r="AK201" s="94" t="str">
        <f>IF(②メッセージ・差出名!$C$20="","",②メッセージ・差出名!$C$20)</f>
        <v/>
      </c>
      <c r="AL201" s="94" t="str">
        <f>IF(②メッセージ・差出名!$C$21="","",②メッセージ・差出名!$C$21)</f>
        <v/>
      </c>
      <c r="AM201" s="94" t="str">
        <f>IF(②メッセージ・差出名!$C$22="","",②メッセージ・差出名!$C$22)</f>
        <v/>
      </c>
      <c r="AN201" s="94" t="str">
        <f>IF(②メッセージ・差出名!$C$23="","",②メッセージ・差出名!$C$23)</f>
        <v/>
      </c>
      <c r="AO201" s="302" t="str">
        <f>IF(②メッセージ・差出名!$C$27="","",②メッセージ・差出名!$C$27)</f>
        <v/>
      </c>
      <c r="AP201" s="302" t="str">
        <f>IF(②メッセージ・差出名!$C$28="","",②メッセージ・差出名!$C$28)</f>
        <v/>
      </c>
      <c r="AQ201" s="302" t="str">
        <f>IF(②メッセージ・差出名!$C$29="","",②メッセージ・差出名!$C$29)</f>
        <v/>
      </c>
      <c r="AR201" s="302" t="str">
        <f>IF(②メッセージ・差出名!$C$30="","",②メッセージ・差出名!$C$30)</f>
        <v/>
      </c>
      <c r="AS201" s="143"/>
      <c r="AT201" s="148">
        <f t="shared" si="103"/>
        <v>0</v>
      </c>
      <c r="AU201" s="148">
        <f t="shared" si="139"/>
        <v>0</v>
      </c>
      <c r="AV201" s="148">
        <f t="shared" si="140"/>
        <v>0</v>
      </c>
      <c r="AW201" s="148">
        <f t="shared" si="141"/>
        <v>0</v>
      </c>
      <c r="AX201" s="148">
        <f t="shared" si="104"/>
        <v>0</v>
      </c>
      <c r="AY201" s="148">
        <f t="shared" si="104"/>
        <v>0</v>
      </c>
      <c r="AZ201" s="148">
        <f t="shared" si="105"/>
        <v>0</v>
      </c>
      <c r="BA201" s="148">
        <f t="shared" si="106"/>
        <v>0</v>
      </c>
      <c r="BB201" s="148">
        <f t="shared" si="107"/>
        <v>1</v>
      </c>
      <c r="BC201" s="148">
        <f t="shared" si="108"/>
        <v>0</v>
      </c>
      <c r="BD201" s="148">
        <f t="shared" si="109"/>
        <v>0</v>
      </c>
      <c r="BE201" s="148">
        <f t="shared" si="110"/>
        <v>0</v>
      </c>
      <c r="BF201" s="227">
        <f t="shared" si="111"/>
        <v>1</v>
      </c>
      <c r="BG201" s="227" t="e">
        <f t="shared" si="112"/>
        <v>#N/A</v>
      </c>
      <c r="BH201" s="227" t="e">
        <f t="shared" si="113"/>
        <v>#N/A</v>
      </c>
      <c r="BI201" s="227" t="e">
        <f t="shared" si="114"/>
        <v>#N/A</v>
      </c>
      <c r="BJ201" s="227">
        <f t="shared" si="115"/>
        <v>0</v>
      </c>
      <c r="BK201" s="227">
        <f t="shared" si="116"/>
        <v>0</v>
      </c>
      <c r="BL201" s="227">
        <f t="shared" si="117"/>
        <v>0</v>
      </c>
      <c r="BM201" s="227">
        <f t="shared" si="118"/>
        <v>0</v>
      </c>
      <c r="BN201" s="153">
        <f t="shared" si="119"/>
        <v>0</v>
      </c>
      <c r="BO201" s="153">
        <f t="shared" si="120"/>
        <v>0</v>
      </c>
      <c r="BP201" s="153">
        <f t="shared" si="120"/>
        <v>0</v>
      </c>
      <c r="BQ201" s="153">
        <f t="shared" si="121"/>
        <v>0</v>
      </c>
      <c r="BR201" s="153">
        <f t="shared" si="120"/>
        <v>0</v>
      </c>
      <c r="BS201" s="153">
        <f t="shared" si="122"/>
        <v>0</v>
      </c>
      <c r="BT201" s="153">
        <f t="shared" si="120"/>
        <v>0</v>
      </c>
      <c r="BU201" s="153">
        <f t="shared" si="123"/>
        <v>1</v>
      </c>
      <c r="BV201" s="225">
        <f t="shared" si="124"/>
        <v>0</v>
      </c>
      <c r="BW201" s="225">
        <f t="shared" si="125"/>
        <v>0</v>
      </c>
      <c r="BX201" s="225">
        <f t="shared" si="126"/>
        <v>0</v>
      </c>
      <c r="BY201" s="225">
        <f t="shared" si="127"/>
        <v>0</v>
      </c>
      <c r="BZ201" s="225">
        <f t="shared" si="128"/>
        <v>0</v>
      </c>
      <c r="CA201" s="225">
        <f t="shared" si="129"/>
        <v>0</v>
      </c>
      <c r="CB201" s="225">
        <f t="shared" si="130"/>
        <v>0</v>
      </c>
      <c r="CC201" s="225">
        <f t="shared" si="131"/>
        <v>0</v>
      </c>
      <c r="CD201" s="225">
        <f t="shared" si="132"/>
        <v>0</v>
      </c>
      <c r="CE201" s="225">
        <f t="shared" si="133"/>
        <v>0</v>
      </c>
      <c r="CF201" s="153">
        <f t="shared" si="134"/>
        <v>0</v>
      </c>
      <c r="CG201" s="153">
        <f t="shared" si="135"/>
        <v>0</v>
      </c>
      <c r="CH201" s="153">
        <f t="shared" si="136"/>
        <v>0</v>
      </c>
      <c r="CI201" s="153">
        <f t="shared" si="137"/>
        <v>0</v>
      </c>
      <c r="CJ201" s="153">
        <f t="shared" si="138"/>
        <v>0</v>
      </c>
      <c r="CK201" s="39"/>
      <c r="CL201" s="39"/>
      <c r="CM201" s="39"/>
      <c r="CN201" s="39"/>
      <c r="CO201" s="39"/>
      <c r="CP201" s="39"/>
      <c r="CQ201" s="39"/>
      <c r="CR201" s="39"/>
      <c r="CS201" s="39"/>
      <c r="CT201" s="39"/>
      <c r="CU201" s="39"/>
      <c r="CV201" s="39"/>
      <c r="CW201" s="39"/>
      <c r="CX201" s="39"/>
      <c r="CY201" s="39"/>
      <c r="CZ201" s="39"/>
      <c r="DA201" s="39"/>
      <c r="DB201" s="39"/>
      <c r="DC201" s="39"/>
      <c r="DD201" s="39"/>
      <c r="DE201" s="39"/>
      <c r="DF201" s="39"/>
      <c r="DG201" s="39"/>
      <c r="DH201" s="39"/>
      <c r="DI201" s="39"/>
      <c r="DJ201" s="39"/>
      <c r="DK201" s="39"/>
      <c r="DL201" s="39"/>
      <c r="DM201" s="39"/>
      <c r="DN201" s="39"/>
      <c r="DO201" s="39"/>
      <c r="DP201" s="39"/>
      <c r="DQ201" s="39"/>
      <c r="DR201" s="39"/>
      <c r="DS201" s="39"/>
      <c r="DT201" s="39"/>
      <c r="DU201" s="39"/>
      <c r="DV201" s="39"/>
      <c r="DW201" s="39"/>
      <c r="DX201" s="39"/>
      <c r="DY201" s="39"/>
      <c r="DZ201" s="39"/>
      <c r="EA201" s="39"/>
      <c r="EB201" s="39"/>
      <c r="EC201" s="39"/>
      <c r="ED201" s="39"/>
      <c r="EE201" s="39"/>
      <c r="EF201" s="39"/>
      <c r="EG201" s="39"/>
      <c r="EH201" s="39"/>
      <c r="EI201" s="39"/>
      <c r="EJ201" s="39"/>
      <c r="EK201" s="39"/>
      <c r="EL201" s="39"/>
      <c r="EM201" s="39"/>
      <c r="EN201" s="39"/>
      <c r="EO201" s="39"/>
      <c r="EP201" s="39"/>
      <c r="EQ201" s="39"/>
      <c r="ER201" s="39"/>
      <c r="ES201" s="39"/>
      <c r="ET201" s="39"/>
      <c r="EU201" s="39"/>
      <c r="EV201" s="39"/>
      <c r="EW201" s="39"/>
      <c r="EX201" s="39"/>
      <c r="EY201" s="39"/>
      <c r="EZ201" s="39"/>
      <c r="FA201" s="39"/>
      <c r="FB201" s="39"/>
      <c r="FC201" s="39"/>
      <c r="FD201" s="39"/>
      <c r="FE201" s="39"/>
      <c r="FF201" s="39"/>
      <c r="FG201" s="39"/>
      <c r="FH201" s="39"/>
      <c r="FI201" s="39"/>
      <c r="FJ201" s="39"/>
      <c r="FK201" s="39"/>
      <c r="FL201" s="39"/>
      <c r="FM201" s="39"/>
      <c r="FN201" s="39"/>
      <c r="FO201" s="39"/>
      <c r="FP201" s="39"/>
      <c r="FQ201" s="39"/>
      <c r="FR201" s="39"/>
      <c r="FS201" s="39"/>
      <c r="FT201" s="39"/>
      <c r="FU201" s="39"/>
      <c r="FV201" s="39"/>
      <c r="FW201" s="39"/>
      <c r="FX201" s="39"/>
      <c r="FY201" s="39"/>
      <c r="FZ201" s="39"/>
      <c r="GA201" s="39"/>
      <c r="GB201" s="39"/>
      <c r="GC201" s="39"/>
      <c r="GD201" s="39"/>
      <c r="GE201" s="39"/>
      <c r="GF201" s="39"/>
      <c r="GG201" s="39"/>
      <c r="GH201" s="39"/>
      <c r="GI201" s="39"/>
      <c r="GJ201" s="39"/>
      <c r="GK201" s="39"/>
      <c r="GL201" s="39"/>
      <c r="GM201" s="39"/>
      <c r="GN201" s="39"/>
      <c r="GO201" s="39"/>
      <c r="GP201" s="39"/>
      <c r="GQ201" s="39"/>
      <c r="GR201" s="39"/>
      <c r="GS201" s="39"/>
      <c r="GT201" s="39"/>
      <c r="GU201" s="39"/>
      <c r="GV201" s="39"/>
      <c r="GW201" s="39"/>
      <c r="GX201" s="39"/>
      <c r="GY201" s="39"/>
      <c r="GZ201" s="39"/>
      <c r="HA201" s="39"/>
      <c r="HB201" s="39"/>
      <c r="HC201" s="39"/>
      <c r="HD201" s="39"/>
      <c r="HE201" s="39"/>
      <c r="HF201" s="39"/>
      <c r="HG201" s="39"/>
      <c r="HH201" s="39"/>
      <c r="HI201" s="39"/>
    </row>
    <row r="202" spans="1:217" ht="17.25" customHeight="1" x14ac:dyDescent="0.2">
      <c r="A202" s="26">
        <v>190</v>
      </c>
      <c r="B202" s="27"/>
      <c r="C202" s="87"/>
      <c r="D202" s="88"/>
      <c r="E202" s="88"/>
      <c r="F202" s="88"/>
      <c r="G202" s="88"/>
      <c r="H202" s="88"/>
      <c r="I202" s="88"/>
      <c r="J202" s="88"/>
      <c r="K202" s="105" t="str">
        <f t="shared" si="99"/>
        <v>様</v>
      </c>
      <c r="L202" s="88"/>
      <c r="M202" s="105" t="str">
        <f t="shared" si="100"/>
        <v/>
      </c>
      <c r="N202" s="88"/>
      <c r="O202" s="89">
        <f>①基本情報!$C$17</f>
        <v>0</v>
      </c>
      <c r="P202" s="89" t="e">
        <f>VLOOKUP(①基本情報!$C$18,①基本情報!W:X,2,0)</f>
        <v>#N/A</v>
      </c>
      <c r="Q202" s="89" t="e">
        <f>VLOOKUP(①基本情報!$C$19,①基本情報!U:V,2,0)</f>
        <v>#N/A</v>
      </c>
      <c r="R202" s="89" t="e">
        <f>VLOOKUP(①基本情報!$C$20,①基本情報!Y:Z,2,0)</f>
        <v>#N/A</v>
      </c>
      <c r="S202" s="90" t="str">
        <f>IF(COUNTA(①基本情報!$C$26:$E$26)=3,DATE(①基本情報!$C$26,①基本情報!$D$26,①基本情報!$E$26),"")</f>
        <v/>
      </c>
      <c r="T202" s="91" t="str">
        <f>IF(①基本情報!$F$26="","",①基本情報!$F$26)</f>
        <v/>
      </c>
      <c r="U202" s="90" t="str">
        <f>IF(ISERROR(DATE(①基本情報!$C$25,①基本情報!$D$25,①基本情報!$E$25)),"",DATE(①基本情報!$C$25,①基本情報!$D$25,①基本情報!$E$25))</f>
        <v/>
      </c>
      <c r="V202" s="308" t="str">
        <f>IF(①基本情報!$F$25="","",①基本情報!$F$25)</f>
        <v/>
      </c>
      <c r="W202" s="88"/>
      <c r="X202" s="88"/>
      <c r="Y202" s="88"/>
      <c r="Z202" s="88"/>
      <c r="AA202" s="88"/>
      <c r="AB202" s="88"/>
      <c r="AC202" s="105" t="str">
        <f t="shared" si="101"/>
        <v/>
      </c>
      <c r="AD202" s="108" t="str">
        <f t="shared" si="102"/>
        <v>様</v>
      </c>
      <c r="AE202" s="94" t="str">
        <f>IF(②メッセージ・差出名!$C$14="","",②メッセージ・差出名!$C$14)</f>
        <v/>
      </c>
      <c r="AF202" s="94" t="str">
        <f>IF(②メッセージ・差出名!$C$15="","",②メッセージ・差出名!$C$15)</f>
        <v/>
      </c>
      <c r="AG202" s="94" t="str">
        <f>IF(②メッセージ・差出名!$C$16="","",②メッセージ・差出名!$C$16)</f>
        <v/>
      </c>
      <c r="AH202" s="94" t="str">
        <f>IF(②メッセージ・差出名!$C$17="","",②メッセージ・差出名!$C$17)</f>
        <v/>
      </c>
      <c r="AI202" s="94" t="str">
        <f>IF(②メッセージ・差出名!$C$18="","",②メッセージ・差出名!$C$18)</f>
        <v/>
      </c>
      <c r="AJ202" s="94" t="str">
        <f>IF(②メッセージ・差出名!$C$19="","",②メッセージ・差出名!$C$19)</f>
        <v/>
      </c>
      <c r="AK202" s="94" t="str">
        <f>IF(②メッセージ・差出名!$C$20="","",②メッセージ・差出名!$C$20)</f>
        <v/>
      </c>
      <c r="AL202" s="94" t="str">
        <f>IF(②メッセージ・差出名!$C$21="","",②メッセージ・差出名!$C$21)</f>
        <v/>
      </c>
      <c r="AM202" s="94" t="str">
        <f>IF(②メッセージ・差出名!$C$22="","",②メッセージ・差出名!$C$22)</f>
        <v/>
      </c>
      <c r="AN202" s="94" t="str">
        <f>IF(②メッセージ・差出名!$C$23="","",②メッセージ・差出名!$C$23)</f>
        <v/>
      </c>
      <c r="AO202" s="302" t="str">
        <f>IF(②メッセージ・差出名!$C$27="","",②メッセージ・差出名!$C$27)</f>
        <v/>
      </c>
      <c r="AP202" s="302" t="str">
        <f>IF(②メッセージ・差出名!$C$28="","",②メッセージ・差出名!$C$28)</f>
        <v/>
      </c>
      <c r="AQ202" s="302" t="str">
        <f>IF(②メッセージ・差出名!$C$29="","",②メッセージ・差出名!$C$29)</f>
        <v/>
      </c>
      <c r="AR202" s="302" t="str">
        <f>IF(②メッセージ・差出名!$C$30="","",②メッセージ・差出名!$C$30)</f>
        <v/>
      </c>
      <c r="AS202" s="143"/>
      <c r="AT202" s="148">
        <f t="shared" si="103"/>
        <v>0</v>
      </c>
      <c r="AU202" s="148">
        <f t="shared" si="139"/>
        <v>0</v>
      </c>
      <c r="AV202" s="148">
        <f t="shared" si="140"/>
        <v>0</v>
      </c>
      <c r="AW202" s="148">
        <f t="shared" si="141"/>
        <v>0</v>
      </c>
      <c r="AX202" s="148">
        <f t="shared" si="104"/>
        <v>0</v>
      </c>
      <c r="AY202" s="148">
        <f t="shared" si="104"/>
        <v>0</v>
      </c>
      <c r="AZ202" s="148">
        <f t="shared" si="105"/>
        <v>0</v>
      </c>
      <c r="BA202" s="148">
        <f t="shared" si="106"/>
        <v>0</v>
      </c>
      <c r="BB202" s="148">
        <f t="shared" si="107"/>
        <v>1</v>
      </c>
      <c r="BC202" s="148">
        <f t="shared" si="108"/>
        <v>0</v>
      </c>
      <c r="BD202" s="148">
        <f t="shared" si="109"/>
        <v>0</v>
      </c>
      <c r="BE202" s="148">
        <f t="shared" si="110"/>
        <v>0</v>
      </c>
      <c r="BF202" s="227">
        <f t="shared" si="111"/>
        <v>1</v>
      </c>
      <c r="BG202" s="227" t="e">
        <f t="shared" si="112"/>
        <v>#N/A</v>
      </c>
      <c r="BH202" s="227" t="e">
        <f t="shared" si="113"/>
        <v>#N/A</v>
      </c>
      <c r="BI202" s="227" t="e">
        <f t="shared" si="114"/>
        <v>#N/A</v>
      </c>
      <c r="BJ202" s="227">
        <f t="shared" si="115"/>
        <v>0</v>
      </c>
      <c r="BK202" s="227">
        <f t="shared" si="116"/>
        <v>0</v>
      </c>
      <c r="BL202" s="227">
        <f t="shared" si="117"/>
        <v>0</v>
      </c>
      <c r="BM202" s="227">
        <f t="shared" si="118"/>
        <v>0</v>
      </c>
      <c r="BN202" s="153">
        <f t="shared" si="119"/>
        <v>0</v>
      </c>
      <c r="BO202" s="153">
        <f t="shared" si="120"/>
        <v>0</v>
      </c>
      <c r="BP202" s="153">
        <f t="shared" si="120"/>
        <v>0</v>
      </c>
      <c r="BQ202" s="153">
        <f t="shared" si="121"/>
        <v>0</v>
      </c>
      <c r="BR202" s="153">
        <f t="shared" si="120"/>
        <v>0</v>
      </c>
      <c r="BS202" s="153">
        <f t="shared" si="122"/>
        <v>0</v>
      </c>
      <c r="BT202" s="153">
        <f t="shared" si="120"/>
        <v>0</v>
      </c>
      <c r="BU202" s="153">
        <f t="shared" si="123"/>
        <v>1</v>
      </c>
      <c r="BV202" s="225">
        <f t="shared" si="124"/>
        <v>0</v>
      </c>
      <c r="BW202" s="225">
        <f t="shared" si="125"/>
        <v>0</v>
      </c>
      <c r="BX202" s="225">
        <f t="shared" si="126"/>
        <v>0</v>
      </c>
      <c r="BY202" s="225">
        <f t="shared" si="127"/>
        <v>0</v>
      </c>
      <c r="BZ202" s="225">
        <f t="shared" si="128"/>
        <v>0</v>
      </c>
      <c r="CA202" s="225">
        <f t="shared" si="129"/>
        <v>0</v>
      </c>
      <c r="CB202" s="225">
        <f t="shared" si="130"/>
        <v>0</v>
      </c>
      <c r="CC202" s="225">
        <f t="shared" si="131"/>
        <v>0</v>
      </c>
      <c r="CD202" s="225">
        <f t="shared" si="132"/>
        <v>0</v>
      </c>
      <c r="CE202" s="225">
        <f t="shared" si="133"/>
        <v>0</v>
      </c>
      <c r="CF202" s="153">
        <f t="shared" si="134"/>
        <v>0</v>
      </c>
      <c r="CG202" s="153">
        <f t="shared" si="135"/>
        <v>0</v>
      </c>
      <c r="CH202" s="153">
        <f t="shared" si="136"/>
        <v>0</v>
      </c>
      <c r="CI202" s="153">
        <f t="shared" si="137"/>
        <v>0</v>
      </c>
      <c r="CJ202" s="153">
        <f t="shared" si="138"/>
        <v>0</v>
      </c>
      <c r="CK202" s="39"/>
      <c r="CL202" s="39"/>
      <c r="CM202" s="39"/>
      <c r="CN202" s="39"/>
      <c r="CO202" s="39"/>
      <c r="CP202" s="39"/>
      <c r="CQ202" s="39"/>
      <c r="CR202" s="39"/>
      <c r="CS202" s="39"/>
      <c r="CT202" s="39"/>
      <c r="CU202" s="39"/>
      <c r="CV202" s="39"/>
      <c r="CW202" s="39"/>
      <c r="CX202" s="39"/>
      <c r="CY202" s="39"/>
      <c r="CZ202" s="39"/>
      <c r="DA202" s="39"/>
      <c r="DB202" s="39"/>
      <c r="DC202" s="39"/>
      <c r="DD202" s="39"/>
      <c r="DE202" s="39"/>
      <c r="DF202" s="39"/>
      <c r="DG202" s="39"/>
      <c r="DH202" s="39"/>
      <c r="DI202" s="39"/>
      <c r="DJ202" s="39"/>
      <c r="DK202" s="39"/>
      <c r="DL202" s="39"/>
      <c r="DM202" s="39"/>
      <c r="DN202" s="39"/>
      <c r="DO202" s="39"/>
      <c r="DP202" s="39"/>
      <c r="DQ202" s="39"/>
      <c r="DR202" s="39"/>
      <c r="DS202" s="39"/>
      <c r="DT202" s="39"/>
      <c r="DU202" s="39"/>
      <c r="DV202" s="39"/>
      <c r="DW202" s="39"/>
      <c r="DX202" s="39"/>
      <c r="DY202" s="39"/>
      <c r="DZ202" s="39"/>
      <c r="EA202" s="39"/>
      <c r="EB202" s="39"/>
      <c r="EC202" s="39"/>
      <c r="ED202" s="39"/>
      <c r="EE202" s="39"/>
      <c r="EF202" s="39"/>
      <c r="EG202" s="39"/>
      <c r="EH202" s="39"/>
      <c r="EI202" s="39"/>
      <c r="EJ202" s="39"/>
      <c r="EK202" s="39"/>
      <c r="EL202" s="39"/>
      <c r="EM202" s="39"/>
      <c r="EN202" s="39"/>
      <c r="EO202" s="39"/>
      <c r="EP202" s="39"/>
      <c r="EQ202" s="39"/>
      <c r="ER202" s="39"/>
      <c r="ES202" s="39"/>
      <c r="ET202" s="39"/>
      <c r="EU202" s="39"/>
      <c r="EV202" s="39"/>
      <c r="EW202" s="39"/>
      <c r="EX202" s="39"/>
      <c r="EY202" s="39"/>
      <c r="EZ202" s="39"/>
      <c r="FA202" s="39"/>
      <c r="FB202" s="39"/>
      <c r="FC202" s="39"/>
      <c r="FD202" s="39"/>
      <c r="FE202" s="39"/>
      <c r="FF202" s="39"/>
      <c r="FG202" s="39"/>
      <c r="FH202" s="39"/>
      <c r="FI202" s="39"/>
      <c r="FJ202" s="39"/>
      <c r="FK202" s="39"/>
      <c r="FL202" s="39"/>
      <c r="FM202" s="39"/>
      <c r="FN202" s="39"/>
      <c r="FO202" s="39"/>
      <c r="FP202" s="39"/>
      <c r="FQ202" s="39"/>
      <c r="FR202" s="39"/>
      <c r="FS202" s="39"/>
      <c r="FT202" s="39"/>
      <c r="FU202" s="39"/>
      <c r="FV202" s="39"/>
      <c r="FW202" s="39"/>
      <c r="FX202" s="39"/>
      <c r="FY202" s="39"/>
      <c r="FZ202" s="39"/>
      <c r="GA202" s="39"/>
      <c r="GB202" s="39"/>
      <c r="GC202" s="39"/>
      <c r="GD202" s="39"/>
      <c r="GE202" s="39"/>
      <c r="GF202" s="39"/>
      <c r="GG202" s="39"/>
      <c r="GH202" s="39"/>
      <c r="GI202" s="39"/>
      <c r="GJ202" s="39"/>
      <c r="GK202" s="39"/>
      <c r="GL202" s="39"/>
      <c r="GM202" s="39"/>
      <c r="GN202" s="39"/>
      <c r="GO202" s="39"/>
      <c r="GP202" s="39"/>
      <c r="GQ202" s="39"/>
      <c r="GR202" s="39"/>
      <c r="GS202" s="39"/>
      <c r="GT202" s="39"/>
      <c r="GU202" s="39"/>
      <c r="GV202" s="39"/>
      <c r="GW202" s="39"/>
      <c r="GX202" s="39"/>
      <c r="GY202" s="39"/>
      <c r="GZ202" s="39"/>
      <c r="HA202" s="39"/>
      <c r="HB202" s="39"/>
      <c r="HC202" s="39"/>
      <c r="HD202" s="39"/>
      <c r="HE202" s="39"/>
      <c r="HF202" s="39"/>
      <c r="HG202" s="39"/>
      <c r="HH202" s="39"/>
      <c r="HI202" s="39"/>
    </row>
    <row r="203" spans="1:217" s="21" customFormat="1" ht="17.25" customHeight="1" x14ac:dyDescent="0.2">
      <c r="A203" s="26">
        <v>191</v>
      </c>
      <c r="B203" s="27"/>
      <c r="C203" s="87"/>
      <c r="D203" s="88"/>
      <c r="E203" s="88"/>
      <c r="F203" s="88"/>
      <c r="G203" s="88"/>
      <c r="H203" s="88"/>
      <c r="I203" s="88"/>
      <c r="J203" s="88"/>
      <c r="K203" s="105" t="str">
        <f t="shared" si="99"/>
        <v>様</v>
      </c>
      <c r="L203" s="88"/>
      <c r="M203" s="105" t="str">
        <f t="shared" si="100"/>
        <v/>
      </c>
      <c r="N203" s="88"/>
      <c r="O203" s="89">
        <f>①基本情報!$C$17</f>
        <v>0</v>
      </c>
      <c r="P203" s="89" t="e">
        <f>VLOOKUP(①基本情報!$C$18,①基本情報!W:X,2,0)</f>
        <v>#N/A</v>
      </c>
      <c r="Q203" s="89" t="e">
        <f>VLOOKUP(①基本情報!$C$19,①基本情報!U:V,2,0)</f>
        <v>#N/A</v>
      </c>
      <c r="R203" s="89" t="e">
        <f>VLOOKUP(①基本情報!$C$20,①基本情報!Y:Z,2,0)</f>
        <v>#N/A</v>
      </c>
      <c r="S203" s="90" t="str">
        <f>IF(COUNTA(①基本情報!$C$26:$E$26)=3,DATE(①基本情報!$C$26,①基本情報!$D$26,①基本情報!$E$26),"")</f>
        <v/>
      </c>
      <c r="T203" s="91" t="str">
        <f>IF(①基本情報!$F$26="","",①基本情報!$F$26)</f>
        <v/>
      </c>
      <c r="U203" s="90" t="str">
        <f>IF(ISERROR(DATE(①基本情報!$C$25,①基本情報!$D$25,①基本情報!$E$25)),"",DATE(①基本情報!$C$25,①基本情報!$D$25,①基本情報!$E$25))</f>
        <v/>
      </c>
      <c r="V203" s="308" t="str">
        <f>IF(①基本情報!$F$25="","",①基本情報!$F$25)</f>
        <v/>
      </c>
      <c r="W203" s="88"/>
      <c r="X203" s="88"/>
      <c r="Y203" s="88"/>
      <c r="Z203" s="88"/>
      <c r="AA203" s="88"/>
      <c r="AB203" s="88"/>
      <c r="AC203" s="105" t="str">
        <f t="shared" si="101"/>
        <v/>
      </c>
      <c r="AD203" s="108" t="str">
        <f t="shared" si="102"/>
        <v>様</v>
      </c>
      <c r="AE203" s="94" t="str">
        <f>IF(②メッセージ・差出名!$C$14="","",②メッセージ・差出名!$C$14)</f>
        <v/>
      </c>
      <c r="AF203" s="94" t="str">
        <f>IF(②メッセージ・差出名!$C$15="","",②メッセージ・差出名!$C$15)</f>
        <v/>
      </c>
      <c r="AG203" s="94" t="str">
        <f>IF(②メッセージ・差出名!$C$16="","",②メッセージ・差出名!$C$16)</f>
        <v/>
      </c>
      <c r="AH203" s="94" t="str">
        <f>IF(②メッセージ・差出名!$C$17="","",②メッセージ・差出名!$C$17)</f>
        <v/>
      </c>
      <c r="AI203" s="94" t="str">
        <f>IF(②メッセージ・差出名!$C$18="","",②メッセージ・差出名!$C$18)</f>
        <v/>
      </c>
      <c r="AJ203" s="94" t="str">
        <f>IF(②メッセージ・差出名!$C$19="","",②メッセージ・差出名!$C$19)</f>
        <v/>
      </c>
      <c r="AK203" s="94" t="str">
        <f>IF(②メッセージ・差出名!$C$20="","",②メッセージ・差出名!$C$20)</f>
        <v/>
      </c>
      <c r="AL203" s="94" t="str">
        <f>IF(②メッセージ・差出名!$C$21="","",②メッセージ・差出名!$C$21)</f>
        <v/>
      </c>
      <c r="AM203" s="94" t="str">
        <f>IF(②メッセージ・差出名!$C$22="","",②メッセージ・差出名!$C$22)</f>
        <v/>
      </c>
      <c r="AN203" s="94" t="str">
        <f>IF(②メッセージ・差出名!$C$23="","",②メッセージ・差出名!$C$23)</f>
        <v/>
      </c>
      <c r="AO203" s="302" t="str">
        <f>IF(②メッセージ・差出名!$C$27="","",②メッセージ・差出名!$C$27)</f>
        <v/>
      </c>
      <c r="AP203" s="302" t="str">
        <f>IF(②メッセージ・差出名!$C$28="","",②メッセージ・差出名!$C$28)</f>
        <v/>
      </c>
      <c r="AQ203" s="302" t="str">
        <f>IF(②メッセージ・差出名!$C$29="","",②メッセージ・差出名!$C$29)</f>
        <v/>
      </c>
      <c r="AR203" s="302" t="str">
        <f>IF(②メッセージ・差出名!$C$30="","",②メッセージ・差出名!$C$30)</f>
        <v/>
      </c>
      <c r="AS203" s="143"/>
      <c r="AT203" s="148">
        <f t="shared" si="103"/>
        <v>0</v>
      </c>
      <c r="AU203" s="148">
        <f t="shared" si="139"/>
        <v>0</v>
      </c>
      <c r="AV203" s="148">
        <f t="shared" si="140"/>
        <v>0</v>
      </c>
      <c r="AW203" s="148">
        <f t="shared" si="141"/>
        <v>0</v>
      </c>
      <c r="AX203" s="148">
        <f t="shared" si="104"/>
        <v>0</v>
      </c>
      <c r="AY203" s="148">
        <f t="shared" si="104"/>
        <v>0</v>
      </c>
      <c r="AZ203" s="148">
        <f t="shared" si="105"/>
        <v>0</v>
      </c>
      <c r="BA203" s="148">
        <f t="shared" si="106"/>
        <v>0</v>
      </c>
      <c r="BB203" s="148">
        <f t="shared" si="107"/>
        <v>1</v>
      </c>
      <c r="BC203" s="148">
        <f t="shared" si="108"/>
        <v>0</v>
      </c>
      <c r="BD203" s="148">
        <f t="shared" si="109"/>
        <v>0</v>
      </c>
      <c r="BE203" s="148">
        <f t="shared" si="110"/>
        <v>0</v>
      </c>
      <c r="BF203" s="227">
        <f t="shared" si="111"/>
        <v>1</v>
      </c>
      <c r="BG203" s="227" t="e">
        <f t="shared" si="112"/>
        <v>#N/A</v>
      </c>
      <c r="BH203" s="227" t="e">
        <f t="shared" si="113"/>
        <v>#N/A</v>
      </c>
      <c r="BI203" s="227" t="e">
        <f t="shared" si="114"/>
        <v>#N/A</v>
      </c>
      <c r="BJ203" s="227">
        <f t="shared" si="115"/>
        <v>0</v>
      </c>
      <c r="BK203" s="227">
        <f t="shared" si="116"/>
        <v>0</v>
      </c>
      <c r="BL203" s="227">
        <f t="shared" si="117"/>
        <v>0</v>
      </c>
      <c r="BM203" s="227">
        <f t="shared" si="118"/>
        <v>0</v>
      </c>
      <c r="BN203" s="153">
        <f t="shared" si="119"/>
        <v>0</v>
      </c>
      <c r="BO203" s="153">
        <f t="shared" si="120"/>
        <v>0</v>
      </c>
      <c r="BP203" s="153">
        <f t="shared" si="120"/>
        <v>0</v>
      </c>
      <c r="BQ203" s="153">
        <f t="shared" si="121"/>
        <v>0</v>
      </c>
      <c r="BR203" s="153">
        <f t="shared" si="120"/>
        <v>0</v>
      </c>
      <c r="BS203" s="153">
        <f t="shared" si="122"/>
        <v>0</v>
      </c>
      <c r="BT203" s="153">
        <f t="shared" si="120"/>
        <v>0</v>
      </c>
      <c r="BU203" s="153">
        <f t="shared" si="123"/>
        <v>1</v>
      </c>
      <c r="BV203" s="225">
        <f t="shared" si="124"/>
        <v>0</v>
      </c>
      <c r="BW203" s="225">
        <f t="shared" si="125"/>
        <v>0</v>
      </c>
      <c r="BX203" s="225">
        <f t="shared" si="126"/>
        <v>0</v>
      </c>
      <c r="BY203" s="225">
        <f t="shared" si="127"/>
        <v>0</v>
      </c>
      <c r="BZ203" s="225">
        <f t="shared" si="128"/>
        <v>0</v>
      </c>
      <c r="CA203" s="225">
        <f t="shared" si="129"/>
        <v>0</v>
      </c>
      <c r="CB203" s="225">
        <f t="shared" si="130"/>
        <v>0</v>
      </c>
      <c r="CC203" s="225">
        <f t="shared" si="131"/>
        <v>0</v>
      </c>
      <c r="CD203" s="225">
        <f t="shared" si="132"/>
        <v>0</v>
      </c>
      <c r="CE203" s="225">
        <f t="shared" si="133"/>
        <v>0</v>
      </c>
      <c r="CF203" s="153">
        <f t="shared" si="134"/>
        <v>0</v>
      </c>
      <c r="CG203" s="153">
        <f t="shared" si="135"/>
        <v>0</v>
      </c>
      <c r="CH203" s="153">
        <f t="shared" si="136"/>
        <v>0</v>
      </c>
      <c r="CI203" s="153">
        <f t="shared" si="137"/>
        <v>0</v>
      </c>
      <c r="CJ203" s="153">
        <f t="shared" si="138"/>
        <v>0</v>
      </c>
      <c r="CK203" s="39"/>
      <c r="CL203" s="39"/>
      <c r="CM203" s="39"/>
      <c r="CN203" s="39"/>
      <c r="CO203" s="39"/>
      <c r="CP203" s="39"/>
      <c r="CQ203" s="39"/>
      <c r="CR203" s="39"/>
      <c r="CS203" s="39"/>
      <c r="CT203" s="39"/>
      <c r="CU203" s="39"/>
      <c r="CV203" s="39"/>
      <c r="CW203" s="39"/>
      <c r="CX203" s="39"/>
      <c r="CY203" s="39"/>
      <c r="CZ203" s="39"/>
      <c r="DA203" s="39"/>
      <c r="DB203" s="39"/>
      <c r="DC203" s="39"/>
      <c r="DD203" s="39"/>
      <c r="DE203" s="39"/>
      <c r="DF203" s="39"/>
      <c r="DG203" s="39"/>
      <c r="DH203" s="39"/>
      <c r="DI203" s="39"/>
      <c r="DJ203" s="39"/>
      <c r="DK203" s="39"/>
      <c r="DL203" s="39"/>
      <c r="DM203" s="39"/>
      <c r="DN203" s="39"/>
      <c r="DO203" s="39"/>
      <c r="DP203" s="39"/>
      <c r="DQ203" s="39"/>
      <c r="DR203" s="39"/>
      <c r="DS203" s="39"/>
      <c r="DT203" s="39"/>
      <c r="DU203" s="39"/>
      <c r="DV203" s="39"/>
      <c r="DW203" s="39"/>
      <c r="DX203" s="39"/>
      <c r="DY203" s="39"/>
      <c r="DZ203" s="39"/>
      <c r="EA203" s="39"/>
      <c r="EB203" s="39"/>
      <c r="EC203" s="39"/>
      <c r="ED203" s="39"/>
      <c r="EE203" s="39"/>
      <c r="EF203" s="39"/>
      <c r="EG203" s="39"/>
      <c r="EH203" s="39"/>
      <c r="EI203" s="39"/>
      <c r="EJ203" s="39"/>
      <c r="EK203" s="39"/>
      <c r="EL203" s="39"/>
      <c r="EM203" s="39"/>
      <c r="EN203" s="39"/>
      <c r="EO203" s="39"/>
      <c r="EP203" s="39"/>
      <c r="EQ203" s="39"/>
      <c r="ER203" s="39"/>
      <c r="ES203" s="39"/>
      <c r="ET203" s="39"/>
      <c r="EU203" s="39"/>
      <c r="EV203" s="39"/>
      <c r="EW203" s="39"/>
      <c r="EX203" s="39"/>
      <c r="EY203" s="39"/>
      <c r="EZ203" s="39"/>
      <c r="FA203" s="39"/>
      <c r="FB203" s="39"/>
      <c r="FC203" s="39"/>
      <c r="FD203" s="39"/>
      <c r="FE203" s="39"/>
      <c r="FF203" s="39"/>
      <c r="FG203" s="39"/>
      <c r="FH203" s="39"/>
      <c r="FI203" s="39"/>
      <c r="FJ203" s="39"/>
      <c r="FK203" s="39"/>
      <c r="FL203" s="39"/>
      <c r="FM203" s="39"/>
      <c r="FN203" s="39"/>
      <c r="FO203" s="39"/>
      <c r="FP203" s="39"/>
      <c r="FQ203" s="39"/>
      <c r="FR203" s="39"/>
      <c r="FS203" s="39"/>
      <c r="FT203" s="39"/>
      <c r="FU203" s="39"/>
      <c r="FV203" s="39"/>
      <c r="FW203" s="39"/>
      <c r="FX203" s="39"/>
      <c r="FY203" s="39"/>
      <c r="FZ203" s="39"/>
      <c r="GA203" s="39"/>
      <c r="GB203" s="39"/>
      <c r="GC203" s="39"/>
      <c r="GD203" s="39"/>
      <c r="GE203" s="39"/>
      <c r="GF203" s="39"/>
      <c r="GG203" s="39"/>
      <c r="GH203" s="39"/>
      <c r="GI203" s="39"/>
      <c r="GJ203" s="39"/>
      <c r="GK203" s="39"/>
      <c r="GL203" s="39"/>
      <c r="GM203" s="39"/>
      <c r="GN203" s="39"/>
      <c r="GO203" s="39"/>
      <c r="GP203" s="39"/>
      <c r="GQ203" s="39"/>
      <c r="GR203" s="39"/>
      <c r="GS203" s="39"/>
      <c r="GT203" s="39"/>
      <c r="GU203" s="39"/>
      <c r="GV203" s="39"/>
      <c r="GW203" s="39"/>
      <c r="GX203" s="39"/>
      <c r="GY203" s="39"/>
      <c r="GZ203" s="39"/>
      <c r="HA203" s="39"/>
      <c r="HB203" s="39"/>
      <c r="HC203" s="39"/>
      <c r="HD203" s="39"/>
      <c r="HE203" s="39"/>
      <c r="HF203" s="39"/>
      <c r="HG203" s="39"/>
      <c r="HH203" s="39"/>
      <c r="HI203" s="39"/>
    </row>
    <row r="204" spans="1:217" ht="17.25" customHeight="1" x14ac:dyDescent="0.2">
      <c r="A204" s="26">
        <v>192</v>
      </c>
      <c r="B204" s="27"/>
      <c r="C204" s="87"/>
      <c r="D204" s="88"/>
      <c r="E204" s="88"/>
      <c r="F204" s="88"/>
      <c r="G204" s="88"/>
      <c r="H204" s="88"/>
      <c r="I204" s="88"/>
      <c r="J204" s="88"/>
      <c r="K204" s="105" t="str">
        <f t="shared" si="99"/>
        <v>様</v>
      </c>
      <c r="L204" s="88"/>
      <c r="M204" s="105" t="str">
        <f t="shared" si="100"/>
        <v/>
      </c>
      <c r="N204" s="88"/>
      <c r="O204" s="89">
        <f>①基本情報!$C$17</f>
        <v>0</v>
      </c>
      <c r="P204" s="89" t="e">
        <f>VLOOKUP(①基本情報!$C$18,①基本情報!W:X,2,0)</f>
        <v>#N/A</v>
      </c>
      <c r="Q204" s="89" t="e">
        <f>VLOOKUP(①基本情報!$C$19,①基本情報!U:V,2,0)</f>
        <v>#N/A</v>
      </c>
      <c r="R204" s="89" t="e">
        <f>VLOOKUP(①基本情報!$C$20,①基本情報!Y:Z,2,0)</f>
        <v>#N/A</v>
      </c>
      <c r="S204" s="90" t="str">
        <f>IF(COUNTA(①基本情報!$C$26:$E$26)=3,DATE(①基本情報!$C$26,①基本情報!$D$26,①基本情報!$E$26),"")</f>
        <v/>
      </c>
      <c r="T204" s="91" t="str">
        <f>IF(①基本情報!$F$26="","",①基本情報!$F$26)</f>
        <v/>
      </c>
      <c r="U204" s="90" t="str">
        <f>IF(ISERROR(DATE(①基本情報!$C$25,①基本情報!$D$25,①基本情報!$E$25)),"",DATE(①基本情報!$C$25,①基本情報!$D$25,①基本情報!$E$25))</f>
        <v/>
      </c>
      <c r="V204" s="308" t="str">
        <f>IF(①基本情報!$F$25="","",①基本情報!$F$25)</f>
        <v/>
      </c>
      <c r="W204" s="88"/>
      <c r="X204" s="88"/>
      <c r="Y204" s="88"/>
      <c r="Z204" s="88"/>
      <c r="AA204" s="88"/>
      <c r="AB204" s="88"/>
      <c r="AC204" s="105" t="str">
        <f t="shared" si="101"/>
        <v/>
      </c>
      <c r="AD204" s="108" t="str">
        <f t="shared" si="102"/>
        <v>様</v>
      </c>
      <c r="AE204" s="94" t="str">
        <f>IF(②メッセージ・差出名!$C$14="","",②メッセージ・差出名!$C$14)</f>
        <v/>
      </c>
      <c r="AF204" s="94" t="str">
        <f>IF(②メッセージ・差出名!$C$15="","",②メッセージ・差出名!$C$15)</f>
        <v/>
      </c>
      <c r="AG204" s="94" t="str">
        <f>IF(②メッセージ・差出名!$C$16="","",②メッセージ・差出名!$C$16)</f>
        <v/>
      </c>
      <c r="AH204" s="94" t="str">
        <f>IF(②メッセージ・差出名!$C$17="","",②メッセージ・差出名!$C$17)</f>
        <v/>
      </c>
      <c r="AI204" s="94" t="str">
        <f>IF(②メッセージ・差出名!$C$18="","",②メッセージ・差出名!$C$18)</f>
        <v/>
      </c>
      <c r="AJ204" s="94" t="str">
        <f>IF(②メッセージ・差出名!$C$19="","",②メッセージ・差出名!$C$19)</f>
        <v/>
      </c>
      <c r="AK204" s="94" t="str">
        <f>IF(②メッセージ・差出名!$C$20="","",②メッセージ・差出名!$C$20)</f>
        <v/>
      </c>
      <c r="AL204" s="94" t="str">
        <f>IF(②メッセージ・差出名!$C$21="","",②メッセージ・差出名!$C$21)</f>
        <v/>
      </c>
      <c r="AM204" s="94" t="str">
        <f>IF(②メッセージ・差出名!$C$22="","",②メッセージ・差出名!$C$22)</f>
        <v/>
      </c>
      <c r="AN204" s="94" t="str">
        <f>IF(②メッセージ・差出名!$C$23="","",②メッセージ・差出名!$C$23)</f>
        <v/>
      </c>
      <c r="AO204" s="302" t="str">
        <f>IF(②メッセージ・差出名!$C$27="","",②メッセージ・差出名!$C$27)</f>
        <v/>
      </c>
      <c r="AP204" s="302" t="str">
        <f>IF(②メッセージ・差出名!$C$28="","",②メッセージ・差出名!$C$28)</f>
        <v/>
      </c>
      <c r="AQ204" s="302" t="str">
        <f>IF(②メッセージ・差出名!$C$29="","",②メッセージ・差出名!$C$29)</f>
        <v/>
      </c>
      <c r="AR204" s="302" t="str">
        <f>IF(②メッセージ・差出名!$C$30="","",②メッセージ・差出名!$C$30)</f>
        <v/>
      </c>
      <c r="AS204" s="143"/>
      <c r="AT204" s="148">
        <f t="shared" si="103"/>
        <v>0</v>
      </c>
      <c r="AU204" s="148">
        <f t="shared" si="139"/>
        <v>0</v>
      </c>
      <c r="AV204" s="148">
        <f t="shared" si="140"/>
        <v>0</v>
      </c>
      <c r="AW204" s="148">
        <f t="shared" si="141"/>
        <v>0</v>
      </c>
      <c r="AX204" s="148">
        <f t="shared" si="104"/>
        <v>0</v>
      </c>
      <c r="AY204" s="148">
        <f t="shared" si="104"/>
        <v>0</v>
      </c>
      <c r="AZ204" s="148">
        <f t="shared" si="105"/>
        <v>0</v>
      </c>
      <c r="BA204" s="148">
        <f t="shared" si="106"/>
        <v>0</v>
      </c>
      <c r="BB204" s="148">
        <f t="shared" si="107"/>
        <v>1</v>
      </c>
      <c r="BC204" s="148">
        <f t="shared" si="108"/>
        <v>0</v>
      </c>
      <c r="BD204" s="148">
        <f t="shared" si="109"/>
        <v>0</v>
      </c>
      <c r="BE204" s="148">
        <f t="shared" si="110"/>
        <v>0</v>
      </c>
      <c r="BF204" s="227">
        <f t="shared" si="111"/>
        <v>1</v>
      </c>
      <c r="BG204" s="227" t="e">
        <f t="shared" si="112"/>
        <v>#N/A</v>
      </c>
      <c r="BH204" s="227" t="e">
        <f t="shared" si="113"/>
        <v>#N/A</v>
      </c>
      <c r="BI204" s="227" t="e">
        <f t="shared" si="114"/>
        <v>#N/A</v>
      </c>
      <c r="BJ204" s="227">
        <f t="shared" si="115"/>
        <v>0</v>
      </c>
      <c r="BK204" s="227">
        <f t="shared" si="116"/>
        <v>0</v>
      </c>
      <c r="BL204" s="227">
        <f t="shared" si="117"/>
        <v>0</v>
      </c>
      <c r="BM204" s="227">
        <f t="shared" si="118"/>
        <v>0</v>
      </c>
      <c r="BN204" s="153">
        <f t="shared" si="119"/>
        <v>0</v>
      </c>
      <c r="BO204" s="153">
        <f t="shared" si="120"/>
        <v>0</v>
      </c>
      <c r="BP204" s="153">
        <f t="shared" si="120"/>
        <v>0</v>
      </c>
      <c r="BQ204" s="153">
        <f t="shared" si="121"/>
        <v>0</v>
      </c>
      <c r="BR204" s="153">
        <f t="shared" si="120"/>
        <v>0</v>
      </c>
      <c r="BS204" s="153">
        <f t="shared" si="122"/>
        <v>0</v>
      </c>
      <c r="BT204" s="153">
        <f t="shared" si="120"/>
        <v>0</v>
      </c>
      <c r="BU204" s="153">
        <f t="shared" si="123"/>
        <v>1</v>
      </c>
      <c r="BV204" s="225">
        <f t="shared" si="124"/>
        <v>0</v>
      </c>
      <c r="BW204" s="225">
        <f t="shared" si="125"/>
        <v>0</v>
      </c>
      <c r="BX204" s="225">
        <f t="shared" si="126"/>
        <v>0</v>
      </c>
      <c r="BY204" s="225">
        <f t="shared" si="127"/>
        <v>0</v>
      </c>
      <c r="BZ204" s="225">
        <f t="shared" si="128"/>
        <v>0</v>
      </c>
      <c r="CA204" s="225">
        <f t="shared" si="129"/>
        <v>0</v>
      </c>
      <c r="CB204" s="225">
        <f t="shared" si="130"/>
        <v>0</v>
      </c>
      <c r="CC204" s="225">
        <f t="shared" si="131"/>
        <v>0</v>
      </c>
      <c r="CD204" s="225">
        <f t="shared" si="132"/>
        <v>0</v>
      </c>
      <c r="CE204" s="225">
        <f t="shared" si="133"/>
        <v>0</v>
      </c>
      <c r="CF204" s="153">
        <f t="shared" si="134"/>
        <v>0</v>
      </c>
      <c r="CG204" s="153">
        <f t="shared" si="135"/>
        <v>0</v>
      </c>
      <c r="CH204" s="153">
        <f t="shared" si="136"/>
        <v>0</v>
      </c>
      <c r="CI204" s="153">
        <f t="shared" si="137"/>
        <v>0</v>
      </c>
      <c r="CJ204" s="153">
        <f t="shared" si="138"/>
        <v>0</v>
      </c>
      <c r="CK204" s="39"/>
      <c r="CL204" s="39"/>
      <c r="CM204" s="39"/>
      <c r="CN204" s="39"/>
      <c r="CO204" s="39"/>
      <c r="CP204" s="39"/>
      <c r="CQ204" s="39"/>
      <c r="CR204" s="39"/>
      <c r="CS204" s="39"/>
      <c r="CT204" s="39"/>
      <c r="CU204" s="39"/>
      <c r="CV204" s="39"/>
      <c r="CW204" s="39"/>
      <c r="CX204" s="39"/>
      <c r="CY204" s="39"/>
      <c r="CZ204" s="39"/>
      <c r="DA204" s="39"/>
      <c r="DB204" s="39"/>
      <c r="DC204" s="39"/>
      <c r="DD204" s="39"/>
      <c r="DE204" s="39"/>
      <c r="DF204" s="39"/>
      <c r="DG204" s="39"/>
      <c r="DH204" s="39"/>
      <c r="DI204" s="39"/>
      <c r="DJ204" s="39"/>
      <c r="DK204" s="39"/>
      <c r="DL204" s="39"/>
      <c r="DM204" s="39"/>
      <c r="DN204" s="39"/>
      <c r="DO204" s="39"/>
      <c r="DP204" s="39"/>
      <c r="DQ204" s="39"/>
      <c r="DR204" s="39"/>
      <c r="DS204" s="39"/>
      <c r="DT204" s="39"/>
      <c r="DU204" s="39"/>
      <c r="DV204" s="39"/>
      <c r="DW204" s="39"/>
      <c r="DX204" s="39"/>
      <c r="DY204" s="39"/>
      <c r="DZ204" s="39"/>
      <c r="EA204" s="39"/>
      <c r="EB204" s="39"/>
      <c r="EC204" s="39"/>
      <c r="ED204" s="39"/>
      <c r="EE204" s="39"/>
      <c r="EF204" s="39"/>
      <c r="EG204" s="39"/>
      <c r="EH204" s="39"/>
      <c r="EI204" s="39"/>
      <c r="EJ204" s="39"/>
      <c r="EK204" s="39"/>
      <c r="EL204" s="39"/>
      <c r="EM204" s="39"/>
      <c r="EN204" s="39"/>
      <c r="EO204" s="39"/>
      <c r="EP204" s="39"/>
      <c r="EQ204" s="39"/>
      <c r="ER204" s="39"/>
      <c r="ES204" s="39"/>
      <c r="ET204" s="39"/>
      <c r="EU204" s="39"/>
      <c r="EV204" s="39"/>
      <c r="EW204" s="39"/>
      <c r="EX204" s="39"/>
      <c r="EY204" s="39"/>
      <c r="EZ204" s="39"/>
      <c r="FA204" s="39"/>
      <c r="FB204" s="39"/>
      <c r="FC204" s="39"/>
      <c r="FD204" s="39"/>
      <c r="FE204" s="39"/>
      <c r="FF204" s="39"/>
      <c r="FG204" s="39"/>
      <c r="FH204" s="39"/>
      <c r="FI204" s="39"/>
      <c r="FJ204" s="39"/>
      <c r="FK204" s="39"/>
      <c r="FL204" s="39"/>
      <c r="FM204" s="39"/>
      <c r="FN204" s="39"/>
      <c r="FO204" s="39"/>
      <c r="FP204" s="39"/>
      <c r="FQ204" s="39"/>
      <c r="FR204" s="39"/>
      <c r="FS204" s="39"/>
      <c r="FT204" s="39"/>
      <c r="FU204" s="39"/>
      <c r="FV204" s="39"/>
      <c r="FW204" s="39"/>
      <c r="FX204" s="39"/>
      <c r="FY204" s="39"/>
      <c r="FZ204" s="39"/>
      <c r="GA204" s="39"/>
      <c r="GB204" s="39"/>
      <c r="GC204" s="39"/>
      <c r="GD204" s="39"/>
      <c r="GE204" s="39"/>
      <c r="GF204" s="39"/>
      <c r="GG204" s="39"/>
      <c r="GH204" s="39"/>
      <c r="GI204" s="39"/>
      <c r="GJ204" s="39"/>
      <c r="GK204" s="39"/>
      <c r="GL204" s="39"/>
      <c r="GM204" s="39"/>
      <c r="GN204" s="39"/>
      <c r="GO204" s="39"/>
      <c r="GP204" s="39"/>
      <c r="GQ204" s="39"/>
      <c r="GR204" s="39"/>
      <c r="GS204" s="39"/>
      <c r="GT204" s="39"/>
      <c r="GU204" s="39"/>
      <c r="GV204" s="39"/>
      <c r="GW204" s="39"/>
      <c r="GX204" s="39"/>
      <c r="GY204" s="39"/>
      <c r="GZ204" s="39"/>
      <c r="HA204" s="39"/>
      <c r="HB204" s="39"/>
      <c r="HC204" s="39"/>
      <c r="HD204" s="39"/>
      <c r="HE204" s="39"/>
      <c r="HF204" s="39"/>
      <c r="HG204" s="39"/>
      <c r="HH204" s="39"/>
      <c r="HI204" s="39"/>
    </row>
    <row r="205" spans="1:217" ht="17.25" customHeight="1" x14ac:dyDescent="0.2">
      <c r="A205" s="26">
        <v>193</v>
      </c>
      <c r="B205" s="27"/>
      <c r="C205" s="87"/>
      <c r="D205" s="88"/>
      <c r="E205" s="88"/>
      <c r="F205" s="88"/>
      <c r="G205" s="88"/>
      <c r="H205" s="88"/>
      <c r="I205" s="88"/>
      <c r="J205" s="88"/>
      <c r="K205" s="105" t="str">
        <f t="shared" si="99"/>
        <v>様</v>
      </c>
      <c r="L205" s="88"/>
      <c r="M205" s="105" t="str">
        <f t="shared" si="100"/>
        <v/>
      </c>
      <c r="N205" s="88"/>
      <c r="O205" s="89">
        <f>①基本情報!$C$17</f>
        <v>0</v>
      </c>
      <c r="P205" s="89" t="e">
        <f>VLOOKUP(①基本情報!$C$18,①基本情報!W:X,2,0)</f>
        <v>#N/A</v>
      </c>
      <c r="Q205" s="89" t="e">
        <f>VLOOKUP(①基本情報!$C$19,①基本情報!U:V,2,0)</f>
        <v>#N/A</v>
      </c>
      <c r="R205" s="89" t="e">
        <f>VLOOKUP(①基本情報!$C$20,①基本情報!Y:Z,2,0)</f>
        <v>#N/A</v>
      </c>
      <c r="S205" s="90" t="str">
        <f>IF(COUNTA(①基本情報!$C$26:$E$26)=3,DATE(①基本情報!$C$26,①基本情報!$D$26,①基本情報!$E$26),"")</f>
        <v/>
      </c>
      <c r="T205" s="91" t="str">
        <f>IF(①基本情報!$F$26="","",①基本情報!$F$26)</f>
        <v/>
      </c>
      <c r="U205" s="90" t="str">
        <f>IF(ISERROR(DATE(①基本情報!$C$25,①基本情報!$D$25,①基本情報!$E$25)),"",DATE(①基本情報!$C$25,①基本情報!$D$25,①基本情報!$E$25))</f>
        <v/>
      </c>
      <c r="V205" s="308" t="str">
        <f>IF(①基本情報!$F$25="","",①基本情報!$F$25)</f>
        <v/>
      </c>
      <c r="W205" s="88"/>
      <c r="X205" s="88"/>
      <c r="Y205" s="88"/>
      <c r="Z205" s="88"/>
      <c r="AA205" s="88"/>
      <c r="AB205" s="88"/>
      <c r="AC205" s="105" t="str">
        <f t="shared" si="101"/>
        <v/>
      </c>
      <c r="AD205" s="108" t="str">
        <f t="shared" si="102"/>
        <v>様</v>
      </c>
      <c r="AE205" s="94" t="str">
        <f>IF(②メッセージ・差出名!$C$14="","",②メッセージ・差出名!$C$14)</f>
        <v/>
      </c>
      <c r="AF205" s="94" t="str">
        <f>IF(②メッセージ・差出名!$C$15="","",②メッセージ・差出名!$C$15)</f>
        <v/>
      </c>
      <c r="AG205" s="94" t="str">
        <f>IF(②メッセージ・差出名!$C$16="","",②メッセージ・差出名!$C$16)</f>
        <v/>
      </c>
      <c r="AH205" s="94" t="str">
        <f>IF(②メッセージ・差出名!$C$17="","",②メッセージ・差出名!$C$17)</f>
        <v/>
      </c>
      <c r="AI205" s="94" t="str">
        <f>IF(②メッセージ・差出名!$C$18="","",②メッセージ・差出名!$C$18)</f>
        <v/>
      </c>
      <c r="AJ205" s="94" t="str">
        <f>IF(②メッセージ・差出名!$C$19="","",②メッセージ・差出名!$C$19)</f>
        <v/>
      </c>
      <c r="AK205" s="94" t="str">
        <f>IF(②メッセージ・差出名!$C$20="","",②メッセージ・差出名!$C$20)</f>
        <v/>
      </c>
      <c r="AL205" s="94" t="str">
        <f>IF(②メッセージ・差出名!$C$21="","",②メッセージ・差出名!$C$21)</f>
        <v/>
      </c>
      <c r="AM205" s="94" t="str">
        <f>IF(②メッセージ・差出名!$C$22="","",②メッセージ・差出名!$C$22)</f>
        <v/>
      </c>
      <c r="AN205" s="94" t="str">
        <f>IF(②メッセージ・差出名!$C$23="","",②メッセージ・差出名!$C$23)</f>
        <v/>
      </c>
      <c r="AO205" s="302" t="str">
        <f>IF(②メッセージ・差出名!$C$27="","",②メッセージ・差出名!$C$27)</f>
        <v/>
      </c>
      <c r="AP205" s="302" t="str">
        <f>IF(②メッセージ・差出名!$C$28="","",②メッセージ・差出名!$C$28)</f>
        <v/>
      </c>
      <c r="AQ205" s="302" t="str">
        <f>IF(②メッセージ・差出名!$C$29="","",②メッセージ・差出名!$C$29)</f>
        <v/>
      </c>
      <c r="AR205" s="302" t="str">
        <f>IF(②メッセージ・差出名!$C$30="","",②メッセージ・差出名!$C$30)</f>
        <v/>
      </c>
      <c r="AS205" s="143"/>
      <c r="AT205" s="148">
        <f t="shared" si="103"/>
        <v>0</v>
      </c>
      <c r="AU205" s="148">
        <f t="shared" si="139"/>
        <v>0</v>
      </c>
      <c r="AV205" s="148">
        <f t="shared" si="140"/>
        <v>0</v>
      </c>
      <c r="AW205" s="148">
        <f t="shared" si="141"/>
        <v>0</v>
      </c>
      <c r="AX205" s="148">
        <f t="shared" si="104"/>
        <v>0</v>
      </c>
      <c r="AY205" s="148">
        <f t="shared" si="104"/>
        <v>0</v>
      </c>
      <c r="AZ205" s="148">
        <f t="shared" si="105"/>
        <v>0</v>
      </c>
      <c r="BA205" s="148">
        <f t="shared" si="106"/>
        <v>0</v>
      </c>
      <c r="BB205" s="148">
        <f t="shared" si="107"/>
        <v>1</v>
      </c>
      <c r="BC205" s="148">
        <f t="shared" si="108"/>
        <v>0</v>
      </c>
      <c r="BD205" s="148">
        <f t="shared" si="109"/>
        <v>0</v>
      </c>
      <c r="BE205" s="148">
        <f t="shared" si="110"/>
        <v>0</v>
      </c>
      <c r="BF205" s="227">
        <f t="shared" si="111"/>
        <v>1</v>
      </c>
      <c r="BG205" s="227" t="e">
        <f t="shared" si="112"/>
        <v>#N/A</v>
      </c>
      <c r="BH205" s="227" t="e">
        <f t="shared" si="113"/>
        <v>#N/A</v>
      </c>
      <c r="BI205" s="227" t="e">
        <f t="shared" si="114"/>
        <v>#N/A</v>
      </c>
      <c r="BJ205" s="227">
        <f t="shared" si="115"/>
        <v>0</v>
      </c>
      <c r="BK205" s="227">
        <f t="shared" si="116"/>
        <v>0</v>
      </c>
      <c r="BL205" s="227">
        <f t="shared" si="117"/>
        <v>0</v>
      </c>
      <c r="BM205" s="227">
        <f t="shared" si="118"/>
        <v>0</v>
      </c>
      <c r="BN205" s="153">
        <f t="shared" si="119"/>
        <v>0</v>
      </c>
      <c r="BO205" s="153">
        <f t="shared" si="120"/>
        <v>0</v>
      </c>
      <c r="BP205" s="153">
        <f t="shared" si="120"/>
        <v>0</v>
      </c>
      <c r="BQ205" s="153">
        <f t="shared" si="121"/>
        <v>0</v>
      </c>
      <c r="BR205" s="153">
        <f t="shared" si="120"/>
        <v>0</v>
      </c>
      <c r="BS205" s="153">
        <f t="shared" si="122"/>
        <v>0</v>
      </c>
      <c r="BT205" s="153">
        <f t="shared" si="120"/>
        <v>0</v>
      </c>
      <c r="BU205" s="153">
        <f t="shared" si="123"/>
        <v>1</v>
      </c>
      <c r="BV205" s="225">
        <f t="shared" si="124"/>
        <v>0</v>
      </c>
      <c r="BW205" s="225">
        <f t="shared" si="125"/>
        <v>0</v>
      </c>
      <c r="BX205" s="225">
        <f t="shared" si="126"/>
        <v>0</v>
      </c>
      <c r="BY205" s="225">
        <f t="shared" si="127"/>
        <v>0</v>
      </c>
      <c r="BZ205" s="225">
        <f t="shared" si="128"/>
        <v>0</v>
      </c>
      <c r="CA205" s="225">
        <f t="shared" si="129"/>
        <v>0</v>
      </c>
      <c r="CB205" s="225">
        <f t="shared" si="130"/>
        <v>0</v>
      </c>
      <c r="CC205" s="225">
        <f t="shared" si="131"/>
        <v>0</v>
      </c>
      <c r="CD205" s="225">
        <f t="shared" si="132"/>
        <v>0</v>
      </c>
      <c r="CE205" s="225">
        <f t="shared" si="133"/>
        <v>0</v>
      </c>
      <c r="CF205" s="153">
        <f t="shared" si="134"/>
        <v>0</v>
      </c>
      <c r="CG205" s="153">
        <f t="shared" si="135"/>
        <v>0</v>
      </c>
      <c r="CH205" s="153">
        <f t="shared" si="136"/>
        <v>0</v>
      </c>
      <c r="CI205" s="153">
        <f t="shared" si="137"/>
        <v>0</v>
      </c>
      <c r="CJ205" s="153">
        <f t="shared" si="138"/>
        <v>0</v>
      </c>
      <c r="CK205" s="39"/>
      <c r="CL205" s="39"/>
      <c r="CM205" s="39"/>
      <c r="CN205" s="39"/>
      <c r="CO205" s="39"/>
      <c r="CP205" s="39"/>
      <c r="CQ205" s="39"/>
      <c r="CR205" s="39"/>
      <c r="CS205" s="39"/>
      <c r="CT205" s="39"/>
      <c r="CU205" s="39"/>
      <c r="CV205" s="39"/>
      <c r="CW205" s="39"/>
      <c r="CX205" s="39"/>
      <c r="CY205" s="39"/>
      <c r="CZ205" s="39"/>
      <c r="DA205" s="39"/>
      <c r="DB205" s="39"/>
      <c r="DC205" s="39"/>
      <c r="DD205" s="39"/>
      <c r="DE205" s="39"/>
      <c r="DF205" s="39"/>
      <c r="DG205" s="39"/>
      <c r="DH205" s="39"/>
      <c r="DI205" s="39"/>
      <c r="DJ205" s="39"/>
      <c r="DK205" s="39"/>
      <c r="DL205" s="39"/>
      <c r="DM205" s="39"/>
      <c r="DN205" s="39"/>
      <c r="DO205" s="39"/>
      <c r="DP205" s="39"/>
      <c r="DQ205" s="39"/>
      <c r="DR205" s="39"/>
      <c r="DS205" s="39"/>
      <c r="DT205" s="39"/>
      <c r="DU205" s="39"/>
      <c r="DV205" s="39"/>
      <c r="DW205" s="39"/>
      <c r="DX205" s="39"/>
      <c r="DY205" s="39"/>
      <c r="DZ205" s="39"/>
      <c r="EA205" s="39"/>
      <c r="EB205" s="39"/>
      <c r="EC205" s="39"/>
      <c r="ED205" s="39"/>
      <c r="EE205" s="39"/>
      <c r="EF205" s="39"/>
      <c r="EG205" s="39"/>
      <c r="EH205" s="39"/>
      <c r="EI205" s="39"/>
      <c r="EJ205" s="39"/>
      <c r="EK205" s="39"/>
      <c r="EL205" s="39"/>
      <c r="EM205" s="39"/>
      <c r="EN205" s="39"/>
      <c r="EO205" s="39"/>
      <c r="EP205" s="39"/>
      <c r="EQ205" s="39"/>
      <c r="ER205" s="39"/>
      <c r="ES205" s="39"/>
      <c r="ET205" s="39"/>
      <c r="EU205" s="39"/>
      <c r="EV205" s="39"/>
      <c r="EW205" s="39"/>
      <c r="EX205" s="39"/>
      <c r="EY205" s="39"/>
      <c r="EZ205" s="39"/>
      <c r="FA205" s="39"/>
      <c r="FB205" s="39"/>
      <c r="FC205" s="39"/>
      <c r="FD205" s="39"/>
      <c r="FE205" s="39"/>
      <c r="FF205" s="39"/>
      <c r="FG205" s="39"/>
      <c r="FH205" s="39"/>
      <c r="FI205" s="39"/>
      <c r="FJ205" s="39"/>
      <c r="FK205" s="39"/>
      <c r="FL205" s="39"/>
      <c r="FM205" s="39"/>
      <c r="FN205" s="39"/>
      <c r="FO205" s="39"/>
      <c r="FP205" s="39"/>
      <c r="FQ205" s="39"/>
      <c r="FR205" s="39"/>
      <c r="FS205" s="39"/>
      <c r="FT205" s="39"/>
      <c r="FU205" s="39"/>
      <c r="FV205" s="39"/>
      <c r="FW205" s="39"/>
      <c r="FX205" s="39"/>
      <c r="FY205" s="39"/>
      <c r="FZ205" s="39"/>
      <c r="GA205" s="39"/>
      <c r="GB205" s="39"/>
      <c r="GC205" s="39"/>
      <c r="GD205" s="39"/>
      <c r="GE205" s="39"/>
      <c r="GF205" s="39"/>
      <c r="GG205" s="39"/>
      <c r="GH205" s="39"/>
      <c r="GI205" s="39"/>
      <c r="GJ205" s="39"/>
      <c r="GK205" s="39"/>
      <c r="GL205" s="39"/>
      <c r="GM205" s="39"/>
      <c r="GN205" s="39"/>
      <c r="GO205" s="39"/>
      <c r="GP205" s="39"/>
      <c r="GQ205" s="39"/>
      <c r="GR205" s="39"/>
      <c r="GS205" s="39"/>
      <c r="GT205" s="39"/>
      <c r="GU205" s="39"/>
      <c r="GV205" s="39"/>
      <c r="GW205" s="39"/>
      <c r="GX205" s="39"/>
      <c r="GY205" s="39"/>
      <c r="GZ205" s="39"/>
      <c r="HA205" s="39"/>
      <c r="HB205" s="39"/>
      <c r="HC205" s="39"/>
      <c r="HD205" s="39"/>
      <c r="HE205" s="39"/>
      <c r="HF205" s="39"/>
      <c r="HG205" s="39"/>
      <c r="HH205" s="39"/>
      <c r="HI205" s="39"/>
    </row>
    <row r="206" spans="1:217" ht="17.25" customHeight="1" x14ac:dyDescent="0.2">
      <c r="A206" s="26">
        <v>194</v>
      </c>
      <c r="B206" s="27"/>
      <c r="C206" s="87"/>
      <c r="D206" s="88"/>
      <c r="E206" s="88"/>
      <c r="F206" s="88"/>
      <c r="G206" s="88"/>
      <c r="H206" s="88"/>
      <c r="I206" s="88"/>
      <c r="J206" s="88"/>
      <c r="K206" s="105" t="str">
        <f t="shared" ref="K206:K212" si="142">$K$12</f>
        <v>様</v>
      </c>
      <c r="L206" s="88"/>
      <c r="M206" s="105" t="str">
        <f t="shared" ref="M206:M212" si="143">IF(K206="",$M$12,"")</f>
        <v/>
      </c>
      <c r="N206" s="88"/>
      <c r="O206" s="89">
        <f>①基本情報!$C$17</f>
        <v>0</v>
      </c>
      <c r="P206" s="89" t="e">
        <f>VLOOKUP(①基本情報!$C$18,①基本情報!W:X,2,0)</f>
        <v>#N/A</v>
      </c>
      <c r="Q206" s="89" t="e">
        <f>VLOOKUP(①基本情報!$C$19,①基本情報!U:V,2,0)</f>
        <v>#N/A</v>
      </c>
      <c r="R206" s="89" t="e">
        <f>VLOOKUP(①基本情報!$C$20,①基本情報!Y:Z,2,0)</f>
        <v>#N/A</v>
      </c>
      <c r="S206" s="90" t="str">
        <f>IF(COUNTA(①基本情報!$C$26:$E$26)=3,DATE(①基本情報!$C$26,①基本情報!$D$26,①基本情報!$E$26),"")</f>
        <v/>
      </c>
      <c r="T206" s="91" t="str">
        <f>IF(①基本情報!$F$26="","",①基本情報!$F$26)</f>
        <v/>
      </c>
      <c r="U206" s="90" t="str">
        <f>IF(ISERROR(DATE(①基本情報!$C$25,①基本情報!$D$25,①基本情報!$E$25)),"",DATE(①基本情報!$C$25,①基本情報!$D$25,①基本情報!$E$25))</f>
        <v/>
      </c>
      <c r="V206" s="308" t="str">
        <f>IF(①基本情報!$F$25="","",①基本情報!$F$25)</f>
        <v/>
      </c>
      <c r="W206" s="88"/>
      <c r="X206" s="88"/>
      <c r="Y206" s="88"/>
      <c r="Z206" s="88"/>
      <c r="AA206" s="88"/>
      <c r="AB206" s="88"/>
      <c r="AC206" s="105" t="str">
        <f t="shared" ref="AC206:AC212" si="144">IF(L206="",J206,L206)&amp;""</f>
        <v/>
      </c>
      <c r="AD206" s="108" t="str">
        <f t="shared" ref="AD206:AD212" si="145">IF(K206="",M206,K206)</f>
        <v>様</v>
      </c>
      <c r="AE206" s="94" t="str">
        <f>IF(②メッセージ・差出名!$C$14="","",②メッセージ・差出名!$C$14)</f>
        <v/>
      </c>
      <c r="AF206" s="94" t="str">
        <f>IF(②メッセージ・差出名!$C$15="","",②メッセージ・差出名!$C$15)</f>
        <v/>
      </c>
      <c r="AG206" s="94" t="str">
        <f>IF(②メッセージ・差出名!$C$16="","",②メッセージ・差出名!$C$16)</f>
        <v/>
      </c>
      <c r="AH206" s="94" t="str">
        <f>IF(②メッセージ・差出名!$C$17="","",②メッセージ・差出名!$C$17)</f>
        <v/>
      </c>
      <c r="AI206" s="94" t="str">
        <f>IF(②メッセージ・差出名!$C$18="","",②メッセージ・差出名!$C$18)</f>
        <v/>
      </c>
      <c r="AJ206" s="94" t="str">
        <f>IF(②メッセージ・差出名!$C$19="","",②メッセージ・差出名!$C$19)</f>
        <v/>
      </c>
      <c r="AK206" s="94" t="str">
        <f>IF(②メッセージ・差出名!$C$20="","",②メッセージ・差出名!$C$20)</f>
        <v/>
      </c>
      <c r="AL206" s="94" t="str">
        <f>IF(②メッセージ・差出名!$C$21="","",②メッセージ・差出名!$C$21)</f>
        <v/>
      </c>
      <c r="AM206" s="94" t="str">
        <f>IF(②メッセージ・差出名!$C$22="","",②メッセージ・差出名!$C$22)</f>
        <v/>
      </c>
      <c r="AN206" s="94" t="str">
        <f>IF(②メッセージ・差出名!$C$23="","",②メッセージ・差出名!$C$23)</f>
        <v/>
      </c>
      <c r="AO206" s="302" t="str">
        <f>IF(②メッセージ・差出名!$C$27="","",②メッセージ・差出名!$C$27)</f>
        <v/>
      </c>
      <c r="AP206" s="302" t="str">
        <f>IF(②メッセージ・差出名!$C$28="","",②メッセージ・差出名!$C$28)</f>
        <v/>
      </c>
      <c r="AQ206" s="302" t="str">
        <f>IF(②メッセージ・差出名!$C$29="","",②メッセージ・差出名!$C$29)</f>
        <v/>
      </c>
      <c r="AR206" s="302" t="str">
        <f>IF(②メッセージ・差出名!$C$30="","",②メッセージ・差出名!$C$30)</f>
        <v/>
      </c>
      <c r="AS206" s="143"/>
      <c r="AT206" s="148">
        <f t="shared" ref="AT206:AT212" si="146">LEN(C206)</f>
        <v>0</v>
      </c>
      <c r="AU206" s="148">
        <f t="shared" si="139"/>
        <v>0</v>
      </c>
      <c r="AV206" s="148">
        <f t="shared" si="140"/>
        <v>0</v>
      </c>
      <c r="AW206" s="148">
        <f t="shared" si="141"/>
        <v>0</v>
      </c>
      <c r="AX206" s="148">
        <f t="shared" si="104"/>
        <v>0</v>
      </c>
      <c r="AY206" s="148">
        <f t="shared" si="104"/>
        <v>0</v>
      </c>
      <c r="AZ206" s="148">
        <f t="shared" si="105"/>
        <v>0</v>
      </c>
      <c r="BA206" s="148">
        <f t="shared" si="106"/>
        <v>0</v>
      </c>
      <c r="BB206" s="148">
        <f t="shared" si="107"/>
        <v>1</v>
      </c>
      <c r="BC206" s="148">
        <f t="shared" si="108"/>
        <v>0</v>
      </c>
      <c r="BD206" s="148">
        <f t="shared" si="109"/>
        <v>0</v>
      </c>
      <c r="BE206" s="148">
        <f t="shared" si="110"/>
        <v>0</v>
      </c>
      <c r="BF206" s="227">
        <f t="shared" si="111"/>
        <v>1</v>
      </c>
      <c r="BG206" s="227" t="e">
        <f t="shared" si="112"/>
        <v>#N/A</v>
      </c>
      <c r="BH206" s="227" t="e">
        <f t="shared" si="113"/>
        <v>#N/A</v>
      </c>
      <c r="BI206" s="227" t="e">
        <f t="shared" si="114"/>
        <v>#N/A</v>
      </c>
      <c r="BJ206" s="227">
        <f t="shared" si="115"/>
        <v>0</v>
      </c>
      <c r="BK206" s="227">
        <f t="shared" si="116"/>
        <v>0</v>
      </c>
      <c r="BL206" s="227">
        <f t="shared" si="117"/>
        <v>0</v>
      </c>
      <c r="BM206" s="227">
        <f t="shared" si="118"/>
        <v>0</v>
      </c>
      <c r="BN206" s="153">
        <f t="shared" si="119"/>
        <v>0</v>
      </c>
      <c r="BO206" s="153">
        <f t="shared" si="120"/>
        <v>0</v>
      </c>
      <c r="BP206" s="153">
        <f t="shared" si="120"/>
        <v>0</v>
      </c>
      <c r="BQ206" s="153">
        <f t="shared" si="121"/>
        <v>0</v>
      </c>
      <c r="BR206" s="153">
        <f t="shared" si="120"/>
        <v>0</v>
      </c>
      <c r="BS206" s="153">
        <f t="shared" si="122"/>
        <v>0</v>
      </c>
      <c r="BT206" s="153">
        <f t="shared" si="120"/>
        <v>0</v>
      </c>
      <c r="BU206" s="153">
        <f t="shared" si="123"/>
        <v>1</v>
      </c>
      <c r="BV206" s="225">
        <f t="shared" si="124"/>
        <v>0</v>
      </c>
      <c r="BW206" s="225">
        <f t="shared" si="125"/>
        <v>0</v>
      </c>
      <c r="BX206" s="225">
        <f t="shared" si="126"/>
        <v>0</v>
      </c>
      <c r="BY206" s="225">
        <f t="shared" si="127"/>
        <v>0</v>
      </c>
      <c r="BZ206" s="225">
        <f t="shared" si="128"/>
        <v>0</v>
      </c>
      <c r="CA206" s="225">
        <f t="shared" si="129"/>
        <v>0</v>
      </c>
      <c r="CB206" s="225">
        <f t="shared" si="130"/>
        <v>0</v>
      </c>
      <c r="CC206" s="225">
        <f t="shared" si="131"/>
        <v>0</v>
      </c>
      <c r="CD206" s="225">
        <f t="shared" si="132"/>
        <v>0</v>
      </c>
      <c r="CE206" s="225">
        <f t="shared" si="133"/>
        <v>0</v>
      </c>
      <c r="CF206" s="153">
        <f t="shared" si="134"/>
        <v>0</v>
      </c>
      <c r="CG206" s="153">
        <f t="shared" si="135"/>
        <v>0</v>
      </c>
      <c r="CH206" s="153">
        <f t="shared" si="136"/>
        <v>0</v>
      </c>
      <c r="CI206" s="153">
        <f t="shared" si="137"/>
        <v>0</v>
      </c>
      <c r="CJ206" s="153">
        <f t="shared" si="138"/>
        <v>0</v>
      </c>
      <c r="CK206" s="39"/>
      <c r="CL206" s="39"/>
      <c r="CM206" s="39"/>
      <c r="CN206" s="39"/>
      <c r="CO206" s="39"/>
      <c r="CP206" s="39"/>
      <c r="CQ206" s="39"/>
      <c r="CR206" s="39"/>
      <c r="CS206" s="39"/>
      <c r="CT206" s="39"/>
      <c r="CU206" s="39"/>
      <c r="CV206" s="39"/>
      <c r="CW206" s="39"/>
      <c r="CX206" s="39"/>
      <c r="CY206" s="39"/>
      <c r="CZ206" s="39"/>
      <c r="DA206" s="39"/>
      <c r="DB206" s="39"/>
      <c r="DC206" s="39"/>
      <c r="DD206" s="39"/>
      <c r="DE206" s="39"/>
      <c r="DF206" s="39"/>
      <c r="DG206" s="39"/>
      <c r="DH206" s="39"/>
      <c r="DI206" s="39"/>
      <c r="DJ206" s="39"/>
      <c r="DK206" s="39"/>
      <c r="DL206" s="39"/>
      <c r="DM206" s="39"/>
      <c r="DN206" s="39"/>
      <c r="DO206" s="39"/>
      <c r="DP206" s="39"/>
      <c r="DQ206" s="39"/>
      <c r="DR206" s="39"/>
      <c r="DS206" s="39"/>
      <c r="DT206" s="39"/>
      <c r="DU206" s="39"/>
      <c r="DV206" s="39"/>
      <c r="DW206" s="39"/>
      <c r="DX206" s="39"/>
      <c r="DY206" s="39"/>
      <c r="DZ206" s="39"/>
      <c r="EA206" s="39"/>
      <c r="EB206" s="39"/>
      <c r="EC206" s="39"/>
      <c r="ED206" s="39"/>
      <c r="EE206" s="39"/>
      <c r="EF206" s="39"/>
      <c r="EG206" s="39"/>
      <c r="EH206" s="39"/>
      <c r="EI206" s="39"/>
      <c r="EJ206" s="39"/>
      <c r="EK206" s="39"/>
      <c r="EL206" s="39"/>
      <c r="EM206" s="39"/>
      <c r="EN206" s="39"/>
      <c r="EO206" s="39"/>
      <c r="EP206" s="39"/>
      <c r="EQ206" s="39"/>
      <c r="ER206" s="39"/>
      <c r="ES206" s="39"/>
      <c r="ET206" s="39"/>
      <c r="EU206" s="39"/>
      <c r="EV206" s="39"/>
      <c r="EW206" s="39"/>
      <c r="EX206" s="39"/>
      <c r="EY206" s="39"/>
      <c r="EZ206" s="39"/>
      <c r="FA206" s="39"/>
      <c r="FB206" s="39"/>
      <c r="FC206" s="39"/>
      <c r="FD206" s="39"/>
      <c r="FE206" s="39"/>
      <c r="FF206" s="39"/>
      <c r="FG206" s="39"/>
      <c r="FH206" s="39"/>
      <c r="FI206" s="39"/>
      <c r="FJ206" s="39"/>
      <c r="FK206" s="39"/>
      <c r="FL206" s="39"/>
      <c r="FM206" s="39"/>
      <c r="FN206" s="39"/>
      <c r="FO206" s="39"/>
      <c r="FP206" s="39"/>
      <c r="FQ206" s="39"/>
      <c r="FR206" s="39"/>
      <c r="FS206" s="39"/>
      <c r="FT206" s="39"/>
      <c r="FU206" s="39"/>
      <c r="FV206" s="39"/>
      <c r="FW206" s="39"/>
      <c r="FX206" s="39"/>
      <c r="FY206" s="39"/>
      <c r="FZ206" s="39"/>
      <c r="GA206" s="39"/>
      <c r="GB206" s="39"/>
      <c r="GC206" s="39"/>
      <c r="GD206" s="39"/>
      <c r="GE206" s="39"/>
      <c r="GF206" s="39"/>
      <c r="GG206" s="39"/>
      <c r="GH206" s="39"/>
      <c r="GI206" s="39"/>
      <c r="GJ206" s="39"/>
      <c r="GK206" s="39"/>
      <c r="GL206" s="39"/>
      <c r="GM206" s="39"/>
      <c r="GN206" s="39"/>
      <c r="GO206" s="39"/>
      <c r="GP206" s="39"/>
      <c r="GQ206" s="39"/>
      <c r="GR206" s="39"/>
      <c r="GS206" s="39"/>
      <c r="GT206" s="39"/>
      <c r="GU206" s="39"/>
      <c r="GV206" s="39"/>
      <c r="GW206" s="39"/>
      <c r="GX206" s="39"/>
      <c r="GY206" s="39"/>
      <c r="GZ206" s="39"/>
      <c r="HA206" s="39"/>
      <c r="HB206" s="39"/>
      <c r="HC206" s="39"/>
      <c r="HD206" s="39"/>
      <c r="HE206" s="39"/>
      <c r="HF206" s="39"/>
      <c r="HG206" s="39"/>
      <c r="HH206" s="39"/>
      <c r="HI206" s="39"/>
    </row>
    <row r="207" spans="1:217" ht="17.25" customHeight="1" x14ac:dyDescent="0.2">
      <c r="A207" s="26">
        <v>195</v>
      </c>
      <c r="B207" s="27"/>
      <c r="C207" s="87"/>
      <c r="D207" s="88"/>
      <c r="E207" s="88"/>
      <c r="F207" s="88"/>
      <c r="G207" s="88"/>
      <c r="H207" s="88"/>
      <c r="I207" s="88"/>
      <c r="J207" s="88"/>
      <c r="K207" s="105" t="str">
        <f t="shared" si="142"/>
        <v>様</v>
      </c>
      <c r="L207" s="88"/>
      <c r="M207" s="105" t="str">
        <f t="shared" si="143"/>
        <v/>
      </c>
      <c r="N207" s="88"/>
      <c r="O207" s="89">
        <f>①基本情報!$C$17</f>
        <v>0</v>
      </c>
      <c r="P207" s="89" t="e">
        <f>VLOOKUP(①基本情報!$C$18,①基本情報!W:X,2,0)</f>
        <v>#N/A</v>
      </c>
      <c r="Q207" s="89" t="e">
        <f>VLOOKUP(①基本情報!$C$19,①基本情報!U:V,2,0)</f>
        <v>#N/A</v>
      </c>
      <c r="R207" s="89" t="e">
        <f>VLOOKUP(①基本情報!$C$20,①基本情報!Y:Z,2,0)</f>
        <v>#N/A</v>
      </c>
      <c r="S207" s="90" t="str">
        <f>IF(COUNTA(①基本情報!$C$26:$E$26)=3,DATE(①基本情報!$C$26,①基本情報!$D$26,①基本情報!$E$26),"")</f>
        <v/>
      </c>
      <c r="T207" s="91" t="str">
        <f>IF(①基本情報!$F$26="","",①基本情報!$F$26)</f>
        <v/>
      </c>
      <c r="U207" s="90" t="str">
        <f>IF(ISERROR(DATE(①基本情報!$C$25,①基本情報!$D$25,①基本情報!$E$25)),"",DATE(①基本情報!$C$25,①基本情報!$D$25,①基本情報!$E$25))</f>
        <v/>
      </c>
      <c r="V207" s="308" t="str">
        <f>IF(①基本情報!$F$25="","",①基本情報!$F$25)</f>
        <v/>
      </c>
      <c r="W207" s="88"/>
      <c r="X207" s="88"/>
      <c r="Y207" s="88"/>
      <c r="Z207" s="88"/>
      <c r="AA207" s="88"/>
      <c r="AB207" s="88"/>
      <c r="AC207" s="105" t="str">
        <f t="shared" si="144"/>
        <v/>
      </c>
      <c r="AD207" s="108" t="str">
        <f t="shared" si="145"/>
        <v>様</v>
      </c>
      <c r="AE207" s="94" t="str">
        <f>IF(②メッセージ・差出名!$C$14="","",②メッセージ・差出名!$C$14)</f>
        <v/>
      </c>
      <c r="AF207" s="94" t="str">
        <f>IF(②メッセージ・差出名!$C$15="","",②メッセージ・差出名!$C$15)</f>
        <v/>
      </c>
      <c r="AG207" s="94" t="str">
        <f>IF(②メッセージ・差出名!$C$16="","",②メッセージ・差出名!$C$16)</f>
        <v/>
      </c>
      <c r="AH207" s="94" t="str">
        <f>IF(②メッセージ・差出名!$C$17="","",②メッセージ・差出名!$C$17)</f>
        <v/>
      </c>
      <c r="AI207" s="94" t="str">
        <f>IF(②メッセージ・差出名!$C$18="","",②メッセージ・差出名!$C$18)</f>
        <v/>
      </c>
      <c r="AJ207" s="94" t="str">
        <f>IF(②メッセージ・差出名!$C$19="","",②メッセージ・差出名!$C$19)</f>
        <v/>
      </c>
      <c r="AK207" s="94" t="str">
        <f>IF(②メッセージ・差出名!$C$20="","",②メッセージ・差出名!$C$20)</f>
        <v/>
      </c>
      <c r="AL207" s="94" t="str">
        <f>IF(②メッセージ・差出名!$C$21="","",②メッセージ・差出名!$C$21)</f>
        <v/>
      </c>
      <c r="AM207" s="94" t="str">
        <f>IF(②メッセージ・差出名!$C$22="","",②メッセージ・差出名!$C$22)</f>
        <v/>
      </c>
      <c r="AN207" s="94" t="str">
        <f>IF(②メッセージ・差出名!$C$23="","",②メッセージ・差出名!$C$23)</f>
        <v/>
      </c>
      <c r="AO207" s="302" t="str">
        <f>IF(②メッセージ・差出名!$C$27="","",②メッセージ・差出名!$C$27)</f>
        <v/>
      </c>
      <c r="AP207" s="302" t="str">
        <f>IF(②メッセージ・差出名!$C$28="","",②メッセージ・差出名!$C$28)</f>
        <v/>
      </c>
      <c r="AQ207" s="302" t="str">
        <f>IF(②メッセージ・差出名!$C$29="","",②メッセージ・差出名!$C$29)</f>
        <v/>
      </c>
      <c r="AR207" s="302" t="str">
        <f>IF(②メッセージ・差出名!$C$30="","",②メッセージ・差出名!$C$30)</f>
        <v/>
      </c>
      <c r="AS207" s="143"/>
      <c r="AT207" s="148">
        <f t="shared" si="146"/>
        <v>0</v>
      </c>
      <c r="AU207" s="148">
        <f t="shared" si="139"/>
        <v>0</v>
      </c>
      <c r="AV207" s="148">
        <f t="shared" si="140"/>
        <v>0</v>
      </c>
      <c r="AW207" s="148">
        <f t="shared" si="141"/>
        <v>0</v>
      </c>
      <c r="AX207" s="148">
        <f t="shared" si="104"/>
        <v>0</v>
      </c>
      <c r="AY207" s="148">
        <f t="shared" si="104"/>
        <v>0</v>
      </c>
      <c r="AZ207" s="148">
        <f t="shared" si="105"/>
        <v>0</v>
      </c>
      <c r="BA207" s="148">
        <f t="shared" si="106"/>
        <v>0</v>
      </c>
      <c r="BB207" s="148">
        <f t="shared" si="107"/>
        <v>1</v>
      </c>
      <c r="BC207" s="148">
        <f t="shared" si="108"/>
        <v>0</v>
      </c>
      <c r="BD207" s="148">
        <f t="shared" si="109"/>
        <v>0</v>
      </c>
      <c r="BE207" s="148">
        <f t="shared" si="110"/>
        <v>0</v>
      </c>
      <c r="BF207" s="227">
        <f t="shared" si="111"/>
        <v>1</v>
      </c>
      <c r="BG207" s="227" t="e">
        <f t="shared" si="112"/>
        <v>#N/A</v>
      </c>
      <c r="BH207" s="227" t="e">
        <f t="shared" si="113"/>
        <v>#N/A</v>
      </c>
      <c r="BI207" s="227" t="e">
        <f t="shared" si="114"/>
        <v>#N/A</v>
      </c>
      <c r="BJ207" s="227">
        <f t="shared" si="115"/>
        <v>0</v>
      </c>
      <c r="BK207" s="227">
        <f t="shared" si="116"/>
        <v>0</v>
      </c>
      <c r="BL207" s="227">
        <f t="shared" si="117"/>
        <v>0</v>
      </c>
      <c r="BM207" s="227">
        <f t="shared" si="118"/>
        <v>0</v>
      </c>
      <c r="BN207" s="153">
        <f t="shared" si="119"/>
        <v>0</v>
      </c>
      <c r="BO207" s="153">
        <f t="shared" si="120"/>
        <v>0</v>
      </c>
      <c r="BP207" s="153">
        <f t="shared" si="120"/>
        <v>0</v>
      </c>
      <c r="BQ207" s="153">
        <f t="shared" si="121"/>
        <v>0</v>
      </c>
      <c r="BR207" s="153">
        <f t="shared" si="120"/>
        <v>0</v>
      </c>
      <c r="BS207" s="153">
        <f t="shared" si="122"/>
        <v>0</v>
      </c>
      <c r="BT207" s="153">
        <f t="shared" si="120"/>
        <v>0</v>
      </c>
      <c r="BU207" s="153">
        <f t="shared" si="123"/>
        <v>1</v>
      </c>
      <c r="BV207" s="225">
        <f t="shared" si="124"/>
        <v>0</v>
      </c>
      <c r="BW207" s="225">
        <f t="shared" si="125"/>
        <v>0</v>
      </c>
      <c r="BX207" s="225">
        <f t="shared" si="126"/>
        <v>0</v>
      </c>
      <c r="BY207" s="225">
        <f t="shared" si="127"/>
        <v>0</v>
      </c>
      <c r="BZ207" s="225">
        <f t="shared" si="128"/>
        <v>0</v>
      </c>
      <c r="CA207" s="225">
        <f t="shared" si="129"/>
        <v>0</v>
      </c>
      <c r="CB207" s="225">
        <f t="shared" si="130"/>
        <v>0</v>
      </c>
      <c r="CC207" s="225">
        <f t="shared" si="131"/>
        <v>0</v>
      </c>
      <c r="CD207" s="225">
        <f t="shared" si="132"/>
        <v>0</v>
      </c>
      <c r="CE207" s="225">
        <f t="shared" si="133"/>
        <v>0</v>
      </c>
      <c r="CF207" s="153">
        <f t="shared" si="134"/>
        <v>0</v>
      </c>
      <c r="CG207" s="153">
        <f t="shared" si="135"/>
        <v>0</v>
      </c>
      <c r="CH207" s="153">
        <f t="shared" si="136"/>
        <v>0</v>
      </c>
      <c r="CI207" s="153">
        <f t="shared" si="137"/>
        <v>0</v>
      </c>
      <c r="CJ207" s="153">
        <f t="shared" si="138"/>
        <v>0</v>
      </c>
      <c r="CK207" s="39"/>
      <c r="CL207" s="39"/>
      <c r="CM207" s="39"/>
      <c r="CN207" s="39"/>
      <c r="CO207" s="39"/>
      <c r="CP207" s="39"/>
      <c r="CQ207" s="39"/>
      <c r="CR207" s="39"/>
      <c r="CS207" s="39"/>
      <c r="CT207" s="39"/>
      <c r="CU207" s="39"/>
      <c r="CV207" s="39"/>
      <c r="CW207" s="39"/>
      <c r="CX207" s="39"/>
      <c r="CY207" s="39"/>
      <c r="CZ207" s="39"/>
      <c r="DA207" s="39"/>
      <c r="DB207" s="39"/>
      <c r="DC207" s="39"/>
      <c r="DD207" s="39"/>
      <c r="DE207" s="39"/>
      <c r="DF207" s="39"/>
      <c r="DG207" s="39"/>
      <c r="DH207" s="39"/>
      <c r="DI207" s="39"/>
      <c r="DJ207" s="39"/>
      <c r="DK207" s="39"/>
      <c r="DL207" s="39"/>
      <c r="DM207" s="39"/>
      <c r="DN207" s="39"/>
      <c r="DO207" s="39"/>
      <c r="DP207" s="39"/>
      <c r="DQ207" s="39"/>
      <c r="DR207" s="39"/>
      <c r="DS207" s="39"/>
      <c r="DT207" s="39"/>
      <c r="DU207" s="39"/>
      <c r="DV207" s="39"/>
      <c r="DW207" s="39"/>
      <c r="DX207" s="39"/>
      <c r="DY207" s="39"/>
      <c r="DZ207" s="39"/>
      <c r="EA207" s="39"/>
      <c r="EB207" s="39"/>
      <c r="EC207" s="39"/>
      <c r="ED207" s="39"/>
      <c r="EE207" s="39"/>
      <c r="EF207" s="39"/>
      <c r="EG207" s="39"/>
      <c r="EH207" s="39"/>
      <c r="EI207" s="39"/>
      <c r="EJ207" s="39"/>
      <c r="EK207" s="39"/>
      <c r="EL207" s="39"/>
      <c r="EM207" s="39"/>
      <c r="EN207" s="39"/>
      <c r="EO207" s="39"/>
      <c r="EP207" s="39"/>
      <c r="EQ207" s="39"/>
      <c r="ER207" s="39"/>
      <c r="ES207" s="39"/>
      <c r="ET207" s="39"/>
      <c r="EU207" s="39"/>
      <c r="EV207" s="39"/>
      <c r="EW207" s="39"/>
      <c r="EX207" s="39"/>
      <c r="EY207" s="39"/>
      <c r="EZ207" s="39"/>
      <c r="FA207" s="39"/>
      <c r="FB207" s="39"/>
      <c r="FC207" s="39"/>
      <c r="FD207" s="39"/>
      <c r="FE207" s="39"/>
      <c r="FF207" s="39"/>
      <c r="FG207" s="39"/>
      <c r="FH207" s="39"/>
      <c r="FI207" s="39"/>
      <c r="FJ207" s="39"/>
      <c r="FK207" s="39"/>
      <c r="FL207" s="39"/>
      <c r="FM207" s="39"/>
      <c r="FN207" s="39"/>
      <c r="FO207" s="39"/>
      <c r="FP207" s="39"/>
      <c r="FQ207" s="39"/>
      <c r="FR207" s="39"/>
      <c r="FS207" s="39"/>
      <c r="FT207" s="39"/>
      <c r="FU207" s="39"/>
      <c r="FV207" s="39"/>
      <c r="FW207" s="39"/>
      <c r="FX207" s="39"/>
      <c r="FY207" s="39"/>
      <c r="FZ207" s="39"/>
      <c r="GA207" s="39"/>
      <c r="GB207" s="39"/>
      <c r="GC207" s="39"/>
      <c r="GD207" s="39"/>
      <c r="GE207" s="39"/>
      <c r="GF207" s="39"/>
      <c r="GG207" s="39"/>
      <c r="GH207" s="39"/>
      <c r="GI207" s="39"/>
      <c r="GJ207" s="39"/>
      <c r="GK207" s="39"/>
      <c r="GL207" s="39"/>
      <c r="GM207" s="39"/>
      <c r="GN207" s="39"/>
      <c r="GO207" s="39"/>
      <c r="GP207" s="39"/>
      <c r="GQ207" s="39"/>
      <c r="GR207" s="39"/>
      <c r="GS207" s="39"/>
      <c r="GT207" s="39"/>
      <c r="GU207" s="39"/>
      <c r="GV207" s="39"/>
      <c r="GW207" s="39"/>
      <c r="GX207" s="39"/>
      <c r="GY207" s="39"/>
      <c r="GZ207" s="39"/>
      <c r="HA207" s="39"/>
      <c r="HB207" s="39"/>
      <c r="HC207" s="39"/>
      <c r="HD207" s="39"/>
      <c r="HE207" s="39"/>
      <c r="HF207" s="39"/>
      <c r="HG207" s="39"/>
      <c r="HH207" s="39"/>
      <c r="HI207" s="39"/>
    </row>
    <row r="208" spans="1:217" ht="17.25" customHeight="1" x14ac:dyDescent="0.2">
      <c r="A208" s="26">
        <v>196</v>
      </c>
      <c r="B208" s="27"/>
      <c r="C208" s="87"/>
      <c r="D208" s="88"/>
      <c r="E208" s="88"/>
      <c r="F208" s="88"/>
      <c r="G208" s="88"/>
      <c r="H208" s="88"/>
      <c r="I208" s="88"/>
      <c r="J208" s="88"/>
      <c r="K208" s="105" t="str">
        <f t="shared" si="142"/>
        <v>様</v>
      </c>
      <c r="L208" s="88"/>
      <c r="M208" s="105" t="str">
        <f t="shared" si="143"/>
        <v/>
      </c>
      <c r="N208" s="88"/>
      <c r="O208" s="89">
        <f>①基本情報!$C$17</f>
        <v>0</v>
      </c>
      <c r="P208" s="89" t="e">
        <f>VLOOKUP(①基本情報!$C$18,①基本情報!W:X,2,0)</f>
        <v>#N/A</v>
      </c>
      <c r="Q208" s="89" t="e">
        <f>VLOOKUP(①基本情報!$C$19,①基本情報!U:V,2,0)</f>
        <v>#N/A</v>
      </c>
      <c r="R208" s="89" t="e">
        <f>VLOOKUP(①基本情報!$C$20,①基本情報!Y:Z,2,0)</f>
        <v>#N/A</v>
      </c>
      <c r="S208" s="90" t="str">
        <f>IF(COUNTA(①基本情報!$C$26:$E$26)=3,DATE(①基本情報!$C$26,①基本情報!$D$26,①基本情報!$E$26),"")</f>
        <v/>
      </c>
      <c r="T208" s="91" t="str">
        <f>IF(①基本情報!$F$26="","",①基本情報!$F$26)</f>
        <v/>
      </c>
      <c r="U208" s="90" t="str">
        <f>IF(ISERROR(DATE(①基本情報!$C$25,①基本情報!$D$25,①基本情報!$E$25)),"",DATE(①基本情報!$C$25,①基本情報!$D$25,①基本情報!$E$25))</f>
        <v/>
      </c>
      <c r="V208" s="308" t="str">
        <f>IF(①基本情報!$F$25="","",①基本情報!$F$25)</f>
        <v/>
      </c>
      <c r="W208" s="88"/>
      <c r="X208" s="88"/>
      <c r="Y208" s="88"/>
      <c r="Z208" s="88"/>
      <c r="AA208" s="88"/>
      <c r="AB208" s="88"/>
      <c r="AC208" s="105" t="str">
        <f t="shared" si="144"/>
        <v/>
      </c>
      <c r="AD208" s="108" t="str">
        <f t="shared" si="145"/>
        <v>様</v>
      </c>
      <c r="AE208" s="94" t="str">
        <f>IF(②メッセージ・差出名!$C$14="","",②メッセージ・差出名!$C$14)</f>
        <v/>
      </c>
      <c r="AF208" s="94" t="str">
        <f>IF(②メッセージ・差出名!$C$15="","",②メッセージ・差出名!$C$15)</f>
        <v/>
      </c>
      <c r="AG208" s="94" t="str">
        <f>IF(②メッセージ・差出名!$C$16="","",②メッセージ・差出名!$C$16)</f>
        <v/>
      </c>
      <c r="AH208" s="94" t="str">
        <f>IF(②メッセージ・差出名!$C$17="","",②メッセージ・差出名!$C$17)</f>
        <v/>
      </c>
      <c r="AI208" s="94" t="str">
        <f>IF(②メッセージ・差出名!$C$18="","",②メッセージ・差出名!$C$18)</f>
        <v/>
      </c>
      <c r="AJ208" s="94" t="str">
        <f>IF(②メッセージ・差出名!$C$19="","",②メッセージ・差出名!$C$19)</f>
        <v/>
      </c>
      <c r="AK208" s="94" t="str">
        <f>IF(②メッセージ・差出名!$C$20="","",②メッセージ・差出名!$C$20)</f>
        <v/>
      </c>
      <c r="AL208" s="94" t="str">
        <f>IF(②メッセージ・差出名!$C$21="","",②メッセージ・差出名!$C$21)</f>
        <v/>
      </c>
      <c r="AM208" s="94" t="str">
        <f>IF(②メッセージ・差出名!$C$22="","",②メッセージ・差出名!$C$22)</f>
        <v/>
      </c>
      <c r="AN208" s="94" t="str">
        <f>IF(②メッセージ・差出名!$C$23="","",②メッセージ・差出名!$C$23)</f>
        <v/>
      </c>
      <c r="AO208" s="302" t="str">
        <f>IF(②メッセージ・差出名!$C$27="","",②メッセージ・差出名!$C$27)</f>
        <v/>
      </c>
      <c r="AP208" s="302" t="str">
        <f>IF(②メッセージ・差出名!$C$28="","",②メッセージ・差出名!$C$28)</f>
        <v/>
      </c>
      <c r="AQ208" s="302" t="str">
        <f>IF(②メッセージ・差出名!$C$29="","",②メッセージ・差出名!$C$29)</f>
        <v/>
      </c>
      <c r="AR208" s="302" t="str">
        <f>IF(②メッセージ・差出名!$C$30="","",②メッセージ・差出名!$C$30)</f>
        <v/>
      </c>
      <c r="AS208" s="143"/>
      <c r="AT208" s="148">
        <f t="shared" si="146"/>
        <v>0</v>
      </c>
      <c r="AU208" s="148">
        <f t="shared" si="139"/>
        <v>0</v>
      </c>
      <c r="AV208" s="148">
        <f t="shared" si="140"/>
        <v>0</v>
      </c>
      <c r="AW208" s="148">
        <f t="shared" si="141"/>
        <v>0</v>
      </c>
      <c r="AX208" s="148">
        <f t="shared" si="104"/>
        <v>0</v>
      </c>
      <c r="AY208" s="148">
        <f t="shared" si="104"/>
        <v>0</v>
      </c>
      <c r="AZ208" s="148">
        <f t="shared" si="105"/>
        <v>0</v>
      </c>
      <c r="BA208" s="148">
        <f t="shared" si="106"/>
        <v>0</v>
      </c>
      <c r="BB208" s="148">
        <f t="shared" si="107"/>
        <v>1</v>
      </c>
      <c r="BC208" s="148">
        <f t="shared" si="108"/>
        <v>0</v>
      </c>
      <c r="BD208" s="148">
        <f t="shared" si="109"/>
        <v>0</v>
      </c>
      <c r="BE208" s="148">
        <f t="shared" si="110"/>
        <v>0</v>
      </c>
      <c r="BF208" s="227">
        <f t="shared" si="111"/>
        <v>1</v>
      </c>
      <c r="BG208" s="227" t="e">
        <f t="shared" si="112"/>
        <v>#N/A</v>
      </c>
      <c r="BH208" s="227" t="e">
        <f t="shared" si="113"/>
        <v>#N/A</v>
      </c>
      <c r="BI208" s="227" t="e">
        <f t="shared" si="114"/>
        <v>#N/A</v>
      </c>
      <c r="BJ208" s="227">
        <f t="shared" si="115"/>
        <v>0</v>
      </c>
      <c r="BK208" s="227">
        <f t="shared" si="116"/>
        <v>0</v>
      </c>
      <c r="BL208" s="227">
        <f t="shared" si="117"/>
        <v>0</v>
      </c>
      <c r="BM208" s="227">
        <f t="shared" si="118"/>
        <v>0</v>
      </c>
      <c r="BN208" s="153">
        <f t="shared" si="119"/>
        <v>0</v>
      </c>
      <c r="BO208" s="153">
        <f t="shared" si="120"/>
        <v>0</v>
      </c>
      <c r="BP208" s="153">
        <f t="shared" si="120"/>
        <v>0</v>
      </c>
      <c r="BQ208" s="153">
        <f t="shared" si="121"/>
        <v>0</v>
      </c>
      <c r="BR208" s="153">
        <f t="shared" si="120"/>
        <v>0</v>
      </c>
      <c r="BS208" s="153">
        <f t="shared" si="122"/>
        <v>0</v>
      </c>
      <c r="BT208" s="153">
        <f t="shared" si="120"/>
        <v>0</v>
      </c>
      <c r="BU208" s="153">
        <f t="shared" si="123"/>
        <v>1</v>
      </c>
      <c r="BV208" s="225">
        <f t="shared" si="124"/>
        <v>0</v>
      </c>
      <c r="BW208" s="225">
        <f t="shared" si="125"/>
        <v>0</v>
      </c>
      <c r="BX208" s="225">
        <f t="shared" si="126"/>
        <v>0</v>
      </c>
      <c r="BY208" s="225">
        <f t="shared" si="127"/>
        <v>0</v>
      </c>
      <c r="BZ208" s="225">
        <f t="shared" si="128"/>
        <v>0</v>
      </c>
      <c r="CA208" s="225">
        <f t="shared" si="129"/>
        <v>0</v>
      </c>
      <c r="CB208" s="225">
        <f t="shared" si="130"/>
        <v>0</v>
      </c>
      <c r="CC208" s="225">
        <f t="shared" si="131"/>
        <v>0</v>
      </c>
      <c r="CD208" s="225">
        <f t="shared" si="132"/>
        <v>0</v>
      </c>
      <c r="CE208" s="225">
        <f t="shared" si="133"/>
        <v>0</v>
      </c>
      <c r="CF208" s="153">
        <f t="shared" si="134"/>
        <v>0</v>
      </c>
      <c r="CG208" s="153">
        <f t="shared" si="135"/>
        <v>0</v>
      </c>
      <c r="CH208" s="153">
        <f t="shared" si="136"/>
        <v>0</v>
      </c>
      <c r="CI208" s="153">
        <f t="shared" si="137"/>
        <v>0</v>
      </c>
      <c r="CJ208" s="153">
        <f t="shared" si="138"/>
        <v>0</v>
      </c>
      <c r="CK208" s="39"/>
      <c r="CL208" s="39"/>
      <c r="CM208" s="39"/>
      <c r="CN208" s="39"/>
      <c r="CO208" s="39"/>
      <c r="CP208" s="39"/>
      <c r="CQ208" s="39"/>
      <c r="CR208" s="39"/>
      <c r="CS208" s="39"/>
      <c r="CT208" s="39"/>
      <c r="CU208" s="39"/>
      <c r="CV208" s="39"/>
      <c r="CW208" s="39"/>
      <c r="CX208" s="39"/>
      <c r="CY208" s="39"/>
      <c r="CZ208" s="39"/>
      <c r="DA208" s="39"/>
      <c r="DB208" s="39"/>
      <c r="DC208" s="39"/>
      <c r="DD208" s="39"/>
      <c r="DE208" s="39"/>
      <c r="DF208" s="39"/>
      <c r="DG208" s="39"/>
      <c r="DH208" s="39"/>
      <c r="DI208" s="39"/>
      <c r="DJ208" s="39"/>
      <c r="DK208" s="39"/>
      <c r="DL208" s="39"/>
      <c r="DM208" s="39"/>
      <c r="DN208" s="39"/>
      <c r="DO208" s="39"/>
      <c r="DP208" s="39"/>
      <c r="DQ208" s="39"/>
      <c r="DR208" s="39"/>
      <c r="DS208" s="39"/>
      <c r="DT208" s="39"/>
      <c r="DU208" s="39"/>
      <c r="DV208" s="39"/>
      <c r="DW208" s="39"/>
      <c r="DX208" s="39"/>
      <c r="DY208" s="39"/>
      <c r="DZ208" s="39"/>
      <c r="EA208" s="39"/>
      <c r="EB208" s="39"/>
      <c r="EC208" s="39"/>
      <c r="ED208" s="39"/>
      <c r="EE208" s="39"/>
      <c r="EF208" s="39"/>
      <c r="EG208" s="39"/>
      <c r="EH208" s="39"/>
      <c r="EI208" s="39"/>
      <c r="EJ208" s="39"/>
      <c r="EK208" s="39"/>
      <c r="EL208" s="39"/>
      <c r="EM208" s="39"/>
      <c r="EN208" s="39"/>
      <c r="EO208" s="39"/>
      <c r="EP208" s="39"/>
      <c r="EQ208" s="39"/>
      <c r="ER208" s="39"/>
      <c r="ES208" s="39"/>
      <c r="ET208" s="39"/>
      <c r="EU208" s="39"/>
      <c r="EV208" s="39"/>
      <c r="EW208" s="39"/>
      <c r="EX208" s="39"/>
      <c r="EY208" s="39"/>
      <c r="EZ208" s="39"/>
      <c r="FA208" s="39"/>
      <c r="FB208" s="39"/>
      <c r="FC208" s="39"/>
      <c r="FD208" s="39"/>
      <c r="FE208" s="39"/>
      <c r="FF208" s="39"/>
      <c r="FG208" s="39"/>
      <c r="FH208" s="39"/>
      <c r="FI208" s="39"/>
      <c r="FJ208" s="39"/>
      <c r="FK208" s="39"/>
      <c r="FL208" s="39"/>
      <c r="FM208" s="39"/>
      <c r="FN208" s="39"/>
      <c r="FO208" s="39"/>
      <c r="FP208" s="39"/>
      <c r="FQ208" s="39"/>
      <c r="FR208" s="39"/>
      <c r="FS208" s="39"/>
      <c r="FT208" s="39"/>
      <c r="FU208" s="39"/>
      <c r="FV208" s="39"/>
      <c r="FW208" s="39"/>
      <c r="FX208" s="39"/>
      <c r="FY208" s="39"/>
      <c r="FZ208" s="39"/>
      <c r="GA208" s="39"/>
      <c r="GB208" s="39"/>
      <c r="GC208" s="39"/>
      <c r="GD208" s="39"/>
      <c r="GE208" s="39"/>
      <c r="GF208" s="39"/>
      <c r="GG208" s="39"/>
      <c r="GH208" s="39"/>
      <c r="GI208" s="39"/>
      <c r="GJ208" s="39"/>
      <c r="GK208" s="39"/>
      <c r="GL208" s="39"/>
      <c r="GM208" s="39"/>
      <c r="GN208" s="39"/>
      <c r="GO208" s="39"/>
      <c r="GP208" s="39"/>
      <c r="GQ208" s="39"/>
      <c r="GR208" s="39"/>
      <c r="GS208" s="39"/>
      <c r="GT208" s="39"/>
      <c r="GU208" s="39"/>
      <c r="GV208" s="39"/>
      <c r="GW208" s="39"/>
      <c r="GX208" s="39"/>
      <c r="GY208" s="39"/>
      <c r="GZ208" s="39"/>
      <c r="HA208" s="39"/>
      <c r="HB208" s="39"/>
      <c r="HC208" s="39"/>
      <c r="HD208" s="39"/>
      <c r="HE208" s="39"/>
      <c r="HF208" s="39"/>
      <c r="HG208" s="39"/>
      <c r="HH208" s="39"/>
      <c r="HI208" s="39"/>
    </row>
    <row r="209" spans="1:217" ht="17.25" customHeight="1" x14ac:dyDescent="0.2">
      <c r="A209" s="26">
        <v>197</v>
      </c>
      <c r="B209" s="27"/>
      <c r="C209" s="87"/>
      <c r="D209" s="88"/>
      <c r="E209" s="88"/>
      <c r="F209" s="88"/>
      <c r="G209" s="88"/>
      <c r="H209" s="88"/>
      <c r="I209" s="88"/>
      <c r="J209" s="88"/>
      <c r="K209" s="105" t="str">
        <f t="shared" si="142"/>
        <v>様</v>
      </c>
      <c r="L209" s="88"/>
      <c r="M209" s="105" t="str">
        <f t="shared" si="143"/>
        <v/>
      </c>
      <c r="N209" s="88"/>
      <c r="O209" s="89">
        <f>①基本情報!$C$17</f>
        <v>0</v>
      </c>
      <c r="P209" s="89" t="e">
        <f>VLOOKUP(①基本情報!$C$18,①基本情報!W:X,2,0)</f>
        <v>#N/A</v>
      </c>
      <c r="Q209" s="89" t="e">
        <f>VLOOKUP(①基本情報!$C$19,①基本情報!U:V,2,0)</f>
        <v>#N/A</v>
      </c>
      <c r="R209" s="89" t="e">
        <f>VLOOKUP(①基本情報!$C$20,①基本情報!Y:Z,2,0)</f>
        <v>#N/A</v>
      </c>
      <c r="S209" s="90" t="str">
        <f>IF(COUNTA(①基本情報!$C$26:$E$26)=3,DATE(①基本情報!$C$26,①基本情報!$D$26,①基本情報!$E$26),"")</f>
        <v/>
      </c>
      <c r="T209" s="91" t="str">
        <f>IF(①基本情報!$F$26="","",①基本情報!$F$26)</f>
        <v/>
      </c>
      <c r="U209" s="90" t="str">
        <f>IF(ISERROR(DATE(①基本情報!$C$25,①基本情報!$D$25,①基本情報!$E$25)),"",DATE(①基本情報!$C$25,①基本情報!$D$25,①基本情報!$E$25))</f>
        <v/>
      </c>
      <c r="V209" s="308" t="str">
        <f>IF(①基本情報!$F$25="","",①基本情報!$F$25)</f>
        <v/>
      </c>
      <c r="W209" s="88"/>
      <c r="X209" s="88"/>
      <c r="Y209" s="88"/>
      <c r="Z209" s="88"/>
      <c r="AA209" s="88"/>
      <c r="AB209" s="88"/>
      <c r="AC209" s="105" t="str">
        <f t="shared" si="144"/>
        <v/>
      </c>
      <c r="AD209" s="108" t="str">
        <f t="shared" si="145"/>
        <v>様</v>
      </c>
      <c r="AE209" s="94" t="str">
        <f>IF(②メッセージ・差出名!$C$14="","",②メッセージ・差出名!$C$14)</f>
        <v/>
      </c>
      <c r="AF209" s="94" t="str">
        <f>IF(②メッセージ・差出名!$C$15="","",②メッセージ・差出名!$C$15)</f>
        <v/>
      </c>
      <c r="AG209" s="94" t="str">
        <f>IF(②メッセージ・差出名!$C$16="","",②メッセージ・差出名!$C$16)</f>
        <v/>
      </c>
      <c r="AH209" s="94" t="str">
        <f>IF(②メッセージ・差出名!$C$17="","",②メッセージ・差出名!$C$17)</f>
        <v/>
      </c>
      <c r="AI209" s="94" t="str">
        <f>IF(②メッセージ・差出名!$C$18="","",②メッセージ・差出名!$C$18)</f>
        <v/>
      </c>
      <c r="AJ209" s="94" t="str">
        <f>IF(②メッセージ・差出名!$C$19="","",②メッセージ・差出名!$C$19)</f>
        <v/>
      </c>
      <c r="AK209" s="94" t="str">
        <f>IF(②メッセージ・差出名!$C$20="","",②メッセージ・差出名!$C$20)</f>
        <v/>
      </c>
      <c r="AL209" s="94" t="str">
        <f>IF(②メッセージ・差出名!$C$21="","",②メッセージ・差出名!$C$21)</f>
        <v/>
      </c>
      <c r="AM209" s="94" t="str">
        <f>IF(②メッセージ・差出名!$C$22="","",②メッセージ・差出名!$C$22)</f>
        <v/>
      </c>
      <c r="AN209" s="94" t="str">
        <f>IF(②メッセージ・差出名!$C$23="","",②メッセージ・差出名!$C$23)</f>
        <v/>
      </c>
      <c r="AO209" s="302" t="str">
        <f>IF(②メッセージ・差出名!$C$27="","",②メッセージ・差出名!$C$27)</f>
        <v/>
      </c>
      <c r="AP209" s="302" t="str">
        <f>IF(②メッセージ・差出名!$C$28="","",②メッセージ・差出名!$C$28)</f>
        <v/>
      </c>
      <c r="AQ209" s="302" t="str">
        <f>IF(②メッセージ・差出名!$C$29="","",②メッセージ・差出名!$C$29)</f>
        <v/>
      </c>
      <c r="AR209" s="302" t="str">
        <f>IF(②メッセージ・差出名!$C$30="","",②メッセージ・差出名!$C$30)</f>
        <v/>
      </c>
      <c r="AS209" s="143"/>
      <c r="AT209" s="148">
        <f t="shared" si="146"/>
        <v>0</v>
      </c>
      <c r="AU209" s="148">
        <f t="shared" si="139"/>
        <v>0</v>
      </c>
      <c r="AV209" s="148">
        <f t="shared" si="140"/>
        <v>0</v>
      </c>
      <c r="AW209" s="148">
        <f t="shared" si="141"/>
        <v>0</v>
      </c>
      <c r="AX209" s="148">
        <f t="shared" si="104"/>
        <v>0</v>
      </c>
      <c r="AY209" s="148">
        <f t="shared" si="104"/>
        <v>0</v>
      </c>
      <c r="AZ209" s="148">
        <f t="shared" si="105"/>
        <v>0</v>
      </c>
      <c r="BA209" s="148">
        <f t="shared" si="106"/>
        <v>0</v>
      </c>
      <c r="BB209" s="148">
        <f t="shared" si="107"/>
        <v>1</v>
      </c>
      <c r="BC209" s="148">
        <f t="shared" si="108"/>
        <v>0</v>
      </c>
      <c r="BD209" s="148">
        <f t="shared" si="109"/>
        <v>0</v>
      </c>
      <c r="BE209" s="148">
        <f t="shared" si="110"/>
        <v>0</v>
      </c>
      <c r="BF209" s="227">
        <f t="shared" si="111"/>
        <v>1</v>
      </c>
      <c r="BG209" s="227" t="e">
        <f t="shared" si="112"/>
        <v>#N/A</v>
      </c>
      <c r="BH209" s="227" t="e">
        <f t="shared" si="113"/>
        <v>#N/A</v>
      </c>
      <c r="BI209" s="227" t="e">
        <f t="shared" si="114"/>
        <v>#N/A</v>
      </c>
      <c r="BJ209" s="227">
        <f t="shared" si="115"/>
        <v>0</v>
      </c>
      <c r="BK209" s="227">
        <f t="shared" si="116"/>
        <v>0</v>
      </c>
      <c r="BL209" s="227">
        <f t="shared" si="117"/>
        <v>0</v>
      </c>
      <c r="BM209" s="227">
        <f t="shared" si="118"/>
        <v>0</v>
      </c>
      <c r="BN209" s="153">
        <f t="shared" si="119"/>
        <v>0</v>
      </c>
      <c r="BO209" s="153">
        <f t="shared" si="120"/>
        <v>0</v>
      </c>
      <c r="BP209" s="153">
        <f t="shared" si="120"/>
        <v>0</v>
      </c>
      <c r="BQ209" s="153">
        <f t="shared" si="121"/>
        <v>0</v>
      </c>
      <c r="BR209" s="153">
        <f t="shared" si="120"/>
        <v>0</v>
      </c>
      <c r="BS209" s="153">
        <f t="shared" si="122"/>
        <v>0</v>
      </c>
      <c r="BT209" s="153">
        <f t="shared" si="120"/>
        <v>0</v>
      </c>
      <c r="BU209" s="153">
        <f t="shared" si="123"/>
        <v>1</v>
      </c>
      <c r="BV209" s="225">
        <f t="shared" si="124"/>
        <v>0</v>
      </c>
      <c r="BW209" s="225">
        <f t="shared" si="125"/>
        <v>0</v>
      </c>
      <c r="BX209" s="225">
        <f t="shared" si="126"/>
        <v>0</v>
      </c>
      <c r="BY209" s="225">
        <f t="shared" si="127"/>
        <v>0</v>
      </c>
      <c r="BZ209" s="225">
        <f t="shared" si="128"/>
        <v>0</v>
      </c>
      <c r="CA209" s="225">
        <f t="shared" si="129"/>
        <v>0</v>
      </c>
      <c r="CB209" s="225">
        <f t="shared" si="130"/>
        <v>0</v>
      </c>
      <c r="CC209" s="225">
        <f t="shared" si="131"/>
        <v>0</v>
      </c>
      <c r="CD209" s="225">
        <f t="shared" si="132"/>
        <v>0</v>
      </c>
      <c r="CE209" s="225">
        <f t="shared" si="133"/>
        <v>0</v>
      </c>
      <c r="CF209" s="153">
        <f t="shared" si="134"/>
        <v>0</v>
      </c>
      <c r="CG209" s="153">
        <f t="shared" si="135"/>
        <v>0</v>
      </c>
      <c r="CH209" s="153">
        <f t="shared" si="136"/>
        <v>0</v>
      </c>
      <c r="CI209" s="153">
        <f t="shared" si="137"/>
        <v>0</v>
      </c>
      <c r="CJ209" s="153">
        <f t="shared" si="138"/>
        <v>0</v>
      </c>
      <c r="CK209" s="39"/>
      <c r="CL209" s="39"/>
      <c r="CM209" s="39"/>
      <c r="CN209" s="39"/>
      <c r="CO209" s="39"/>
      <c r="CP209" s="39"/>
      <c r="CQ209" s="39"/>
      <c r="CR209" s="39"/>
      <c r="CS209" s="39"/>
      <c r="CT209" s="39"/>
      <c r="CU209" s="39"/>
      <c r="CV209" s="39"/>
      <c r="CW209" s="39"/>
      <c r="CX209" s="39"/>
      <c r="CY209" s="39"/>
      <c r="CZ209" s="39"/>
      <c r="DA209" s="39"/>
      <c r="DB209" s="39"/>
      <c r="DC209" s="39"/>
      <c r="DD209" s="39"/>
      <c r="DE209" s="39"/>
      <c r="DF209" s="39"/>
      <c r="DG209" s="39"/>
      <c r="DH209" s="39"/>
      <c r="DI209" s="39"/>
      <c r="DJ209" s="39"/>
      <c r="DK209" s="39"/>
      <c r="DL209" s="39"/>
      <c r="DM209" s="39"/>
      <c r="DN209" s="39"/>
      <c r="DO209" s="39"/>
      <c r="DP209" s="39"/>
      <c r="DQ209" s="39"/>
      <c r="DR209" s="39"/>
      <c r="DS209" s="39"/>
      <c r="DT209" s="39"/>
      <c r="DU209" s="39"/>
      <c r="DV209" s="39"/>
      <c r="DW209" s="39"/>
      <c r="DX209" s="39"/>
      <c r="DY209" s="39"/>
      <c r="DZ209" s="39"/>
      <c r="EA209" s="39"/>
      <c r="EB209" s="39"/>
      <c r="EC209" s="39"/>
      <c r="ED209" s="39"/>
      <c r="EE209" s="39"/>
      <c r="EF209" s="39"/>
      <c r="EG209" s="39"/>
      <c r="EH209" s="39"/>
      <c r="EI209" s="39"/>
      <c r="EJ209" s="39"/>
      <c r="EK209" s="39"/>
      <c r="EL209" s="39"/>
      <c r="EM209" s="39"/>
      <c r="EN209" s="39"/>
      <c r="EO209" s="39"/>
      <c r="EP209" s="39"/>
      <c r="EQ209" s="39"/>
      <c r="ER209" s="39"/>
      <c r="ES209" s="39"/>
      <c r="ET209" s="39"/>
      <c r="EU209" s="39"/>
      <c r="EV209" s="39"/>
      <c r="EW209" s="39"/>
      <c r="EX209" s="39"/>
      <c r="EY209" s="39"/>
      <c r="EZ209" s="39"/>
      <c r="FA209" s="39"/>
      <c r="FB209" s="39"/>
      <c r="FC209" s="39"/>
      <c r="FD209" s="39"/>
      <c r="FE209" s="39"/>
      <c r="FF209" s="39"/>
      <c r="FG209" s="39"/>
      <c r="FH209" s="39"/>
      <c r="FI209" s="39"/>
      <c r="FJ209" s="39"/>
      <c r="FK209" s="39"/>
      <c r="FL209" s="39"/>
      <c r="FM209" s="39"/>
      <c r="FN209" s="39"/>
      <c r="FO209" s="39"/>
      <c r="FP209" s="39"/>
      <c r="FQ209" s="39"/>
      <c r="FR209" s="39"/>
      <c r="FS209" s="39"/>
      <c r="FT209" s="39"/>
      <c r="FU209" s="39"/>
      <c r="FV209" s="39"/>
      <c r="FW209" s="39"/>
      <c r="FX209" s="39"/>
      <c r="FY209" s="39"/>
      <c r="FZ209" s="39"/>
      <c r="GA209" s="39"/>
      <c r="GB209" s="39"/>
      <c r="GC209" s="39"/>
      <c r="GD209" s="39"/>
      <c r="GE209" s="39"/>
      <c r="GF209" s="39"/>
      <c r="GG209" s="39"/>
      <c r="GH209" s="39"/>
      <c r="GI209" s="39"/>
      <c r="GJ209" s="39"/>
      <c r="GK209" s="39"/>
      <c r="GL209" s="39"/>
      <c r="GM209" s="39"/>
      <c r="GN209" s="39"/>
      <c r="GO209" s="39"/>
      <c r="GP209" s="39"/>
      <c r="GQ209" s="39"/>
      <c r="GR209" s="39"/>
      <c r="GS209" s="39"/>
      <c r="GT209" s="39"/>
      <c r="GU209" s="39"/>
      <c r="GV209" s="39"/>
      <c r="GW209" s="39"/>
      <c r="GX209" s="39"/>
      <c r="GY209" s="39"/>
      <c r="GZ209" s="39"/>
      <c r="HA209" s="39"/>
      <c r="HB209" s="39"/>
      <c r="HC209" s="39"/>
      <c r="HD209" s="39"/>
      <c r="HE209" s="39"/>
      <c r="HF209" s="39"/>
      <c r="HG209" s="39"/>
      <c r="HH209" s="39"/>
      <c r="HI209" s="39"/>
    </row>
    <row r="210" spans="1:217" s="21" customFormat="1" ht="17.25" customHeight="1" x14ac:dyDescent="0.2">
      <c r="A210" s="26">
        <v>198</v>
      </c>
      <c r="B210" s="27"/>
      <c r="C210" s="87"/>
      <c r="D210" s="88"/>
      <c r="E210" s="88"/>
      <c r="F210" s="88"/>
      <c r="G210" s="88"/>
      <c r="H210" s="88"/>
      <c r="I210" s="88"/>
      <c r="J210" s="88"/>
      <c r="K210" s="105" t="str">
        <f t="shared" si="142"/>
        <v>様</v>
      </c>
      <c r="L210" s="88"/>
      <c r="M210" s="105" t="str">
        <f t="shared" si="143"/>
        <v/>
      </c>
      <c r="N210" s="88"/>
      <c r="O210" s="89">
        <f>①基本情報!$C$17</f>
        <v>0</v>
      </c>
      <c r="P210" s="89" t="e">
        <f>VLOOKUP(①基本情報!$C$18,①基本情報!W:X,2,0)</f>
        <v>#N/A</v>
      </c>
      <c r="Q210" s="89" t="e">
        <f>VLOOKUP(①基本情報!$C$19,①基本情報!U:V,2,0)</f>
        <v>#N/A</v>
      </c>
      <c r="R210" s="89" t="e">
        <f>VLOOKUP(①基本情報!$C$20,①基本情報!Y:Z,2,0)</f>
        <v>#N/A</v>
      </c>
      <c r="S210" s="90" t="str">
        <f>IF(COUNTA(①基本情報!$C$26:$E$26)=3,DATE(①基本情報!$C$26,①基本情報!$D$26,①基本情報!$E$26),"")</f>
        <v/>
      </c>
      <c r="T210" s="91" t="str">
        <f>IF(①基本情報!$F$26="","",①基本情報!$F$26)</f>
        <v/>
      </c>
      <c r="U210" s="90" t="str">
        <f>IF(ISERROR(DATE(①基本情報!$C$25,①基本情報!$D$25,①基本情報!$E$25)),"",DATE(①基本情報!$C$25,①基本情報!$D$25,①基本情報!$E$25))</f>
        <v/>
      </c>
      <c r="V210" s="308" t="str">
        <f>IF(①基本情報!$F$25="","",①基本情報!$F$25)</f>
        <v/>
      </c>
      <c r="W210" s="88"/>
      <c r="X210" s="88"/>
      <c r="Y210" s="88"/>
      <c r="Z210" s="88"/>
      <c r="AA210" s="88"/>
      <c r="AB210" s="88"/>
      <c r="AC210" s="105" t="str">
        <f t="shared" si="144"/>
        <v/>
      </c>
      <c r="AD210" s="108" t="str">
        <f t="shared" si="145"/>
        <v>様</v>
      </c>
      <c r="AE210" s="94" t="str">
        <f>IF(②メッセージ・差出名!$C$14="","",②メッセージ・差出名!$C$14)</f>
        <v/>
      </c>
      <c r="AF210" s="94" t="str">
        <f>IF(②メッセージ・差出名!$C$15="","",②メッセージ・差出名!$C$15)</f>
        <v/>
      </c>
      <c r="AG210" s="94" t="str">
        <f>IF(②メッセージ・差出名!$C$16="","",②メッセージ・差出名!$C$16)</f>
        <v/>
      </c>
      <c r="AH210" s="94" t="str">
        <f>IF(②メッセージ・差出名!$C$17="","",②メッセージ・差出名!$C$17)</f>
        <v/>
      </c>
      <c r="AI210" s="94" t="str">
        <f>IF(②メッセージ・差出名!$C$18="","",②メッセージ・差出名!$C$18)</f>
        <v/>
      </c>
      <c r="AJ210" s="94" t="str">
        <f>IF(②メッセージ・差出名!$C$19="","",②メッセージ・差出名!$C$19)</f>
        <v/>
      </c>
      <c r="AK210" s="94" t="str">
        <f>IF(②メッセージ・差出名!$C$20="","",②メッセージ・差出名!$C$20)</f>
        <v/>
      </c>
      <c r="AL210" s="94" t="str">
        <f>IF(②メッセージ・差出名!$C$21="","",②メッセージ・差出名!$C$21)</f>
        <v/>
      </c>
      <c r="AM210" s="94" t="str">
        <f>IF(②メッセージ・差出名!$C$22="","",②メッセージ・差出名!$C$22)</f>
        <v/>
      </c>
      <c r="AN210" s="94" t="str">
        <f>IF(②メッセージ・差出名!$C$23="","",②メッセージ・差出名!$C$23)</f>
        <v/>
      </c>
      <c r="AO210" s="302" t="str">
        <f>IF(②メッセージ・差出名!$C$27="","",②メッセージ・差出名!$C$27)</f>
        <v/>
      </c>
      <c r="AP210" s="302" t="str">
        <f>IF(②メッセージ・差出名!$C$28="","",②メッセージ・差出名!$C$28)</f>
        <v/>
      </c>
      <c r="AQ210" s="302" t="str">
        <f>IF(②メッセージ・差出名!$C$29="","",②メッセージ・差出名!$C$29)</f>
        <v/>
      </c>
      <c r="AR210" s="302" t="str">
        <f>IF(②メッセージ・差出名!$C$30="","",②メッセージ・差出名!$C$30)</f>
        <v/>
      </c>
      <c r="AS210" s="143"/>
      <c r="AT210" s="148">
        <f t="shared" si="146"/>
        <v>0</v>
      </c>
      <c r="AU210" s="148">
        <f t="shared" si="139"/>
        <v>0</v>
      </c>
      <c r="AV210" s="148">
        <f t="shared" si="140"/>
        <v>0</v>
      </c>
      <c r="AW210" s="148">
        <f t="shared" si="141"/>
        <v>0</v>
      </c>
      <c r="AX210" s="148">
        <f t="shared" si="104"/>
        <v>0</v>
      </c>
      <c r="AY210" s="148">
        <f t="shared" si="104"/>
        <v>0</v>
      </c>
      <c r="AZ210" s="148">
        <f t="shared" si="105"/>
        <v>0</v>
      </c>
      <c r="BA210" s="148">
        <f t="shared" si="106"/>
        <v>0</v>
      </c>
      <c r="BB210" s="148">
        <f t="shared" si="107"/>
        <v>1</v>
      </c>
      <c r="BC210" s="148">
        <f t="shared" si="108"/>
        <v>0</v>
      </c>
      <c r="BD210" s="148">
        <f t="shared" si="109"/>
        <v>0</v>
      </c>
      <c r="BE210" s="148">
        <f t="shared" si="110"/>
        <v>0</v>
      </c>
      <c r="BF210" s="227">
        <f t="shared" si="111"/>
        <v>1</v>
      </c>
      <c r="BG210" s="227" t="e">
        <f t="shared" si="112"/>
        <v>#N/A</v>
      </c>
      <c r="BH210" s="227" t="e">
        <f t="shared" si="113"/>
        <v>#N/A</v>
      </c>
      <c r="BI210" s="227" t="e">
        <f t="shared" si="114"/>
        <v>#N/A</v>
      </c>
      <c r="BJ210" s="227">
        <f t="shared" si="115"/>
        <v>0</v>
      </c>
      <c r="BK210" s="227">
        <f t="shared" si="116"/>
        <v>0</v>
      </c>
      <c r="BL210" s="227">
        <f t="shared" si="117"/>
        <v>0</v>
      </c>
      <c r="BM210" s="227">
        <f t="shared" si="118"/>
        <v>0</v>
      </c>
      <c r="BN210" s="153">
        <f t="shared" si="119"/>
        <v>0</v>
      </c>
      <c r="BO210" s="153">
        <f t="shared" si="120"/>
        <v>0</v>
      </c>
      <c r="BP210" s="153">
        <f t="shared" si="120"/>
        <v>0</v>
      </c>
      <c r="BQ210" s="153">
        <f t="shared" si="121"/>
        <v>0</v>
      </c>
      <c r="BR210" s="153">
        <f t="shared" si="120"/>
        <v>0</v>
      </c>
      <c r="BS210" s="153">
        <f t="shared" si="122"/>
        <v>0</v>
      </c>
      <c r="BT210" s="153">
        <f t="shared" si="122"/>
        <v>0</v>
      </c>
      <c r="BU210" s="153">
        <f t="shared" si="123"/>
        <v>1</v>
      </c>
      <c r="BV210" s="225">
        <f t="shared" si="124"/>
        <v>0</v>
      </c>
      <c r="BW210" s="225">
        <f t="shared" si="125"/>
        <v>0</v>
      </c>
      <c r="BX210" s="225">
        <f t="shared" si="126"/>
        <v>0</v>
      </c>
      <c r="BY210" s="225">
        <f t="shared" si="127"/>
        <v>0</v>
      </c>
      <c r="BZ210" s="225">
        <f t="shared" si="128"/>
        <v>0</v>
      </c>
      <c r="CA210" s="225">
        <f t="shared" si="129"/>
        <v>0</v>
      </c>
      <c r="CB210" s="225">
        <f t="shared" si="130"/>
        <v>0</v>
      </c>
      <c r="CC210" s="225">
        <f t="shared" si="131"/>
        <v>0</v>
      </c>
      <c r="CD210" s="225">
        <f t="shared" si="132"/>
        <v>0</v>
      </c>
      <c r="CE210" s="225">
        <f t="shared" si="133"/>
        <v>0</v>
      </c>
      <c r="CF210" s="153">
        <f t="shared" si="134"/>
        <v>0</v>
      </c>
      <c r="CG210" s="153">
        <f t="shared" si="135"/>
        <v>0</v>
      </c>
      <c r="CH210" s="153">
        <f t="shared" si="136"/>
        <v>0</v>
      </c>
      <c r="CI210" s="153">
        <f t="shared" si="137"/>
        <v>0</v>
      </c>
      <c r="CJ210" s="153">
        <f t="shared" si="138"/>
        <v>0</v>
      </c>
      <c r="CK210" s="39"/>
      <c r="CL210" s="39"/>
      <c r="CM210" s="39"/>
      <c r="CN210" s="39"/>
      <c r="CO210" s="39"/>
      <c r="CP210" s="39"/>
      <c r="CQ210" s="39"/>
      <c r="CR210" s="39"/>
      <c r="CS210" s="39"/>
      <c r="CT210" s="39"/>
      <c r="CU210" s="39"/>
      <c r="CV210" s="39"/>
      <c r="CW210" s="39"/>
      <c r="CX210" s="39"/>
      <c r="CY210" s="39"/>
      <c r="CZ210" s="39"/>
      <c r="DA210" s="39"/>
      <c r="DB210" s="39"/>
      <c r="DC210" s="39"/>
      <c r="DD210" s="39"/>
      <c r="DE210" s="39"/>
      <c r="DF210" s="39"/>
      <c r="DG210" s="39"/>
      <c r="DH210" s="39"/>
      <c r="DI210" s="39"/>
      <c r="DJ210" s="39"/>
      <c r="DK210" s="39"/>
      <c r="DL210" s="39"/>
      <c r="DM210" s="39"/>
      <c r="DN210" s="39"/>
      <c r="DO210" s="39"/>
      <c r="DP210" s="39"/>
      <c r="DQ210" s="39"/>
      <c r="DR210" s="39"/>
      <c r="DS210" s="39"/>
      <c r="DT210" s="39"/>
      <c r="DU210" s="39"/>
      <c r="DV210" s="39"/>
      <c r="DW210" s="39"/>
      <c r="DX210" s="39"/>
      <c r="DY210" s="39"/>
      <c r="DZ210" s="39"/>
      <c r="EA210" s="39"/>
      <c r="EB210" s="39"/>
      <c r="EC210" s="39"/>
      <c r="ED210" s="39"/>
      <c r="EE210" s="39"/>
      <c r="EF210" s="39"/>
      <c r="EG210" s="39"/>
      <c r="EH210" s="39"/>
      <c r="EI210" s="39"/>
      <c r="EJ210" s="39"/>
      <c r="EK210" s="39"/>
      <c r="EL210" s="39"/>
      <c r="EM210" s="39"/>
      <c r="EN210" s="39"/>
      <c r="EO210" s="39"/>
      <c r="EP210" s="39"/>
      <c r="EQ210" s="39"/>
      <c r="ER210" s="39"/>
      <c r="ES210" s="39"/>
      <c r="ET210" s="39"/>
      <c r="EU210" s="39"/>
      <c r="EV210" s="39"/>
      <c r="EW210" s="39"/>
      <c r="EX210" s="39"/>
      <c r="EY210" s="39"/>
      <c r="EZ210" s="39"/>
      <c r="FA210" s="39"/>
      <c r="FB210" s="39"/>
      <c r="FC210" s="39"/>
      <c r="FD210" s="39"/>
      <c r="FE210" s="39"/>
      <c r="FF210" s="39"/>
      <c r="FG210" s="39"/>
      <c r="FH210" s="39"/>
      <c r="FI210" s="39"/>
      <c r="FJ210" s="39"/>
      <c r="FK210" s="39"/>
      <c r="FL210" s="39"/>
      <c r="FM210" s="39"/>
      <c r="FN210" s="39"/>
      <c r="FO210" s="39"/>
      <c r="FP210" s="39"/>
      <c r="FQ210" s="39"/>
      <c r="FR210" s="39"/>
      <c r="FS210" s="39"/>
      <c r="FT210" s="39"/>
      <c r="FU210" s="39"/>
      <c r="FV210" s="39"/>
      <c r="FW210" s="39"/>
      <c r="FX210" s="39"/>
      <c r="FY210" s="39"/>
      <c r="FZ210" s="39"/>
      <c r="GA210" s="39"/>
      <c r="GB210" s="39"/>
      <c r="GC210" s="39"/>
      <c r="GD210" s="39"/>
      <c r="GE210" s="39"/>
      <c r="GF210" s="39"/>
      <c r="GG210" s="39"/>
      <c r="GH210" s="39"/>
      <c r="GI210" s="39"/>
      <c r="GJ210" s="39"/>
      <c r="GK210" s="39"/>
      <c r="GL210" s="39"/>
      <c r="GM210" s="39"/>
      <c r="GN210" s="39"/>
      <c r="GO210" s="39"/>
      <c r="GP210" s="39"/>
      <c r="GQ210" s="39"/>
      <c r="GR210" s="39"/>
      <c r="GS210" s="39"/>
      <c r="GT210" s="39"/>
      <c r="GU210" s="39"/>
      <c r="GV210" s="39"/>
      <c r="GW210" s="39"/>
      <c r="GX210" s="39"/>
      <c r="GY210" s="39"/>
      <c r="GZ210" s="39"/>
      <c r="HA210" s="39"/>
      <c r="HB210" s="39"/>
      <c r="HC210" s="39"/>
      <c r="HD210" s="39"/>
      <c r="HE210" s="39"/>
      <c r="HF210" s="39"/>
      <c r="HG210" s="39"/>
      <c r="HH210" s="39"/>
      <c r="HI210" s="39"/>
    </row>
    <row r="211" spans="1:217" s="21" customFormat="1" ht="17.25" customHeight="1" x14ac:dyDescent="0.2">
      <c r="A211" s="26">
        <v>199</v>
      </c>
      <c r="B211" s="27"/>
      <c r="C211" s="87"/>
      <c r="D211" s="88"/>
      <c r="E211" s="88"/>
      <c r="F211" s="88"/>
      <c r="G211" s="88"/>
      <c r="H211" s="88"/>
      <c r="I211" s="88"/>
      <c r="J211" s="88"/>
      <c r="K211" s="105" t="str">
        <f t="shared" si="142"/>
        <v>様</v>
      </c>
      <c r="L211" s="88"/>
      <c r="M211" s="105" t="str">
        <f t="shared" si="143"/>
        <v/>
      </c>
      <c r="N211" s="88"/>
      <c r="O211" s="89">
        <f>①基本情報!$C$17</f>
        <v>0</v>
      </c>
      <c r="P211" s="89" t="e">
        <f>VLOOKUP(①基本情報!$C$18,①基本情報!W:X,2,0)</f>
        <v>#N/A</v>
      </c>
      <c r="Q211" s="89" t="e">
        <f>VLOOKUP(①基本情報!$C$19,①基本情報!U:V,2,0)</f>
        <v>#N/A</v>
      </c>
      <c r="R211" s="89" t="e">
        <f>VLOOKUP(①基本情報!$C$20,①基本情報!Y:Z,2,0)</f>
        <v>#N/A</v>
      </c>
      <c r="S211" s="90" t="str">
        <f>IF(COUNTA(①基本情報!$C$26:$E$26)=3,DATE(①基本情報!$C$26,①基本情報!$D$26,①基本情報!$E$26),"")</f>
        <v/>
      </c>
      <c r="T211" s="91" t="str">
        <f>IF(①基本情報!$F$26="","",①基本情報!$F$26)</f>
        <v/>
      </c>
      <c r="U211" s="90" t="str">
        <f>IF(ISERROR(DATE(①基本情報!$C$25,①基本情報!$D$25,①基本情報!$E$25)),"",DATE(①基本情報!$C$25,①基本情報!$D$25,①基本情報!$E$25))</f>
        <v/>
      </c>
      <c r="V211" s="308" t="str">
        <f>IF(①基本情報!$F$25="","",①基本情報!$F$25)</f>
        <v/>
      </c>
      <c r="W211" s="88"/>
      <c r="X211" s="88"/>
      <c r="Y211" s="88"/>
      <c r="Z211" s="88"/>
      <c r="AA211" s="88"/>
      <c r="AB211" s="88"/>
      <c r="AC211" s="105" t="str">
        <f t="shared" si="144"/>
        <v/>
      </c>
      <c r="AD211" s="108" t="str">
        <f t="shared" si="145"/>
        <v>様</v>
      </c>
      <c r="AE211" s="94" t="str">
        <f>IF(②メッセージ・差出名!$C$14="","",②メッセージ・差出名!$C$14)</f>
        <v/>
      </c>
      <c r="AF211" s="94" t="str">
        <f>IF(②メッセージ・差出名!$C$15="","",②メッセージ・差出名!$C$15)</f>
        <v/>
      </c>
      <c r="AG211" s="94" t="str">
        <f>IF(②メッセージ・差出名!$C$16="","",②メッセージ・差出名!$C$16)</f>
        <v/>
      </c>
      <c r="AH211" s="94" t="str">
        <f>IF(②メッセージ・差出名!$C$17="","",②メッセージ・差出名!$C$17)</f>
        <v/>
      </c>
      <c r="AI211" s="94" t="str">
        <f>IF(②メッセージ・差出名!$C$18="","",②メッセージ・差出名!$C$18)</f>
        <v/>
      </c>
      <c r="AJ211" s="94" t="str">
        <f>IF(②メッセージ・差出名!$C$19="","",②メッセージ・差出名!$C$19)</f>
        <v/>
      </c>
      <c r="AK211" s="94" t="str">
        <f>IF(②メッセージ・差出名!$C$20="","",②メッセージ・差出名!$C$20)</f>
        <v/>
      </c>
      <c r="AL211" s="94" t="str">
        <f>IF(②メッセージ・差出名!$C$21="","",②メッセージ・差出名!$C$21)</f>
        <v/>
      </c>
      <c r="AM211" s="94" t="str">
        <f>IF(②メッセージ・差出名!$C$22="","",②メッセージ・差出名!$C$22)</f>
        <v/>
      </c>
      <c r="AN211" s="94" t="str">
        <f>IF(②メッセージ・差出名!$C$23="","",②メッセージ・差出名!$C$23)</f>
        <v/>
      </c>
      <c r="AO211" s="302" t="str">
        <f>IF(②メッセージ・差出名!$C$27="","",②メッセージ・差出名!$C$27)</f>
        <v/>
      </c>
      <c r="AP211" s="302" t="str">
        <f>IF(②メッセージ・差出名!$C$28="","",②メッセージ・差出名!$C$28)</f>
        <v/>
      </c>
      <c r="AQ211" s="302" t="str">
        <f>IF(②メッセージ・差出名!$C$29="","",②メッセージ・差出名!$C$29)</f>
        <v/>
      </c>
      <c r="AR211" s="302" t="str">
        <f>IF(②メッセージ・差出名!$C$30="","",②メッセージ・差出名!$C$30)</f>
        <v/>
      </c>
      <c r="AS211" s="143"/>
      <c r="AT211" s="148">
        <f t="shared" si="146"/>
        <v>0</v>
      </c>
      <c r="AU211" s="148">
        <f t="shared" si="139"/>
        <v>0</v>
      </c>
      <c r="AV211" s="148">
        <f t="shared" si="140"/>
        <v>0</v>
      </c>
      <c r="AW211" s="148">
        <f t="shared" si="141"/>
        <v>0</v>
      </c>
      <c r="AX211" s="148">
        <f t="shared" ref="AX211:BG212" si="147">LEN(G211)</f>
        <v>0</v>
      </c>
      <c r="AY211" s="148">
        <f t="shared" si="147"/>
        <v>0</v>
      </c>
      <c r="AZ211" s="148">
        <f t="shared" si="147"/>
        <v>0</v>
      </c>
      <c r="BA211" s="148">
        <f t="shared" si="147"/>
        <v>0</v>
      </c>
      <c r="BB211" s="148">
        <f t="shared" si="147"/>
        <v>1</v>
      </c>
      <c r="BC211" s="148">
        <f t="shared" si="147"/>
        <v>0</v>
      </c>
      <c r="BD211" s="148">
        <f t="shared" si="147"/>
        <v>0</v>
      </c>
      <c r="BE211" s="148">
        <f t="shared" si="147"/>
        <v>0</v>
      </c>
      <c r="BF211" s="227">
        <f t="shared" si="147"/>
        <v>1</v>
      </c>
      <c r="BG211" s="227" t="e">
        <f t="shared" si="147"/>
        <v>#N/A</v>
      </c>
      <c r="BH211" s="227" t="e">
        <f t="shared" ref="BH211:BT212" si="148">LEN(Q211)</f>
        <v>#N/A</v>
      </c>
      <c r="BI211" s="227" t="e">
        <f t="shared" si="148"/>
        <v>#N/A</v>
      </c>
      <c r="BJ211" s="227">
        <f t="shared" si="148"/>
        <v>0</v>
      </c>
      <c r="BK211" s="227">
        <f t="shared" si="148"/>
        <v>0</v>
      </c>
      <c r="BL211" s="227">
        <f t="shared" si="148"/>
        <v>0</v>
      </c>
      <c r="BM211" s="227">
        <f t="shared" si="148"/>
        <v>0</v>
      </c>
      <c r="BN211" s="153">
        <f t="shared" si="148"/>
        <v>0</v>
      </c>
      <c r="BO211" s="153">
        <f t="shared" si="148"/>
        <v>0</v>
      </c>
      <c r="BP211" s="153">
        <f t="shared" si="148"/>
        <v>0</v>
      </c>
      <c r="BQ211" s="153">
        <f t="shared" si="148"/>
        <v>0</v>
      </c>
      <c r="BR211" s="153">
        <f t="shared" si="148"/>
        <v>0</v>
      </c>
      <c r="BS211" s="153">
        <f t="shared" ref="BS211:CA212" si="149">LEN(AB211)</f>
        <v>0</v>
      </c>
      <c r="BT211" s="153">
        <f t="shared" si="148"/>
        <v>0</v>
      </c>
      <c r="BU211" s="153">
        <f t="shared" si="149"/>
        <v>1</v>
      </c>
      <c r="BV211" s="225">
        <f t="shared" si="149"/>
        <v>0</v>
      </c>
      <c r="BW211" s="225">
        <f t="shared" si="149"/>
        <v>0</v>
      </c>
      <c r="BX211" s="225">
        <f t="shared" si="149"/>
        <v>0</v>
      </c>
      <c r="BY211" s="225">
        <f t="shared" si="149"/>
        <v>0</v>
      </c>
      <c r="BZ211" s="225">
        <f t="shared" si="149"/>
        <v>0</v>
      </c>
      <c r="CA211" s="225">
        <f t="shared" si="149"/>
        <v>0</v>
      </c>
      <c r="CB211" s="225">
        <f t="shared" ref="CB211:CJ212" si="150">LEN(AK211)</f>
        <v>0</v>
      </c>
      <c r="CC211" s="225">
        <f t="shared" si="150"/>
        <v>0</v>
      </c>
      <c r="CD211" s="225">
        <f t="shared" si="150"/>
        <v>0</v>
      </c>
      <c r="CE211" s="225">
        <f t="shared" si="150"/>
        <v>0</v>
      </c>
      <c r="CF211" s="153">
        <f t="shared" si="150"/>
        <v>0</v>
      </c>
      <c r="CG211" s="153">
        <f t="shared" si="150"/>
        <v>0</v>
      </c>
      <c r="CH211" s="153">
        <f t="shared" si="150"/>
        <v>0</v>
      </c>
      <c r="CI211" s="153">
        <f t="shared" si="150"/>
        <v>0</v>
      </c>
      <c r="CJ211" s="153">
        <f t="shared" si="150"/>
        <v>0</v>
      </c>
      <c r="CK211" s="39"/>
      <c r="CL211" s="39"/>
      <c r="CM211" s="39"/>
      <c r="CN211" s="39"/>
      <c r="CO211" s="39"/>
      <c r="CP211" s="39"/>
      <c r="CQ211" s="39"/>
      <c r="CR211" s="39"/>
      <c r="CS211" s="39"/>
      <c r="CT211" s="39"/>
      <c r="CU211" s="39"/>
      <c r="CV211" s="39"/>
      <c r="CW211" s="39"/>
      <c r="CX211" s="39"/>
      <c r="CY211" s="39"/>
      <c r="CZ211" s="39"/>
      <c r="DA211" s="39"/>
      <c r="DB211" s="39"/>
      <c r="DC211" s="39"/>
      <c r="DD211" s="39"/>
      <c r="DE211" s="39"/>
      <c r="DF211" s="39"/>
      <c r="DG211" s="39"/>
      <c r="DH211" s="39"/>
      <c r="DI211" s="39"/>
      <c r="DJ211" s="39"/>
      <c r="DK211" s="39"/>
      <c r="DL211" s="39"/>
      <c r="DM211" s="39"/>
      <c r="DN211" s="39"/>
      <c r="DO211" s="39"/>
      <c r="DP211" s="39"/>
      <c r="DQ211" s="39"/>
      <c r="DR211" s="39"/>
      <c r="DS211" s="39"/>
      <c r="DT211" s="39"/>
      <c r="DU211" s="39"/>
      <c r="DV211" s="39"/>
      <c r="DW211" s="39"/>
      <c r="DX211" s="39"/>
      <c r="DY211" s="39"/>
      <c r="DZ211" s="39"/>
      <c r="EA211" s="39"/>
      <c r="EB211" s="39"/>
      <c r="EC211" s="39"/>
      <c r="ED211" s="39"/>
      <c r="EE211" s="39"/>
      <c r="EF211" s="39"/>
      <c r="EG211" s="39"/>
      <c r="EH211" s="39"/>
      <c r="EI211" s="39"/>
      <c r="EJ211" s="39"/>
      <c r="EK211" s="39"/>
      <c r="EL211" s="39"/>
      <c r="EM211" s="39"/>
      <c r="EN211" s="39"/>
      <c r="EO211" s="39"/>
      <c r="EP211" s="39"/>
      <c r="EQ211" s="39"/>
      <c r="ER211" s="39"/>
      <c r="ES211" s="39"/>
      <c r="ET211" s="39"/>
      <c r="EU211" s="39"/>
      <c r="EV211" s="39"/>
      <c r="EW211" s="39"/>
      <c r="EX211" s="39"/>
      <c r="EY211" s="39"/>
      <c r="EZ211" s="39"/>
      <c r="FA211" s="39"/>
      <c r="FB211" s="39"/>
      <c r="FC211" s="39"/>
      <c r="FD211" s="39"/>
      <c r="FE211" s="39"/>
      <c r="FF211" s="39"/>
      <c r="FG211" s="39"/>
      <c r="FH211" s="39"/>
      <c r="FI211" s="39"/>
      <c r="FJ211" s="39"/>
      <c r="FK211" s="39"/>
      <c r="FL211" s="39"/>
      <c r="FM211" s="39"/>
      <c r="FN211" s="39"/>
      <c r="FO211" s="39"/>
      <c r="FP211" s="39"/>
      <c r="FQ211" s="39"/>
      <c r="FR211" s="39"/>
      <c r="FS211" s="39"/>
      <c r="FT211" s="39"/>
      <c r="FU211" s="39"/>
      <c r="FV211" s="39"/>
      <c r="FW211" s="39"/>
      <c r="FX211" s="39"/>
      <c r="FY211" s="39"/>
      <c r="FZ211" s="39"/>
      <c r="GA211" s="39"/>
      <c r="GB211" s="39"/>
      <c r="GC211" s="39"/>
      <c r="GD211" s="39"/>
      <c r="GE211" s="39"/>
      <c r="GF211" s="39"/>
      <c r="GG211" s="39"/>
      <c r="GH211" s="39"/>
      <c r="GI211" s="39"/>
      <c r="GJ211" s="39"/>
      <c r="GK211" s="39"/>
      <c r="GL211" s="39"/>
      <c r="GM211" s="39"/>
      <c r="GN211" s="39"/>
      <c r="GO211" s="39"/>
      <c r="GP211" s="39"/>
      <c r="GQ211" s="39"/>
      <c r="GR211" s="39"/>
      <c r="GS211" s="39"/>
      <c r="GT211" s="39"/>
      <c r="GU211" s="39"/>
      <c r="GV211" s="39"/>
      <c r="GW211" s="39"/>
      <c r="GX211" s="39"/>
      <c r="GY211" s="39"/>
      <c r="GZ211" s="39"/>
      <c r="HA211" s="39"/>
      <c r="HB211" s="39"/>
      <c r="HC211" s="39"/>
      <c r="HD211" s="39"/>
      <c r="HE211" s="39"/>
      <c r="HF211" s="39"/>
      <c r="HG211" s="39"/>
      <c r="HH211" s="39"/>
      <c r="HI211" s="39"/>
    </row>
    <row r="212" spans="1:217" ht="17.25" customHeight="1" x14ac:dyDescent="0.2">
      <c r="A212" s="26">
        <v>200</v>
      </c>
      <c r="B212" s="27"/>
      <c r="C212" s="87"/>
      <c r="D212" s="88"/>
      <c r="E212" s="88"/>
      <c r="F212" s="88"/>
      <c r="G212" s="88"/>
      <c r="H212" s="88"/>
      <c r="I212" s="88"/>
      <c r="J212" s="88"/>
      <c r="K212" s="105" t="str">
        <f t="shared" si="142"/>
        <v>様</v>
      </c>
      <c r="L212" s="88"/>
      <c r="M212" s="105" t="str">
        <f t="shared" si="143"/>
        <v/>
      </c>
      <c r="N212" s="88"/>
      <c r="O212" s="89">
        <f>①基本情報!$C$17</f>
        <v>0</v>
      </c>
      <c r="P212" s="89" t="e">
        <f>VLOOKUP(①基本情報!$C$18,①基本情報!W:X,2,0)</f>
        <v>#N/A</v>
      </c>
      <c r="Q212" s="89" t="e">
        <f>VLOOKUP(①基本情報!$C$19,①基本情報!U:V,2,0)</f>
        <v>#N/A</v>
      </c>
      <c r="R212" s="89" t="e">
        <f>VLOOKUP(①基本情報!$C$20,①基本情報!Y:Z,2,0)</f>
        <v>#N/A</v>
      </c>
      <c r="S212" s="90" t="str">
        <f>IF(COUNTA(①基本情報!$C$26:$E$26)=3,DATE(①基本情報!$C$26,①基本情報!$D$26,①基本情報!$E$26),"")</f>
        <v/>
      </c>
      <c r="T212" s="91" t="str">
        <f>IF(①基本情報!$F$26="","",①基本情報!$F$26)</f>
        <v/>
      </c>
      <c r="U212" s="90" t="str">
        <f>IF(ISERROR(DATE(①基本情報!$C$25,①基本情報!$D$25,①基本情報!$E$25)),"",DATE(①基本情報!$C$25,①基本情報!$D$25,①基本情報!$E$25))</f>
        <v/>
      </c>
      <c r="V212" s="308" t="str">
        <f>IF(①基本情報!$F$25="","",①基本情報!$F$25)</f>
        <v/>
      </c>
      <c r="W212" s="88"/>
      <c r="X212" s="88"/>
      <c r="Y212" s="88"/>
      <c r="Z212" s="88"/>
      <c r="AA212" s="88"/>
      <c r="AB212" s="88"/>
      <c r="AC212" s="105" t="str">
        <f t="shared" si="144"/>
        <v/>
      </c>
      <c r="AD212" s="108" t="str">
        <f t="shared" si="145"/>
        <v>様</v>
      </c>
      <c r="AE212" s="94" t="str">
        <f>IF(②メッセージ・差出名!$C$14="","",②メッセージ・差出名!$C$14)</f>
        <v/>
      </c>
      <c r="AF212" s="94" t="str">
        <f>IF(②メッセージ・差出名!$C$15="","",②メッセージ・差出名!$C$15)</f>
        <v/>
      </c>
      <c r="AG212" s="94" t="str">
        <f>IF(②メッセージ・差出名!$C$16="","",②メッセージ・差出名!$C$16)</f>
        <v/>
      </c>
      <c r="AH212" s="94" t="str">
        <f>IF(②メッセージ・差出名!$C$17="","",②メッセージ・差出名!$C$17)</f>
        <v/>
      </c>
      <c r="AI212" s="94" t="str">
        <f>IF(②メッセージ・差出名!$C$18="","",②メッセージ・差出名!$C$18)</f>
        <v/>
      </c>
      <c r="AJ212" s="94" t="str">
        <f>IF(②メッセージ・差出名!$C$19="","",②メッセージ・差出名!$C$19)</f>
        <v/>
      </c>
      <c r="AK212" s="94" t="str">
        <f>IF(②メッセージ・差出名!$C$20="","",②メッセージ・差出名!$C$20)</f>
        <v/>
      </c>
      <c r="AL212" s="94" t="str">
        <f>IF(②メッセージ・差出名!$C$21="","",②メッセージ・差出名!$C$21)</f>
        <v/>
      </c>
      <c r="AM212" s="94" t="str">
        <f>IF(②メッセージ・差出名!$C$22="","",②メッセージ・差出名!$C$22)</f>
        <v/>
      </c>
      <c r="AN212" s="94" t="str">
        <f>IF(②メッセージ・差出名!$C$23="","",②メッセージ・差出名!$C$23)</f>
        <v/>
      </c>
      <c r="AO212" s="302" t="str">
        <f>IF(②メッセージ・差出名!$C$27="","",②メッセージ・差出名!$C$27)</f>
        <v/>
      </c>
      <c r="AP212" s="302" t="str">
        <f>IF(②メッセージ・差出名!$C$28="","",②メッセージ・差出名!$C$28)</f>
        <v/>
      </c>
      <c r="AQ212" s="302" t="str">
        <f>IF(②メッセージ・差出名!$C$29="","",②メッセージ・差出名!$C$29)</f>
        <v/>
      </c>
      <c r="AR212" s="302" t="str">
        <f>IF(②メッセージ・差出名!$C$30="","",②メッセージ・差出名!$C$30)</f>
        <v/>
      </c>
      <c r="AS212" s="143"/>
      <c r="AT212" s="148">
        <f t="shared" si="146"/>
        <v>0</v>
      </c>
      <c r="AU212" s="148">
        <f>LEN(D212)</f>
        <v>0</v>
      </c>
      <c r="AV212" s="148">
        <f>LEN(E212)</f>
        <v>0</v>
      </c>
      <c r="AW212" s="148">
        <f>LEN(F212)</f>
        <v>0</v>
      </c>
      <c r="AX212" s="148">
        <f t="shared" si="147"/>
        <v>0</v>
      </c>
      <c r="AY212" s="148">
        <f t="shared" si="147"/>
        <v>0</v>
      </c>
      <c r="AZ212" s="148">
        <f t="shared" si="147"/>
        <v>0</v>
      </c>
      <c r="BA212" s="148">
        <f t="shared" si="147"/>
        <v>0</v>
      </c>
      <c r="BB212" s="148">
        <f t="shared" si="147"/>
        <v>1</v>
      </c>
      <c r="BC212" s="148">
        <f t="shared" si="147"/>
        <v>0</v>
      </c>
      <c r="BD212" s="148">
        <f t="shared" si="147"/>
        <v>0</v>
      </c>
      <c r="BE212" s="148">
        <f t="shared" si="147"/>
        <v>0</v>
      </c>
      <c r="BF212" s="227">
        <f t="shared" si="147"/>
        <v>1</v>
      </c>
      <c r="BG212" s="227" t="e">
        <f t="shared" si="147"/>
        <v>#N/A</v>
      </c>
      <c r="BH212" s="227" t="e">
        <f t="shared" si="148"/>
        <v>#N/A</v>
      </c>
      <c r="BI212" s="227" t="e">
        <f t="shared" si="148"/>
        <v>#N/A</v>
      </c>
      <c r="BJ212" s="227">
        <f t="shared" si="148"/>
        <v>0</v>
      </c>
      <c r="BK212" s="227">
        <f t="shared" si="148"/>
        <v>0</v>
      </c>
      <c r="BL212" s="227">
        <f t="shared" si="148"/>
        <v>0</v>
      </c>
      <c r="BM212" s="227">
        <f t="shared" si="148"/>
        <v>0</v>
      </c>
      <c r="BN212" s="153">
        <f t="shared" si="148"/>
        <v>0</v>
      </c>
      <c r="BO212" s="153">
        <f t="shared" si="148"/>
        <v>0</v>
      </c>
      <c r="BP212" s="153">
        <f t="shared" si="148"/>
        <v>0</v>
      </c>
      <c r="BQ212" s="153">
        <f t="shared" si="148"/>
        <v>0</v>
      </c>
      <c r="BR212" s="153">
        <f t="shared" si="148"/>
        <v>0</v>
      </c>
      <c r="BS212" s="153">
        <f t="shared" si="149"/>
        <v>0</v>
      </c>
      <c r="BT212" s="153">
        <f t="shared" si="148"/>
        <v>0</v>
      </c>
      <c r="BU212" s="153">
        <f t="shared" si="149"/>
        <v>1</v>
      </c>
      <c r="BV212" s="225">
        <f t="shared" si="149"/>
        <v>0</v>
      </c>
      <c r="BW212" s="225">
        <f t="shared" si="149"/>
        <v>0</v>
      </c>
      <c r="BX212" s="225">
        <f t="shared" si="149"/>
        <v>0</v>
      </c>
      <c r="BY212" s="225">
        <f t="shared" si="149"/>
        <v>0</v>
      </c>
      <c r="BZ212" s="225">
        <f t="shared" si="149"/>
        <v>0</v>
      </c>
      <c r="CA212" s="225">
        <f t="shared" si="149"/>
        <v>0</v>
      </c>
      <c r="CB212" s="225">
        <f t="shared" si="150"/>
        <v>0</v>
      </c>
      <c r="CC212" s="225">
        <f t="shared" si="150"/>
        <v>0</v>
      </c>
      <c r="CD212" s="225">
        <f t="shared" si="150"/>
        <v>0</v>
      </c>
      <c r="CE212" s="225">
        <f t="shared" si="150"/>
        <v>0</v>
      </c>
      <c r="CF212" s="153">
        <f t="shared" si="150"/>
        <v>0</v>
      </c>
      <c r="CG212" s="153">
        <f t="shared" si="150"/>
        <v>0</v>
      </c>
      <c r="CH212" s="153">
        <f t="shared" si="150"/>
        <v>0</v>
      </c>
      <c r="CI212" s="153">
        <f t="shared" si="150"/>
        <v>0</v>
      </c>
      <c r="CJ212" s="153">
        <f t="shared" si="150"/>
        <v>0</v>
      </c>
      <c r="CK212" s="39"/>
      <c r="CL212" s="39"/>
      <c r="CM212" s="39"/>
      <c r="CN212" s="39"/>
      <c r="CO212" s="39"/>
      <c r="CP212" s="39"/>
      <c r="CQ212" s="39"/>
      <c r="CR212" s="39"/>
      <c r="CS212" s="39"/>
      <c r="CT212" s="39"/>
      <c r="CU212" s="39"/>
      <c r="CV212" s="39"/>
      <c r="CW212" s="39"/>
      <c r="CX212" s="39"/>
      <c r="CY212" s="39"/>
      <c r="CZ212" s="39"/>
      <c r="DA212" s="39"/>
      <c r="DB212" s="39"/>
      <c r="DC212" s="39"/>
      <c r="DD212" s="39"/>
      <c r="DE212" s="39"/>
      <c r="DF212" s="39"/>
      <c r="DG212" s="39"/>
      <c r="DH212" s="39"/>
      <c r="DI212" s="39"/>
      <c r="DJ212" s="39"/>
      <c r="DK212" s="39"/>
      <c r="DL212" s="39"/>
      <c r="DM212" s="39"/>
      <c r="DN212" s="39"/>
      <c r="DO212" s="39"/>
      <c r="DP212" s="39"/>
      <c r="DQ212" s="39"/>
      <c r="DR212" s="39"/>
      <c r="DS212" s="39"/>
      <c r="DT212" s="39"/>
      <c r="DU212" s="39"/>
      <c r="DV212" s="39"/>
      <c r="DW212" s="39"/>
      <c r="DX212" s="39"/>
      <c r="DY212" s="39"/>
      <c r="DZ212" s="39"/>
      <c r="EA212" s="39"/>
      <c r="EB212" s="39"/>
      <c r="EC212" s="39"/>
      <c r="ED212" s="39"/>
      <c r="EE212" s="39"/>
      <c r="EF212" s="39"/>
      <c r="EG212" s="39"/>
      <c r="EH212" s="39"/>
      <c r="EI212" s="39"/>
      <c r="EJ212" s="39"/>
      <c r="EK212" s="39"/>
      <c r="EL212" s="39"/>
      <c r="EM212" s="39"/>
      <c r="EN212" s="39"/>
      <c r="EO212" s="39"/>
      <c r="EP212" s="39"/>
      <c r="EQ212" s="39"/>
      <c r="ER212" s="39"/>
      <c r="ES212" s="39"/>
      <c r="ET212" s="39"/>
      <c r="EU212" s="39"/>
      <c r="EV212" s="39"/>
      <c r="EW212" s="39"/>
      <c r="EX212" s="39"/>
      <c r="EY212" s="39"/>
      <c r="EZ212" s="39"/>
      <c r="FA212" s="39"/>
      <c r="FB212" s="39"/>
      <c r="FC212" s="39"/>
      <c r="FD212" s="39"/>
      <c r="FE212" s="39"/>
      <c r="FF212" s="39"/>
      <c r="FG212" s="39"/>
      <c r="FH212" s="39"/>
      <c r="FI212" s="39"/>
      <c r="FJ212" s="39"/>
      <c r="FK212" s="39"/>
      <c r="FL212" s="39"/>
      <c r="FM212" s="39"/>
      <c r="FN212" s="39"/>
      <c r="FO212" s="39"/>
      <c r="FP212" s="39"/>
      <c r="FQ212" s="39"/>
      <c r="FR212" s="39"/>
      <c r="FS212" s="39"/>
      <c r="FT212" s="39"/>
      <c r="FU212" s="39"/>
      <c r="FV212" s="39"/>
      <c r="FW212" s="39"/>
      <c r="FX212" s="39"/>
      <c r="FY212" s="39"/>
      <c r="FZ212" s="39"/>
      <c r="GA212" s="39"/>
      <c r="GB212" s="39"/>
      <c r="GC212" s="39"/>
      <c r="GD212" s="39"/>
      <c r="GE212" s="39"/>
      <c r="GF212" s="39"/>
      <c r="GG212" s="39"/>
      <c r="GH212" s="39"/>
      <c r="GI212" s="39"/>
      <c r="GJ212" s="39"/>
      <c r="GK212" s="39"/>
      <c r="GL212" s="39"/>
      <c r="GM212" s="39"/>
      <c r="GN212" s="39"/>
      <c r="GO212" s="39"/>
      <c r="GP212" s="39"/>
      <c r="GQ212" s="39"/>
      <c r="GR212" s="39"/>
      <c r="GS212" s="39"/>
      <c r="GT212" s="39"/>
      <c r="GU212" s="39"/>
      <c r="GV212" s="39"/>
      <c r="GW212" s="39"/>
      <c r="GX212" s="39"/>
      <c r="GY212" s="39"/>
      <c r="GZ212" s="39"/>
      <c r="HA212" s="39"/>
      <c r="HB212" s="39"/>
      <c r="HC212" s="39"/>
      <c r="HD212" s="39"/>
      <c r="HE212" s="39"/>
      <c r="HF212" s="39"/>
      <c r="HG212" s="39"/>
      <c r="HH212" s="39"/>
      <c r="HI212" s="39"/>
    </row>
    <row r="213" spans="1:217" x14ac:dyDescent="0.2">
      <c r="C213" s="2"/>
      <c r="D213" s="2"/>
    </row>
    <row r="214" spans="1:217" x14ac:dyDescent="0.2">
      <c r="C214" s="2"/>
      <c r="D214" s="2"/>
    </row>
    <row r="215" spans="1:217" x14ac:dyDescent="0.2">
      <c r="A215" s="1"/>
      <c r="B215" s="1"/>
    </row>
    <row r="216" spans="1:217" x14ac:dyDescent="0.2">
      <c r="A216" s="1"/>
      <c r="B216" s="1"/>
    </row>
    <row r="217" spans="1:217" x14ac:dyDescent="0.2">
      <c r="A217" s="1"/>
      <c r="B217" s="1"/>
    </row>
  </sheetData>
  <mergeCells count="3">
    <mergeCell ref="F10:H10"/>
    <mergeCell ref="S11:T11"/>
    <mergeCell ref="U11:V11"/>
  </mergeCells>
  <phoneticPr fontId="3"/>
  <conditionalFormatting sqref="AF13:AR110">
    <cfRule type="cellIs" dxfId="31" priority="87" stopIfTrue="1" operator="equal">
      <formula>0</formula>
    </cfRule>
  </conditionalFormatting>
  <conditionalFormatting sqref="J13:K212">
    <cfRule type="expression" dxfId="30" priority="80" stopIfTrue="1">
      <formula>LEN(J13)&gt;30</formula>
    </cfRule>
  </conditionalFormatting>
  <conditionalFormatting sqref="AF111:AR208">
    <cfRule type="cellIs" dxfId="29" priority="30" stopIfTrue="1" operator="equal">
      <formula>0</formula>
    </cfRule>
  </conditionalFormatting>
  <conditionalFormatting sqref="AF209:AR212">
    <cfRule type="cellIs" dxfId="28" priority="25" stopIfTrue="1" operator="equal">
      <formula>0</formula>
    </cfRule>
  </conditionalFormatting>
  <conditionalFormatting sqref="L13 L16:L212">
    <cfRule type="expression" dxfId="27" priority="89" stopIfTrue="1">
      <formula>LEN(L13)&gt;30</formula>
    </cfRule>
  </conditionalFormatting>
  <conditionalFormatting sqref="M13:M212">
    <cfRule type="expression" dxfId="26" priority="22" stopIfTrue="1">
      <formula>L13&gt;30</formula>
    </cfRule>
  </conditionalFormatting>
  <conditionalFormatting sqref="AT13:AT212">
    <cfRule type="cellIs" dxfId="25" priority="21" stopIfTrue="1" operator="notEqual">
      <formula>7</formula>
    </cfRule>
  </conditionalFormatting>
  <conditionalFormatting sqref="W13:W27 W32:W212">
    <cfRule type="expression" dxfId="24" priority="19" stopIfTrue="1">
      <formula>LEN(W13)&gt;30</formula>
    </cfRule>
  </conditionalFormatting>
  <conditionalFormatting sqref="Y13:Y19 Y24:Y212">
    <cfRule type="expression" dxfId="23" priority="18" stopIfTrue="1">
      <formula>LEN(Y13)&gt;30</formula>
    </cfRule>
  </conditionalFormatting>
  <conditionalFormatting sqref="AA13:AA212">
    <cfRule type="expression" dxfId="22" priority="16" stopIfTrue="1">
      <formula>LEN(AA13)&gt;30</formula>
    </cfRule>
  </conditionalFormatting>
  <conditionalFormatting sqref="AC13:AC212">
    <cfRule type="expression" dxfId="21" priority="15" stopIfTrue="1">
      <formula>LEN(AC13)&gt;30</formula>
    </cfRule>
  </conditionalFormatting>
  <conditionalFormatting sqref="Y20:Y23">
    <cfRule type="expression" dxfId="20" priority="14" stopIfTrue="1">
      <formula>LEN(Y20)&gt;30</formula>
    </cfRule>
  </conditionalFormatting>
  <conditionalFormatting sqref="W28:W31">
    <cfRule type="expression" dxfId="19" priority="13" stopIfTrue="1">
      <formula>LEN(W28)&gt;30</formula>
    </cfRule>
  </conditionalFormatting>
  <conditionalFormatting sqref="AE13:AR212">
    <cfRule type="expression" dxfId="18" priority="12" stopIfTrue="1">
      <formula>LEN(AE13)&gt;35</formula>
    </cfRule>
  </conditionalFormatting>
  <conditionalFormatting sqref="L14:L15">
    <cfRule type="expression" dxfId="17" priority="11" stopIfTrue="1">
      <formula>LEN(L14)&gt;30</formula>
    </cfRule>
  </conditionalFormatting>
  <conditionalFormatting sqref="BV13:CI212">
    <cfRule type="expression" dxfId="16" priority="10" stopIfTrue="1">
      <formula>BV13&gt;35</formula>
    </cfRule>
  </conditionalFormatting>
  <conditionalFormatting sqref="AY13:AY212">
    <cfRule type="cellIs" dxfId="15" priority="9" stopIfTrue="1" operator="greaterThan">
      <formula>50</formula>
    </cfRule>
  </conditionalFormatting>
  <conditionalFormatting sqref="AZ13:AZ212">
    <cfRule type="cellIs" dxfId="14" priority="8" stopIfTrue="1" operator="greaterThan">
      <formula>50</formula>
    </cfRule>
  </conditionalFormatting>
  <conditionalFormatting sqref="BA13:BA212">
    <cfRule type="cellIs" dxfId="13" priority="7" stopIfTrue="1" operator="greaterThan">
      <formula>30</formula>
    </cfRule>
  </conditionalFormatting>
  <conditionalFormatting sqref="BC13:BC212">
    <cfRule type="cellIs" dxfId="12" priority="6" stopIfTrue="1" operator="greaterThan">
      <formula>30</formula>
    </cfRule>
  </conditionalFormatting>
  <conditionalFormatting sqref="BE13:BE212">
    <cfRule type="cellIs" dxfId="11" priority="5" stopIfTrue="1" operator="notBetween">
      <formula>10</formula>
      <formula>12</formula>
    </cfRule>
  </conditionalFormatting>
  <conditionalFormatting sqref="BN13:BN212">
    <cfRule type="cellIs" dxfId="10" priority="4" stopIfTrue="1" operator="greaterThan">
      <formula>30</formula>
    </cfRule>
  </conditionalFormatting>
  <conditionalFormatting sqref="BP13:BP212">
    <cfRule type="cellIs" dxfId="9" priority="3" stopIfTrue="1" operator="greaterThan">
      <formula>30</formula>
    </cfRule>
  </conditionalFormatting>
  <conditionalFormatting sqref="BR13:BR212">
    <cfRule type="cellIs" dxfId="8" priority="2" stopIfTrue="1" operator="greaterThan">
      <formula>30</formula>
    </cfRule>
  </conditionalFormatting>
  <conditionalFormatting sqref="BT13:BT212">
    <cfRule type="cellIs" dxfId="7" priority="1" stopIfTrue="1" operator="greaterThan">
      <formula>30</formula>
    </cfRule>
  </conditionalFormatting>
  <dataValidations count="2">
    <dataValidation type="list" allowBlank="1" showInputMessage="1" showErrorMessage="1" sqref="M12" xr:uid="{00000000-0002-0000-0300-000000000000}">
      <formula1>"　,様,御中,殿,君,くん,ちゃん,先生,"</formula1>
    </dataValidation>
    <dataValidation type="list" allowBlank="1" showInputMessage="1" showErrorMessage="1" sqref="K12" xr:uid="{00000000-0002-0000-0300-000001000000}">
      <formula1>",様,御中,殿,君,くん,ちゃん,先生,"</formula1>
    </dataValidation>
  </dataValidations>
  <hyperlinks>
    <hyperlink ref="E11" r:id="rId1" display="市区名" xr:uid="{00000000-0004-0000-0300-000000000000}"/>
    <hyperlink ref="I7" r:id="rId2" xr:uid="{00000000-0004-0000-0300-000001000000}"/>
    <hyperlink ref="I6" r:id="rId3" xr:uid="{00000000-0004-0000-0300-000002000000}"/>
  </hyperlinks>
  <pageMargins left="0.75" right="0.75" top="1" bottom="1" header="0.51200000000000001" footer="0.51200000000000001"/>
  <pageSetup paperSize="9" orientation="landscape" r:id="rId4"/>
  <headerFooter alignWithMargins="0"/>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HI29"/>
  <sheetViews>
    <sheetView zoomScale="85" zoomScaleNormal="85" workbookViewId="0"/>
  </sheetViews>
  <sheetFormatPr defaultColWidth="9.33203125" defaultRowHeight="11" x14ac:dyDescent="0.2"/>
  <cols>
    <col min="1" max="1" width="6.44140625" style="2" customWidth="1"/>
    <col min="2" max="2" width="14.44140625" style="2" hidden="1" customWidth="1"/>
    <col min="3" max="3" width="10.44140625" style="1" customWidth="1"/>
    <col min="4" max="4" width="13.109375" style="1" customWidth="1"/>
    <col min="5" max="5" width="15" style="1" customWidth="1"/>
    <col min="6" max="6" width="10.33203125" style="1" bestFit="1" customWidth="1"/>
    <col min="7" max="7" width="13.33203125" style="1" bestFit="1" customWidth="1"/>
    <col min="8" max="8" width="35.77734375" style="1" customWidth="1"/>
    <col min="9" max="9" width="39.77734375" style="1" customWidth="1"/>
    <col min="10" max="10" width="50.77734375" style="1" customWidth="1"/>
    <col min="11" max="11" width="9.44140625" style="1" customWidth="1"/>
    <col min="12" max="12" width="21.109375" style="1" customWidth="1"/>
    <col min="13" max="13" width="6.33203125" style="1" customWidth="1"/>
    <col min="14" max="14" width="12.109375" style="1" bestFit="1" customWidth="1"/>
    <col min="15" max="15" width="10.109375" style="1" customWidth="1"/>
    <col min="16" max="16" width="13" style="1" customWidth="1"/>
    <col min="17" max="17" width="10.77734375" style="1" customWidth="1"/>
    <col min="18" max="18" width="9" style="1" customWidth="1"/>
    <col min="19" max="19" width="15.33203125" style="1" customWidth="1"/>
    <col min="20" max="20" width="11.6640625" style="1" customWidth="1"/>
    <col min="21" max="21" width="12.109375" style="1" customWidth="1"/>
    <col min="22" max="22" width="10" style="1" customWidth="1"/>
    <col min="23" max="23" width="16.33203125" style="1" customWidth="1"/>
    <col min="24" max="24" width="7" style="1" customWidth="1"/>
    <col min="25" max="25" width="16.33203125" style="1" customWidth="1"/>
    <col min="26" max="26" width="7" style="1" customWidth="1"/>
    <col min="27" max="27" width="16.33203125" style="1" customWidth="1"/>
    <col min="28" max="28" width="7.33203125" style="1" customWidth="1"/>
    <col min="29" max="29" width="16.33203125" style="1" customWidth="1"/>
    <col min="30" max="30" width="7" style="99" customWidth="1"/>
    <col min="31" max="31" width="38.109375" style="1" bestFit="1" customWidth="1"/>
    <col min="32" max="32" width="46" style="1" bestFit="1" customWidth="1"/>
    <col min="33" max="33" width="35.77734375" style="1" customWidth="1"/>
    <col min="34" max="40" width="12.33203125" style="1" bestFit="1" customWidth="1"/>
    <col min="41" max="42" width="24.77734375" style="1" bestFit="1" customWidth="1"/>
    <col min="43" max="43" width="24.77734375" style="1" customWidth="1"/>
    <col min="44" max="44" width="24.77734375" style="1" bestFit="1" customWidth="1"/>
    <col min="45" max="45" width="8" style="2" bestFit="1" customWidth="1"/>
    <col min="46" max="46" width="8" style="2" hidden="1" customWidth="1"/>
    <col min="47" max="47" width="10.109375" style="2" hidden="1" customWidth="1"/>
    <col min="48" max="54" width="18.6640625" style="2" hidden="1" customWidth="1"/>
    <col min="55" max="55" width="22.44140625" style="2" hidden="1" customWidth="1"/>
    <col min="56" max="63" width="14.44140625" style="2" hidden="1" customWidth="1"/>
    <col min="64" max="64" width="15.6640625" style="2" hidden="1" customWidth="1"/>
    <col min="65" max="68" width="24.77734375" style="2" hidden="1" customWidth="1"/>
    <col min="69" max="16384" width="9.33203125" style="2"/>
  </cols>
  <sheetData>
    <row r="1" spans="1:217" x14ac:dyDescent="0.2">
      <c r="AO1" s="2"/>
      <c r="AP1" s="2"/>
      <c r="AQ1" s="2"/>
      <c r="AR1" s="2"/>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row>
    <row r="2" spans="1:217" ht="13" hidden="1" x14ac:dyDescent="0.2">
      <c r="B2" s="34" t="s">
        <v>71</v>
      </c>
      <c r="C2" s="22" t="s">
        <v>68</v>
      </c>
      <c r="D2" s="30" t="s">
        <v>70</v>
      </c>
      <c r="E2" s="30" t="s">
        <v>56</v>
      </c>
      <c r="F2" s="30" t="s">
        <v>111</v>
      </c>
      <c r="G2" s="32" t="s">
        <v>48</v>
      </c>
      <c r="H2" s="32" t="s">
        <v>53</v>
      </c>
      <c r="I2" s="32" t="s">
        <v>55</v>
      </c>
      <c r="J2" s="32" t="s">
        <v>0</v>
      </c>
      <c r="K2" s="154"/>
      <c r="L2" s="154"/>
      <c r="M2" s="154"/>
      <c r="AD2" s="1"/>
      <c r="AE2" s="99"/>
      <c r="AK2" s="2"/>
      <c r="AL2" s="2"/>
      <c r="AM2" s="2"/>
      <c r="AN2" s="2"/>
      <c r="AO2" s="2"/>
      <c r="AP2" s="2"/>
      <c r="AQ2" s="2"/>
      <c r="AR2" s="2"/>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row>
    <row r="3" spans="1:217" ht="13" hidden="1" x14ac:dyDescent="0.2">
      <c r="B3" s="35">
        <v>0</v>
      </c>
      <c r="C3" s="31" t="str">
        <f>IF(①基本情報!C8="","",①基本情報!C8)</f>
        <v/>
      </c>
      <c r="D3" s="31" t="str">
        <f>IF(①基本情報!C9="","",①基本情報!C9)</f>
        <v/>
      </c>
      <c r="E3" s="33" t="str">
        <f>IF(①基本情報!C5="","",①基本情報!C5)</f>
        <v/>
      </c>
      <c r="F3" s="33" t="str">
        <f>IF(①基本情報!C6="","",①基本情報!C6)</f>
        <v/>
      </c>
      <c r="G3" s="33" t="str">
        <f>IF(①基本情報!C7="","",①基本情報!C7)</f>
        <v/>
      </c>
      <c r="H3" s="29" t="str">
        <f>IF(①基本情報!C12="","",①基本情報!C12)</f>
        <v/>
      </c>
      <c r="I3" s="29" t="str">
        <f>IF(①基本情報!C14="","",①基本情報!C14)</f>
        <v/>
      </c>
      <c r="J3" s="29" t="str">
        <f>IF(①基本情報!C13="","",①基本情報!C13)</f>
        <v/>
      </c>
      <c r="K3" s="155"/>
      <c r="L3" s="155"/>
      <c r="M3" s="155"/>
      <c r="AD3" s="1"/>
      <c r="AE3" s="99"/>
      <c r="AK3" s="2"/>
      <c r="AL3" s="2"/>
      <c r="AM3" s="2"/>
      <c r="AN3" s="2"/>
      <c r="AO3" s="2"/>
      <c r="AP3" s="2"/>
      <c r="AQ3" s="2"/>
      <c r="AR3" s="2"/>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row>
    <row r="4" spans="1:217" s="39" customFormat="1" ht="13" x14ac:dyDescent="0.2">
      <c r="B4" s="40"/>
      <c r="C4" s="41"/>
      <c r="D4" s="41"/>
      <c r="E4" s="42"/>
      <c r="F4" s="42"/>
      <c r="G4" s="43"/>
      <c r="H4" s="43"/>
      <c r="I4" s="43"/>
      <c r="J4" s="44"/>
      <c r="K4" s="44"/>
      <c r="L4" s="44"/>
      <c r="M4" s="44"/>
      <c r="N4" s="44"/>
      <c r="O4" s="44"/>
      <c r="P4" s="44"/>
      <c r="Q4" s="44"/>
      <c r="R4" s="44"/>
      <c r="S4" s="44"/>
      <c r="T4" s="44"/>
      <c r="U4" s="44"/>
      <c r="V4" s="44"/>
      <c r="W4" s="44"/>
      <c r="X4" s="44"/>
      <c r="Y4" s="44"/>
      <c r="Z4" s="44"/>
      <c r="AA4" s="44"/>
      <c r="AB4" s="44"/>
      <c r="AC4" s="44"/>
      <c r="AD4" s="100"/>
      <c r="AE4" s="44"/>
      <c r="AF4" s="44"/>
      <c r="AG4" s="44"/>
      <c r="AH4" s="44"/>
      <c r="AI4" s="44"/>
    </row>
    <row r="5" spans="1:217" s="37" customFormat="1" x14ac:dyDescent="0.2">
      <c r="A5" s="36" t="s">
        <v>73</v>
      </c>
      <c r="C5" s="2"/>
      <c r="D5" s="2"/>
      <c r="E5" s="38"/>
      <c r="F5" s="38"/>
      <c r="G5" s="38"/>
      <c r="H5" s="38"/>
      <c r="I5" s="38"/>
      <c r="J5" s="38"/>
      <c r="K5" s="38"/>
      <c r="L5" s="38"/>
      <c r="M5" s="38"/>
      <c r="N5" s="38"/>
      <c r="O5" s="38"/>
      <c r="P5" s="38"/>
      <c r="Q5" s="38"/>
      <c r="R5" s="38"/>
      <c r="S5" s="38"/>
      <c r="T5" s="38"/>
      <c r="U5" s="38"/>
      <c r="V5" s="38"/>
      <c r="W5" s="38"/>
      <c r="X5" s="38"/>
      <c r="Y5" s="38"/>
      <c r="Z5" s="38"/>
      <c r="AA5" s="38"/>
      <c r="AB5" s="38"/>
      <c r="AC5" s="38"/>
      <c r="AD5" s="101"/>
      <c r="AE5" s="38"/>
      <c r="AF5" s="38"/>
      <c r="AG5" s="38"/>
      <c r="AH5" s="38"/>
      <c r="AI5" s="38"/>
      <c r="AJ5" s="38"/>
      <c r="AK5" s="38"/>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row>
    <row r="6" spans="1:217" s="37" customFormat="1" x14ac:dyDescent="0.2">
      <c r="A6" s="36" t="s">
        <v>72</v>
      </c>
      <c r="C6" s="2"/>
      <c r="D6" s="2"/>
      <c r="E6" s="38"/>
      <c r="F6" s="38"/>
      <c r="G6" s="38"/>
      <c r="H6" s="38"/>
      <c r="I6" s="38"/>
      <c r="J6" s="38"/>
      <c r="K6" s="38"/>
      <c r="L6" s="38"/>
      <c r="M6" s="38"/>
      <c r="N6" s="38"/>
      <c r="O6" s="38"/>
      <c r="P6" s="38"/>
      <c r="Q6" s="38"/>
      <c r="R6" s="38"/>
      <c r="S6" s="38"/>
      <c r="T6" s="38"/>
      <c r="U6" s="38"/>
      <c r="V6" s="38"/>
      <c r="W6" s="38"/>
      <c r="X6" s="38"/>
      <c r="Y6" s="38"/>
      <c r="Z6" s="38"/>
      <c r="AA6" s="38"/>
      <c r="AB6" s="38"/>
      <c r="AC6" s="38"/>
      <c r="AD6" s="101"/>
      <c r="AE6" s="38"/>
      <c r="AF6" s="38"/>
      <c r="AG6" s="38"/>
      <c r="AH6" s="38"/>
      <c r="AI6" s="38"/>
      <c r="AJ6" s="38"/>
      <c r="AK6" s="38"/>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row>
    <row r="7" spans="1:217" ht="14" x14ac:dyDescent="0.2">
      <c r="C7" s="2"/>
      <c r="D7" s="15" t="s">
        <v>1495</v>
      </c>
      <c r="E7" s="3"/>
      <c r="F7" s="13"/>
      <c r="G7" s="2"/>
      <c r="H7" s="2"/>
      <c r="I7" s="2"/>
      <c r="AO7" s="2"/>
      <c r="AP7" s="2"/>
      <c r="AQ7" s="2"/>
      <c r="AR7" s="2"/>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row>
    <row r="8" spans="1:217" ht="13" x14ac:dyDescent="0.2">
      <c r="C8" s="16" t="s">
        <v>24</v>
      </c>
      <c r="D8" s="3"/>
      <c r="E8" s="12"/>
      <c r="F8" s="13"/>
      <c r="G8" s="2"/>
      <c r="H8" s="2"/>
      <c r="I8" s="2"/>
      <c r="AO8" s="2"/>
      <c r="AP8" s="2"/>
      <c r="AQ8" s="2"/>
      <c r="AR8" s="2"/>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row>
    <row r="9" spans="1:217" s="81" customFormat="1" ht="3.75" customHeight="1" thickBot="1" x14ac:dyDescent="0.25">
      <c r="C9" s="82"/>
      <c r="D9" s="83"/>
      <c r="E9" s="84"/>
      <c r="F9" s="84"/>
      <c r="G9" s="84"/>
      <c r="H9" s="84"/>
      <c r="I9" s="84"/>
      <c r="J9" s="84"/>
      <c r="K9" s="84"/>
      <c r="L9" s="84"/>
      <c r="M9" s="84"/>
      <c r="N9" s="84"/>
      <c r="O9" s="84"/>
      <c r="P9" s="84"/>
      <c r="Q9" s="85"/>
      <c r="R9" s="85"/>
      <c r="S9" s="85"/>
      <c r="T9" s="85"/>
      <c r="U9" s="85"/>
      <c r="V9" s="85"/>
      <c r="W9" s="85"/>
      <c r="X9" s="85"/>
      <c r="Y9" s="85"/>
      <c r="Z9" s="85"/>
      <c r="AA9" s="85"/>
      <c r="AB9" s="85"/>
      <c r="AC9" s="85"/>
      <c r="AD9" s="102"/>
      <c r="AE9" s="85"/>
      <c r="AF9" s="85"/>
      <c r="AG9" s="85"/>
      <c r="AH9" s="85"/>
      <c r="AI9" s="85"/>
      <c r="AJ9" s="85"/>
      <c r="AK9" s="85"/>
      <c r="AL9" s="85"/>
      <c r="AM9" s="85"/>
      <c r="AN9" s="85"/>
      <c r="AO9" s="85"/>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row>
    <row r="10" spans="1:217" ht="23.25" customHeight="1" x14ac:dyDescent="0.2">
      <c r="C10" s="4"/>
      <c r="D10" s="4"/>
      <c r="AP10" s="2"/>
      <c r="AQ10" s="2"/>
      <c r="AR10" s="2"/>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row>
    <row r="11" spans="1:217" s="5" customFormat="1" ht="45.75" customHeight="1" x14ac:dyDescent="0.2">
      <c r="C11" s="6"/>
      <c r="D11" s="6"/>
      <c r="E11" s="6"/>
      <c r="F11" s="6"/>
      <c r="G11" s="6"/>
      <c r="H11" s="6"/>
      <c r="I11" s="6"/>
      <c r="J11" s="6"/>
      <c r="K11" s="6"/>
      <c r="L11" s="6"/>
      <c r="M11" s="6"/>
      <c r="N11" s="6"/>
      <c r="O11" s="6"/>
      <c r="P11" s="6"/>
      <c r="Q11" s="6"/>
      <c r="R11" s="6"/>
      <c r="S11" s="8"/>
      <c r="T11" s="8"/>
      <c r="U11" s="6"/>
      <c r="V11" s="6"/>
      <c r="W11" s="6"/>
      <c r="X11" s="6"/>
      <c r="Y11" s="6"/>
      <c r="Z11" s="6"/>
      <c r="AA11" s="6"/>
      <c r="AB11" s="6"/>
      <c r="AC11" s="6"/>
      <c r="AD11" s="103"/>
      <c r="AE11" s="8"/>
      <c r="AF11" s="6"/>
      <c r="AG11" s="6"/>
      <c r="AH11" s="6"/>
      <c r="AI11" s="6"/>
      <c r="AJ11" s="6"/>
      <c r="AK11" s="6"/>
      <c r="AL11" s="6"/>
      <c r="AM11" s="6"/>
      <c r="AN11" s="6"/>
      <c r="AO11" s="6"/>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7"/>
      <c r="FZ11" s="137"/>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row>
    <row r="12" spans="1:217" s="7" customFormat="1" ht="11.25" customHeight="1" thickBot="1" x14ac:dyDescent="0.25">
      <c r="B12" s="7" t="s">
        <v>83</v>
      </c>
      <c r="C12" s="8"/>
      <c r="E12" s="8"/>
      <c r="F12" s="343"/>
      <c r="G12" s="343"/>
      <c r="H12" s="343"/>
      <c r="I12" s="114"/>
      <c r="J12" s="8"/>
      <c r="K12" s="8"/>
      <c r="L12" s="8"/>
      <c r="M12" s="8"/>
      <c r="N12" s="8"/>
      <c r="O12" s="8"/>
      <c r="P12" s="8"/>
      <c r="Q12" s="8"/>
      <c r="R12" s="8"/>
      <c r="S12" s="9"/>
      <c r="T12" s="9"/>
      <c r="U12" s="9"/>
      <c r="V12" s="8"/>
      <c r="W12" s="8"/>
      <c r="X12" s="8"/>
      <c r="Y12" s="8"/>
      <c r="Z12" s="8"/>
      <c r="AA12" s="8"/>
      <c r="AB12" s="8"/>
      <c r="AC12" s="8"/>
      <c r="AD12" s="104"/>
      <c r="AF12" s="8"/>
      <c r="AG12" s="8"/>
      <c r="AH12" s="8"/>
      <c r="AI12" s="8"/>
      <c r="AJ12" s="8"/>
      <c r="AK12" s="8"/>
      <c r="AL12" s="8"/>
      <c r="AM12" s="8"/>
      <c r="AN12" s="8"/>
      <c r="AO12" s="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8"/>
      <c r="FZ12" s="138"/>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row>
    <row r="13" spans="1:217" s="47" customFormat="1" ht="48.5" thickBot="1" x14ac:dyDescent="0.25">
      <c r="A13" s="45" t="s">
        <v>23</v>
      </c>
      <c r="B13" s="46" t="s">
        <v>49</v>
      </c>
      <c r="C13" s="115" t="s">
        <v>91</v>
      </c>
      <c r="D13" s="116" t="s">
        <v>92</v>
      </c>
      <c r="E13" s="117" t="s">
        <v>121</v>
      </c>
      <c r="F13" s="116" t="s">
        <v>93</v>
      </c>
      <c r="G13" s="116" t="s">
        <v>94</v>
      </c>
      <c r="H13" s="118" t="s">
        <v>85</v>
      </c>
      <c r="I13" s="118" t="s">
        <v>84</v>
      </c>
      <c r="J13" s="116" t="s">
        <v>183</v>
      </c>
      <c r="K13" s="116" t="s">
        <v>1289</v>
      </c>
      <c r="L13" s="165" t="s">
        <v>1313</v>
      </c>
      <c r="M13" s="118" t="s">
        <v>182</v>
      </c>
      <c r="N13" s="119" t="s">
        <v>105</v>
      </c>
      <c r="O13" s="120" t="s">
        <v>95</v>
      </c>
      <c r="P13" s="120" t="s">
        <v>1296</v>
      </c>
      <c r="Q13" s="120" t="s">
        <v>1297</v>
      </c>
      <c r="R13" s="159" t="s">
        <v>1298</v>
      </c>
      <c r="S13" s="344" t="s">
        <v>128</v>
      </c>
      <c r="T13" s="345"/>
      <c r="U13" s="346" t="s">
        <v>129</v>
      </c>
      <c r="V13" s="347"/>
      <c r="W13" s="121" t="s">
        <v>134</v>
      </c>
      <c r="X13" s="122" t="s">
        <v>11</v>
      </c>
      <c r="Y13" s="121" t="s">
        <v>135</v>
      </c>
      <c r="Z13" s="122" t="s">
        <v>12</v>
      </c>
      <c r="AA13" s="121" t="s">
        <v>136</v>
      </c>
      <c r="AB13" s="122" t="s">
        <v>142</v>
      </c>
      <c r="AC13" s="173" t="s">
        <v>184</v>
      </c>
      <c r="AD13" s="174" t="s">
        <v>181</v>
      </c>
      <c r="AE13" s="123" t="s">
        <v>137</v>
      </c>
      <c r="AF13" s="123" t="s">
        <v>1580</v>
      </c>
      <c r="AG13" s="123" t="s">
        <v>1581</v>
      </c>
      <c r="AH13" s="123" t="s">
        <v>1582</v>
      </c>
      <c r="AI13" s="123" t="s">
        <v>1583</v>
      </c>
      <c r="AJ13" s="123" t="s">
        <v>1584</v>
      </c>
      <c r="AK13" s="123" t="s">
        <v>1585</v>
      </c>
      <c r="AL13" s="123" t="s">
        <v>1586</v>
      </c>
      <c r="AM13" s="123" t="s">
        <v>1587</v>
      </c>
      <c r="AN13" s="123" t="s">
        <v>1588</v>
      </c>
      <c r="AO13" s="124" t="s">
        <v>138</v>
      </c>
      <c r="AP13" s="124" t="s">
        <v>139</v>
      </c>
      <c r="AQ13" s="156" t="s">
        <v>140</v>
      </c>
      <c r="AR13" s="125" t="s">
        <v>141</v>
      </c>
      <c r="AS13" s="139" t="s">
        <v>50</v>
      </c>
      <c r="AT13" s="185" t="s">
        <v>1294</v>
      </c>
      <c r="AU13" s="186" t="s">
        <v>1295</v>
      </c>
      <c r="AV13" s="160" t="s">
        <v>144</v>
      </c>
      <c r="AW13" s="145" t="s">
        <v>145</v>
      </c>
      <c r="AX13" s="146" t="s">
        <v>122</v>
      </c>
      <c r="AY13" s="161" t="s">
        <v>143</v>
      </c>
      <c r="AZ13" s="161" t="s">
        <v>146</v>
      </c>
      <c r="BA13" s="161" t="s">
        <v>147</v>
      </c>
      <c r="BB13" s="146" t="s">
        <v>148</v>
      </c>
      <c r="BC13" s="162" t="s">
        <v>149</v>
      </c>
      <c r="BD13" s="149" t="s">
        <v>96</v>
      </c>
      <c r="BE13" s="149" t="s">
        <v>97</v>
      </c>
      <c r="BF13" s="149" t="s">
        <v>98</v>
      </c>
      <c r="BG13" s="149" t="s">
        <v>99</v>
      </c>
      <c r="BH13" s="149" t="s">
        <v>100</v>
      </c>
      <c r="BI13" s="149" t="s">
        <v>101</v>
      </c>
      <c r="BJ13" s="149" t="s">
        <v>102</v>
      </c>
      <c r="BK13" s="149" t="s">
        <v>103</v>
      </c>
      <c r="BL13" s="149" t="s">
        <v>104</v>
      </c>
      <c r="BM13" s="163" t="s">
        <v>150</v>
      </c>
      <c r="BN13" s="164" t="s">
        <v>151</v>
      </c>
      <c r="BO13" s="164" t="s">
        <v>152</v>
      </c>
      <c r="BP13" s="164" t="s">
        <v>153</v>
      </c>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row>
    <row r="14" spans="1:217" s="10" customFormat="1" ht="18" customHeight="1" thickTop="1" x14ac:dyDescent="0.2">
      <c r="A14" s="28" t="s">
        <v>1</v>
      </c>
      <c r="B14" s="25"/>
      <c r="C14" s="24" t="s">
        <v>179</v>
      </c>
      <c r="D14" s="11" t="s">
        <v>2</v>
      </c>
      <c r="E14" s="11" t="s">
        <v>3</v>
      </c>
      <c r="F14" s="11" t="s">
        <v>86</v>
      </c>
      <c r="G14" s="11" t="s">
        <v>1316</v>
      </c>
      <c r="H14" s="86" t="s">
        <v>87</v>
      </c>
      <c r="I14" s="86" t="s">
        <v>4</v>
      </c>
      <c r="J14" s="11" t="s">
        <v>5</v>
      </c>
      <c r="K14" s="107" t="s">
        <v>1288</v>
      </c>
      <c r="L14" s="11"/>
      <c r="M14" s="107" t="s">
        <v>1288</v>
      </c>
      <c r="N14" s="11" t="s">
        <v>180</v>
      </c>
      <c r="O14" s="23" t="s">
        <v>1601</v>
      </c>
      <c r="P14" s="23" t="s">
        <v>1602</v>
      </c>
      <c r="Q14" s="23">
        <v>1</v>
      </c>
      <c r="R14" s="23" t="s">
        <v>1602</v>
      </c>
      <c r="S14" s="23" t="s">
        <v>1603</v>
      </c>
      <c r="T14" s="23" t="s">
        <v>133</v>
      </c>
      <c r="U14" s="23" t="s">
        <v>1604</v>
      </c>
      <c r="V14" s="23" t="s">
        <v>1605</v>
      </c>
      <c r="W14" s="86"/>
      <c r="X14" s="11"/>
      <c r="Y14" s="86" t="s">
        <v>4</v>
      </c>
      <c r="Z14" s="11"/>
      <c r="AA14" s="86" t="s">
        <v>176</v>
      </c>
      <c r="AB14" s="11"/>
      <c r="AC14" s="106" t="s">
        <v>20</v>
      </c>
      <c r="AD14" s="11"/>
      <c r="AE14" s="17" t="s">
        <v>350</v>
      </c>
      <c r="AF14" s="17" t="s">
        <v>351</v>
      </c>
      <c r="AG14" s="17"/>
      <c r="AH14" s="17"/>
      <c r="AI14" s="17"/>
      <c r="AJ14" s="17"/>
      <c r="AK14" s="17"/>
      <c r="AL14" s="17"/>
      <c r="AM14" s="17"/>
      <c r="AN14" s="17"/>
      <c r="AO14" s="18" t="s">
        <v>1606</v>
      </c>
      <c r="AP14" s="19" t="s">
        <v>9</v>
      </c>
      <c r="AQ14" s="157" t="s">
        <v>130</v>
      </c>
      <c r="AR14" s="20"/>
      <c r="AS14" s="141"/>
      <c r="AT14" s="147"/>
      <c r="AU14" s="147"/>
      <c r="AV14" s="147"/>
      <c r="AW14" s="147"/>
      <c r="AX14" s="147"/>
      <c r="AY14" s="147"/>
      <c r="AZ14" s="147"/>
      <c r="BA14" s="147"/>
      <c r="BB14" s="147"/>
      <c r="BC14" s="150"/>
      <c r="BD14" s="150"/>
      <c r="BE14" s="150"/>
      <c r="BF14" s="150"/>
      <c r="BG14" s="150"/>
      <c r="BH14" s="150"/>
      <c r="BI14" s="150"/>
      <c r="BJ14" s="150"/>
      <c r="BK14" s="150"/>
      <c r="BL14" s="150"/>
      <c r="BM14" s="152"/>
      <c r="BN14" s="152"/>
      <c r="BO14" s="152"/>
      <c r="BP14" s="15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c r="EY14" s="142"/>
      <c r="EZ14" s="142"/>
      <c r="FA14" s="142"/>
      <c r="FB14" s="142"/>
      <c r="FC14" s="142"/>
      <c r="FD14" s="142"/>
      <c r="FE14" s="142"/>
      <c r="FF14" s="142"/>
      <c r="FG14" s="142"/>
      <c r="FH14" s="142"/>
      <c r="FI14" s="142"/>
      <c r="FJ14" s="142"/>
      <c r="FK14" s="142"/>
      <c r="FL14" s="142"/>
      <c r="FM14" s="142"/>
      <c r="FN14" s="142"/>
      <c r="FO14" s="142"/>
      <c r="FP14" s="142"/>
      <c r="FQ14" s="142"/>
      <c r="FR14" s="142"/>
      <c r="FS14" s="142"/>
      <c r="FT14" s="142"/>
      <c r="FU14" s="142"/>
      <c r="FV14" s="142"/>
      <c r="FW14" s="142"/>
      <c r="FX14" s="142"/>
      <c r="FY14" s="142"/>
      <c r="FZ14" s="142"/>
      <c r="GA14" s="142"/>
      <c r="GB14" s="142"/>
      <c r="GC14" s="142"/>
      <c r="GD14" s="142"/>
      <c r="GE14" s="142"/>
      <c r="GF14" s="142"/>
      <c r="GG14" s="142"/>
      <c r="GH14" s="142"/>
      <c r="GI14" s="142"/>
      <c r="GJ14" s="142"/>
      <c r="GK14" s="142"/>
      <c r="GL14" s="142"/>
      <c r="GM14" s="142"/>
      <c r="GN14" s="142"/>
      <c r="GO14" s="142"/>
      <c r="GP14" s="142"/>
      <c r="GQ14" s="142"/>
      <c r="GR14" s="142"/>
      <c r="GS14" s="142"/>
      <c r="GT14" s="142"/>
      <c r="GU14" s="142"/>
      <c r="GV14" s="142"/>
      <c r="GW14" s="142"/>
      <c r="GX14" s="142"/>
      <c r="GY14" s="142"/>
      <c r="GZ14" s="142"/>
      <c r="HA14" s="142"/>
      <c r="HB14" s="142"/>
      <c r="HC14" s="142"/>
      <c r="HD14" s="142"/>
      <c r="HE14" s="142"/>
      <c r="HF14" s="142"/>
      <c r="HG14" s="142"/>
      <c r="HH14" s="142"/>
      <c r="HI14" s="142"/>
    </row>
    <row r="15" spans="1:217" customFormat="1" ht="17.25" customHeight="1" x14ac:dyDescent="0.2">
      <c r="A15" s="26">
        <v>1</v>
      </c>
      <c r="B15" s="27"/>
      <c r="C15" s="187" t="s">
        <v>179</v>
      </c>
      <c r="D15" s="188" t="s">
        <v>2</v>
      </c>
      <c r="E15" s="188" t="s">
        <v>3</v>
      </c>
      <c r="F15" s="188" t="s">
        <v>86</v>
      </c>
      <c r="G15" s="188" t="s">
        <v>1316</v>
      </c>
      <c r="H15" s="188" t="s">
        <v>87</v>
      </c>
      <c r="I15" s="188" t="s">
        <v>4</v>
      </c>
      <c r="J15" s="188" t="s">
        <v>1303</v>
      </c>
      <c r="K15" s="105" t="str">
        <f>IF(L15="",$K$14,"")</f>
        <v/>
      </c>
      <c r="L15" s="188" t="s">
        <v>1301</v>
      </c>
      <c r="M15" s="105" t="str">
        <f>IF(K15="",$M$14,"")</f>
        <v>様</v>
      </c>
      <c r="N15" s="188" t="s">
        <v>180</v>
      </c>
      <c r="O15" s="89" t="s">
        <v>1286</v>
      </c>
      <c r="P15" s="89">
        <v>1</v>
      </c>
      <c r="Q15" s="89">
        <v>3</v>
      </c>
      <c r="R15" s="89">
        <v>7</v>
      </c>
      <c r="S15" s="90">
        <v>43407</v>
      </c>
      <c r="T15" s="91" t="s">
        <v>175</v>
      </c>
      <c r="U15" s="90">
        <v>43408</v>
      </c>
      <c r="V15" s="91">
        <v>0.4375</v>
      </c>
      <c r="W15" s="88"/>
      <c r="X15" s="88"/>
      <c r="Y15" s="92"/>
      <c r="Z15" s="92"/>
      <c r="AA15" s="92"/>
      <c r="AB15" s="92"/>
      <c r="AC15" s="105" t="s">
        <v>1300</v>
      </c>
      <c r="AD15" s="108" t="s">
        <v>1288</v>
      </c>
      <c r="AE15" s="94" t="s">
        <v>286</v>
      </c>
      <c r="AF15" s="94" t="s">
        <v>287</v>
      </c>
      <c r="AG15" s="94" t="s">
        <v>288</v>
      </c>
      <c r="AH15" s="95" t="s">
        <v>1113</v>
      </c>
      <c r="AI15" s="95" t="s">
        <v>1113</v>
      </c>
      <c r="AJ15" s="95" t="s">
        <v>1113</v>
      </c>
      <c r="AK15" s="95" t="s">
        <v>1113</v>
      </c>
      <c r="AL15" s="95" t="s">
        <v>1113</v>
      </c>
      <c r="AM15" s="95" t="s">
        <v>1113</v>
      </c>
      <c r="AN15" s="95" t="s">
        <v>1113</v>
      </c>
      <c r="AO15" s="96" t="s">
        <v>1606</v>
      </c>
      <c r="AP15" s="96" t="s">
        <v>1290</v>
      </c>
      <c r="AQ15" s="158" t="s">
        <v>1299</v>
      </c>
      <c r="AR15" s="97" t="s">
        <v>1302</v>
      </c>
      <c r="AS15" s="143"/>
      <c r="AT15" s="148">
        <f>LEN(C15)</f>
        <v>7</v>
      </c>
      <c r="AU15" s="148">
        <f>LEN(G15)</f>
        <v>6</v>
      </c>
      <c r="AV15" s="148">
        <f>LEN(J15)</f>
        <v>25</v>
      </c>
      <c r="AW15" s="148">
        <f>LEN(L15)</f>
        <v>6</v>
      </c>
      <c r="AX15" s="148">
        <f>LEN(N15)</f>
        <v>10</v>
      </c>
      <c r="AY15" s="148">
        <f>LEN(W15)</f>
        <v>0</v>
      </c>
      <c r="AZ15" s="148">
        <f>LEN(Y15)</f>
        <v>0</v>
      </c>
      <c r="BA15" s="148">
        <f>LEN(AA15)</f>
        <v>0</v>
      </c>
      <c r="BB15" s="148">
        <f>LEN(AC15)</f>
        <v>6</v>
      </c>
      <c r="BC15" s="151">
        <f t="shared" ref="BC15:BP24" si="0">LEN(AE15)</f>
        <v>18</v>
      </c>
      <c r="BD15" s="151">
        <f t="shared" si="0"/>
        <v>21</v>
      </c>
      <c r="BE15" s="151">
        <f t="shared" si="0"/>
        <v>17</v>
      </c>
      <c r="BF15" s="151">
        <f t="shared" si="0"/>
        <v>0</v>
      </c>
      <c r="BG15" s="151">
        <f t="shared" si="0"/>
        <v>0</v>
      </c>
      <c r="BH15" s="151">
        <f t="shared" si="0"/>
        <v>0</v>
      </c>
      <c r="BI15" s="151">
        <f t="shared" si="0"/>
        <v>0</v>
      </c>
      <c r="BJ15" s="151">
        <f t="shared" si="0"/>
        <v>0</v>
      </c>
      <c r="BK15" s="151">
        <f t="shared" si="0"/>
        <v>0</v>
      </c>
      <c r="BL15" s="151">
        <f t="shared" si="0"/>
        <v>0</v>
      </c>
      <c r="BM15" s="153">
        <f t="shared" si="0"/>
        <v>8</v>
      </c>
      <c r="BN15" s="153">
        <f t="shared" si="0"/>
        <v>3</v>
      </c>
      <c r="BO15" s="153">
        <f t="shared" si="0"/>
        <v>5</v>
      </c>
      <c r="BP15" s="153">
        <f t="shared" si="0"/>
        <v>5</v>
      </c>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row>
    <row r="16" spans="1:217" customFormat="1" ht="17.25" customHeight="1" x14ac:dyDescent="0.2">
      <c r="A16" s="26">
        <v>2</v>
      </c>
      <c r="B16" s="27"/>
      <c r="C16" s="187" t="s">
        <v>1311</v>
      </c>
      <c r="D16" s="188" t="s">
        <v>1308</v>
      </c>
      <c r="E16" s="188" t="s">
        <v>1309</v>
      </c>
      <c r="F16" s="188" t="s">
        <v>1310</v>
      </c>
      <c r="G16" s="188" t="s">
        <v>1317</v>
      </c>
      <c r="H16" s="188"/>
      <c r="I16" s="189"/>
      <c r="J16" s="188" t="s">
        <v>1304</v>
      </c>
      <c r="K16" s="105" t="str">
        <f t="shared" ref="K16:K24" si="1">$K$14</f>
        <v>様</v>
      </c>
      <c r="L16" s="88"/>
      <c r="M16" s="105" t="str">
        <f t="shared" ref="M16:M24" si="2">IF(K16="",$M$14,"")</f>
        <v/>
      </c>
      <c r="N16" s="88" t="s">
        <v>1307</v>
      </c>
      <c r="O16" s="89" t="s">
        <v>1286</v>
      </c>
      <c r="P16" s="89">
        <v>1</v>
      </c>
      <c r="Q16" s="89">
        <v>3</v>
      </c>
      <c r="R16" s="89">
        <v>7</v>
      </c>
      <c r="S16" s="90">
        <v>43407</v>
      </c>
      <c r="T16" s="91" t="s">
        <v>175</v>
      </c>
      <c r="U16" s="90">
        <v>43408</v>
      </c>
      <c r="V16" s="91">
        <v>0.4375</v>
      </c>
      <c r="W16" s="88"/>
      <c r="X16" s="88"/>
      <c r="Y16" s="98"/>
      <c r="Z16" s="98"/>
      <c r="AA16" s="98"/>
      <c r="AB16" s="98"/>
      <c r="AC16" s="105" t="s">
        <v>1304</v>
      </c>
      <c r="AD16" s="108" t="s">
        <v>1288</v>
      </c>
      <c r="AE16" s="94" t="s">
        <v>286</v>
      </c>
      <c r="AF16" s="94" t="s">
        <v>287</v>
      </c>
      <c r="AG16" s="94" t="s">
        <v>288</v>
      </c>
      <c r="AH16" s="95" t="s">
        <v>1113</v>
      </c>
      <c r="AI16" s="95" t="s">
        <v>1113</v>
      </c>
      <c r="AJ16" s="95" t="s">
        <v>1113</v>
      </c>
      <c r="AK16" s="95" t="s">
        <v>1113</v>
      </c>
      <c r="AL16" s="95" t="s">
        <v>1113</v>
      </c>
      <c r="AM16" s="95" t="s">
        <v>1113</v>
      </c>
      <c r="AN16" s="95" t="s">
        <v>1113</v>
      </c>
      <c r="AO16" s="96" t="s">
        <v>1606</v>
      </c>
      <c r="AP16" s="96" t="s">
        <v>1290</v>
      </c>
      <c r="AQ16" s="158" t="s">
        <v>1299</v>
      </c>
      <c r="AR16" s="97" t="s">
        <v>1302</v>
      </c>
      <c r="AS16" s="143"/>
      <c r="AT16" s="148">
        <f t="shared" ref="AT16:AT24" si="3">LEN(C16)</f>
        <v>7</v>
      </c>
      <c r="AU16" s="148">
        <f t="shared" ref="AU16:AV24" si="4">LEN(I16)</f>
        <v>0</v>
      </c>
      <c r="AV16" s="148">
        <f t="shared" si="4"/>
        <v>5</v>
      </c>
      <c r="AW16" s="148">
        <f t="shared" ref="AW16:AW24" si="5">LEN(L16)</f>
        <v>0</v>
      </c>
      <c r="AX16" s="148">
        <f t="shared" ref="AX16:AX24" si="6">LEN(N16)</f>
        <v>10</v>
      </c>
      <c r="AY16" s="148">
        <f t="shared" ref="AY16:AY24" si="7">LEN(W16)</f>
        <v>0</v>
      </c>
      <c r="AZ16" s="148">
        <f t="shared" ref="AZ16:AZ24" si="8">LEN(Y16)</f>
        <v>0</v>
      </c>
      <c r="BA16" s="148">
        <f t="shared" ref="BA16:BA24" si="9">LEN(AA16)</f>
        <v>0</v>
      </c>
      <c r="BB16" s="148">
        <f t="shared" ref="BB16:BB24" si="10">LEN(AC16)</f>
        <v>5</v>
      </c>
      <c r="BC16" s="151">
        <f t="shared" si="0"/>
        <v>18</v>
      </c>
      <c r="BD16" s="151">
        <f t="shared" si="0"/>
        <v>21</v>
      </c>
      <c r="BE16" s="151">
        <f t="shared" si="0"/>
        <v>17</v>
      </c>
      <c r="BF16" s="151">
        <f t="shared" si="0"/>
        <v>0</v>
      </c>
      <c r="BG16" s="151">
        <f t="shared" si="0"/>
        <v>0</v>
      </c>
      <c r="BH16" s="151">
        <f t="shared" si="0"/>
        <v>0</v>
      </c>
      <c r="BI16" s="151">
        <f t="shared" si="0"/>
        <v>0</v>
      </c>
      <c r="BJ16" s="151">
        <f t="shared" si="0"/>
        <v>0</v>
      </c>
      <c r="BK16" s="151">
        <f t="shared" si="0"/>
        <v>0</v>
      </c>
      <c r="BL16" s="151">
        <f t="shared" si="0"/>
        <v>0</v>
      </c>
      <c r="BM16" s="153">
        <f t="shared" si="0"/>
        <v>8</v>
      </c>
      <c r="BN16" s="153">
        <f t="shared" si="0"/>
        <v>3</v>
      </c>
      <c r="BO16" s="153">
        <f t="shared" si="0"/>
        <v>5</v>
      </c>
      <c r="BP16" s="153">
        <f t="shared" si="0"/>
        <v>5</v>
      </c>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row>
    <row r="17" spans="1:217" customFormat="1" ht="17.25" customHeight="1" x14ac:dyDescent="0.2">
      <c r="A17" s="26">
        <v>3</v>
      </c>
      <c r="B17" s="27"/>
      <c r="C17" s="187" t="s">
        <v>1330</v>
      </c>
      <c r="D17" s="188" t="s">
        <v>1312</v>
      </c>
      <c r="E17" s="188" t="s">
        <v>1329</v>
      </c>
      <c r="F17" s="188" t="s">
        <v>1331</v>
      </c>
      <c r="G17" s="188" t="s">
        <v>1318</v>
      </c>
      <c r="H17" s="188"/>
      <c r="I17" s="188"/>
      <c r="J17" s="188" t="s">
        <v>1305</v>
      </c>
      <c r="K17" s="105" t="str">
        <f t="shared" si="1"/>
        <v>様</v>
      </c>
      <c r="L17" s="88"/>
      <c r="M17" s="105" t="str">
        <f t="shared" si="2"/>
        <v/>
      </c>
      <c r="N17" s="88" t="s">
        <v>1306</v>
      </c>
      <c r="O17" s="89" t="s">
        <v>1286</v>
      </c>
      <c r="P17" s="89">
        <v>1</v>
      </c>
      <c r="Q17" s="89">
        <v>3</v>
      </c>
      <c r="R17" s="89">
        <v>7</v>
      </c>
      <c r="S17" s="90">
        <v>43407</v>
      </c>
      <c r="T17" s="91" t="s">
        <v>175</v>
      </c>
      <c r="U17" s="90">
        <v>43408</v>
      </c>
      <c r="V17" s="91">
        <v>0.4375</v>
      </c>
      <c r="W17" s="88"/>
      <c r="X17" s="88"/>
      <c r="Y17" s="88"/>
      <c r="Z17" s="88"/>
      <c r="AA17" s="88"/>
      <c r="AB17" s="88"/>
      <c r="AC17" s="105" t="s">
        <v>1305</v>
      </c>
      <c r="AD17" s="108" t="s">
        <v>1288</v>
      </c>
      <c r="AE17" s="94" t="s">
        <v>286</v>
      </c>
      <c r="AF17" s="94" t="s">
        <v>287</v>
      </c>
      <c r="AG17" s="94" t="s">
        <v>288</v>
      </c>
      <c r="AH17" s="95" t="s">
        <v>1113</v>
      </c>
      <c r="AI17" s="95" t="s">
        <v>1113</v>
      </c>
      <c r="AJ17" s="95" t="s">
        <v>1113</v>
      </c>
      <c r="AK17" s="95" t="s">
        <v>1113</v>
      </c>
      <c r="AL17" s="95" t="s">
        <v>1113</v>
      </c>
      <c r="AM17" s="95" t="s">
        <v>1113</v>
      </c>
      <c r="AN17" s="95" t="s">
        <v>1113</v>
      </c>
      <c r="AO17" s="96" t="s">
        <v>1606</v>
      </c>
      <c r="AP17" s="96" t="s">
        <v>1290</v>
      </c>
      <c r="AQ17" s="158" t="s">
        <v>1299</v>
      </c>
      <c r="AR17" s="97" t="s">
        <v>1302</v>
      </c>
      <c r="AS17" s="143"/>
      <c r="AT17" s="148">
        <f t="shared" si="3"/>
        <v>7</v>
      </c>
      <c r="AU17" s="148">
        <f t="shared" si="4"/>
        <v>0</v>
      </c>
      <c r="AV17" s="148">
        <f t="shared" si="4"/>
        <v>5</v>
      </c>
      <c r="AW17" s="148">
        <f t="shared" si="5"/>
        <v>0</v>
      </c>
      <c r="AX17" s="148">
        <f t="shared" si="6"/>
        <v>10</v>
      </c>
      <c r="AY17" s="148">
        <f t="shared" si="7"/>
        <v>0</v>
      </c>
      <c r="AZ17" s="148">
        <f t="shared" si="8"/>
        <v>0</v>
      </c>
      <c r="BA17" s="148">
        <f t="shared" si="9"/>
        <v>0</v>
      </c>
      <c r="BB17" s="148">
        <f t="shared" si="10"/>
        <v>5</v>
      </c>
      <c r="BC17" s="151">
        <f t="shared" si="0"/>
        <v>18</v>
      </c>
      <c r="BD17" s="151">
        <f t="shared" si="0"/>
        <v>21</v>
      </c>
      <c r="BE17" s="151">
        <f t="shared" si="0"/>
        <v>17</v>
      </c>
      <c r="BF17" s="151">
        <f t="shared" si="0"/>
        <v>0</v>
      </c>
      <c r="BG17" s="151">
        <f t="shared" si="0"/>
        <v>0</v>
      </c>
      <c r="BH17" s="151">
        <f t="shared" si="0"/>
        <v>0</v>
      </c>
      <c r="BI17" s="151">
        <f t="shared" si="0"/>
        <v>0</v>
      </c>
      <c r="BJ17" s="151">
        <f t="shared" si="0"/>
        <v>0</v>
      </c>
      <c r="BK17" s="151">
        <f t="shared" si="0"/>
        <v>0</v>
      </c>
      <c r="BL17" s="151">
        <f t="shared" si="0"/>
        <v>0</v>
      </c>
      <c r="BM17" s="153">
        <f t="shared" si="0"/>
        <v>8</v>
      </c>
      <c r="BN17" s="153">
        <f t="shared" si="0"/>
        <v>3</v>
      </c>
      <c r="BO17" s="153">
        <f t="shared" si="0"/>
        <v>5</v>
      </c>
      <c r="BP17" s="153">
        <f t="shared" si="0"/>
        <v>5</v>
      </c>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row>
    <row r="18" spans="1:217" customFormat="1" ht="17.25" customHeight="1" x14ac:dyDescent="0.2">
      <c r="A18" s="26">
        <v>4</v>
      </c>
      <c r="B18" s="27"/>
      <c r="C18" s="187" t="s">
        <v>1332</v>
      </c>
      <c r="D18" s="188" t="s">
        <v>1333</v>
      </c>
      <c r="E18" s="188" t="s">
        <v>1334</v>
      </c>
      <c r="F18" s="188" t="s">
        <v>1335</v>
      </c>
      <c r="G18" s="188" t="s">
        <v>1336</v>
      </c>
      <c r="H18" s="88"/>
      <c r="I18" s="88"/>
      <c r="J18" s="188" t="s">
        <v>1337</v>
      </c>
      <c r="K18" s="105" t="str">
        <f t="shared" si="1"/>
        <v>様</v>
      </c>
      <c r="L18" s="88"/>
      <c r="M18" s="105" t="str">
        <f t="shared" si="2"/>
        <v/>
      </c>
      <c r="N18" s="88" t="s">
        <v>1306</v>
      </c>
      <c r="O18" s="89" t="s">
        <v>1286</v>
      </c>
      <c r="P18" s="89">
        <v>1</v>
      </c>
      <c r="Q18" s="89">
        <v>3</v>
      </c>
      <c r="R18" s="89">
        <v>7</v>
      </c>
      <c r="S18" s="90">
        <v>43407</v>
      </c>
      <c r="T18" s="91" t="s">
        <v>175</v>
      </c>
      <c r="U18" s="90">
        <v>43408</v>
      </c>
      <c r="V18" s="91">
        <v>0.4375</v>
      </c>
      <c r="W18" s="88"/>
      <c r="X18" s="88"/>
      <c r="Y18" s="88"/>
      <c r="Z18" s="88"/>
      <c r="AA18" s="88"/>
      <c r="AB18" s="88"/>
      <c r="AC18" s="105" t="s">
        <v>1337</v>
      </c>
      <c r="AD18" s="108" t="s">
        <v>1288</v>
      </c>
      <c r="AE18" s="94" t="s">
        <v>286</v>
      </c>
      <c r="AF18" s="94" t="s">
        <v>287</v>
      </c>
      <c r="AG18" s="94" t="s">
        <v>288</v>
      </c>
      <c r="AH18" s="95" t="s">
        <v>1113</v>
      </c>
      <c r="AI18" s="95" t="s">
        <v>1113</v>
      </c>
      <c r="AJ18" s="95" t="s">
        <v>1113</v>
      </c>
      <c r="AK18" s="95" t="s">
        <v>1113</v>
      </c>
      <c r="AL18" s="95" t="s">
        <v>1113</v>
      </c>
      <c r="AM18" s="95" t="s">
        <v>1113</v>
      </c>
      <c r="AN18" s="95" t="s">
        <v>1113</v>
      </c>
      <c r="AO18" s="96" t="s">
        <v>1606</v>
      </c>
      <c r="AP18" s="96" t="s">
        <v>1290</v>
      </c>
      <c r="AQ18" s="158" t="s">
        <v>1299</v>
      </c>
      <c r="AR18" s="97" t="s">
        <v>1302</v>
      </c>
      <c r="AS18" s="143"/>
      <c r="AT18" s="148">
        <f t="shared" si="3"/>
        <v>7</v>
      </c>
      <c r="AU18" s="148">
        <f t="shared" si="4"/>
        <v>0</v>
      </c>
      <c r="AV18" s="148">
        <f t="shared" si="4"/>
        <v>5</v>
      </c>
      <c r="AW18" s="148">
        <f t="shared" si="5"/>
        <v>0</v>
      </c>
      <c r="AX18" s="148">
        <f t="shared" si="6"/>
        <v>10</v>
      </c>
      <c r="AY18" s="148">
        <f t="shared" si="7"/>
        <v>0</v>
      </c>
      <c r="AZ18" s="148">
        <f t="shared" si="8"/>
        <v>0</v>
      </c>
      <c r="BA18" s="148">
        <f t="shared" si="9"/>
        <v>0</v>
      </c>
      <c r="BB18" s="148">
        <f t="shared" si="10"/>
        <v>5</v>
      </c>
      <c r="BC18" s="151">
        <f t="shared" si="0"/>
        <v>18</v>
      </c>
      <c r="BD18" s="151">
        <f t="shared" si="0"/>
        <v>21</v>
      </c>
      <c r="BE18" s="151">
        <f t="shared" si="0"/>
        <v>17</v>
      </c>
      <c r="BF18" s="151">
        <f t="shared" si="0"/>
        <v>0</v>
      </c>
      <c r="BG18" s="151">
        <f t="shared" si="0"/>
        <v>0</v>
      </c>
      <c r="BH18" s="151">
        <f t="shared" si="0"/>
        <v>0</v>
      </c>
      <c r="BI18" s="151">
        <f t="shared" si="0"/>
        <v>0</v>
      </c>
      <c r="BJ18" s="151">
        <f t="shared" si="0"/>
        <v>0</v>
      </c>
      <c r="BK18" s="151">
        <f t="shared" si="0"/>
        <v>0</v>
      </c>
      <c r="BL18" s="151">
        <f t="shared" si="0"/>
        <v>0</v>
      </c>
      <c r="BM18" s="153">
        <f t="shared" si="0"/>
        <v>8</v>
      </c>
      <c r="BN18" s="153">
        <f t="shared" si="0"/>
        <v>3</v>
      </c>
      <c r="BO18" s="153">
        <f t="shared" si="0"/>
        <v>5</v>
      </c>
      <c r="BP18" s="153">
        <f t="shared" si="0"/>
        <v>5</v>
      </c>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row>
    <row r="19" spans="1:217" s="14" customFormat="1" ht="17.25" customHeight="1" x14ac:dyDescent="0.2">
      <c r="A19" s="26">
        <v>5</v>
      </c>
      <c r="B19" s="27"/>
      <c r="C19" s="87"/>
      <c r="D19" s="88"/>
      <c r="E19" s="88"/>
      <c r="F19" s="88"/>
      <c r="G19" s="88"/>
      <c r="H19" s="88"/>
      <c r="I19" s="88"/>
      <c r="J19" s="88"/>
      <c r="K19" s="105" t="str">
        <f t="shared" si="1"/>
        <v>様</v>
      </c>
      <c r="L19" s="88"/>
      <c r="M19" s="105" t="str">
        <f t="shared" si="2"/>
        <v/>
      </c>
      <c r="N19" s="88" t="s">
        <v>1306</v>
      </c>
      <c r="O19" s="89" t="s">
        <v>1286</v>
      </c>
      <c r="P19" s="89">
        <v>1</v>
      </c>
      <c r="Q19" s="89">
        <v>3</v>
      </c>
      <c r="R19" s="89">
        <v>7</v>
      </c>
      <c r="S19" s="90">
        <v>43407</v>
      </c>
      <c r="T19" s="91" t="s">
        <v>175</v>
      </c>
      <c r="U19" s="90">
        <v>43408</v>
      </c>
      <c r="V19" s="91">
        <v>0.4375</v>
      </c>
      <c r="W19" s="88"/>
      <c r="X19" s="88"/>
      <c r="Y19" s="88"/>
      <c r="Z19" s="88"/>
      <c r="AA19" s="88"/>
      <c r="AB19" s="88"/>
      <c r="AC19" s="105"/>
      <c r="AD19" s="108" t="s">
        <v>1288</v>
      </c>
      <c r="AE19" s="94" t="s">
        <v>286</v>
      </c>
      <c r="AF19" s="94" t="s">
        <v>287</v>
      </c>
      <c r="AG19" s="94" t="s">
        <v>288</v>
      </c>
      <c r="AH19" s="95" t="s">
        <v>1113</v>
      </c>
      <c r="AI19" s="95" t="s">
        <v>1113</v>
      </c>
      <c r="AJ19" s="95" t="s">
        <v>1113</v>
      </c>
      <c r="AK19" s="95" t="s">
        <v>1113</v>
      </c>
      <c r="AL19" s="95" t="s">
        <v>1113</v>
      </c>
      <c r="AM19" s="95" t="s">
        <v>1113</v>
      </c>
      <c r="AN19" s="95" t="s">
        <v>1113</v>
      </c>
      <c r="AO19" s="96" t="s">
        <v>1606</v>
      </c>
      <c r="AP19" s="96" t="s">
        <v>1290</v>
      </c>
      <c r="AQ19" s="158" t="s">
        <v>1299</v>
      </c>
      <c r="AR19" s="97" t="s">
        <v>1302</v>
      </c>
      <c r="AS19" s="143"/>
      <c r="AT19" s="148">
        <f t="shared" si="3"/>
        <v>0</v>
      </c>
      <c r="AU19" s="148">
        <f t="shared" si="4"/>
        <v>0</v>
      </c>
      <c r="AV19" s="148">
        <f t="shared" si="4"/>
        <v>0</v>
      </c>
      <c r="AW19" s="148">
        <f t="shared" si="5"/>
        <v>0</v>
      </c>
      <c r="AX19" s="148">
        <f t="shared" si="6"/>
        <v>10</v>
      </c>
      <c r="AY19" s="148">
        <f t="shared" si="7"/>
        <v>0</v>
      </c>
      <c r="AZ19" s="148">
        <f t="shared" si="8"/>
        <v>0</v>
      </c>
      <c r="BA19" s="148">
        <f t="shared" si="9"/>
        <v>0</v>
      </c>
      <c r="BB19" s="148">
        <f t="shared" si="10"/>
        <v>0</v>
      </c>
      <c r="BC19" s="151">
        <f t="shared" si="0"/>
        <v>18</v>
      </c>
      <c r="BD19" s="151">
        <f t="shared" si="0"/>
        <v>21</v>
      </c>
      <c r="BE19" s="151">
        <f t="shared" si="0"/>
        <v>17</v>
      </c>
      <c r="BF19" s="151">
        <f t="shared" si="0"/>
        <v>0</v>
      </c>
      <c r="BG19" s="151">
        <f t="shared" si="0"/>
        <v>0</v>
      </c>
      <c r="BH19" s="151">
        <f t="shared" si="0"/>
        <v>0</v>
      </c>
      <c r="BI19" s="151">
        <f t="shared" si="0"/>
        <v>0</v>
      </c>
      <c r="BJ19" s="151">
        <f t="shared" si="0"/>
        <v>0</v>
      </c>
      <c r="BK19" s="151">
        <f t="shared" si="0"/>
        <v>0</v>
      </c>
      <c r="BL19" s="151">
        <f t="shared" si="0"/>
        <v>0</v>
      </c>
      <c r="BM19" s="153">
        <f t="shared" si="0"/>
        <v>8</v>
      </c>
      <c r="BN19" s="153">
        <f t="shared" si="0"/>
        <v>3</v>
      </c>
      <c r="BO19" s="153">
        <f t="shared" si="0"/>
        <v>5</v>
      </c>
      <c r="BP19" s="153">
        <f t="shared" si="0"/>
        <v>5</v>
      </c>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row>
    <row r="20" spans="1:217" s="14" customFormat="1" ht="17.25" customHeight="1" x14ac:dyDescent="0.2">
      <c r="A20" s="26">
        <v>6</v>
      </c>
      <c r="B20" s="27"/>
      <c r="C20" s="87"/>
      <c r="D20" s="88"/>
      <c r="E20" s="88"/>
      <c r="F20" s="88"/>
      <c r="G20" s="88"/>
      <c r="H20" s="88"/>
      <c r="I20" s="88"/>
      <c r="J20" s="88"/>
      <c r="K20" s="105" t="str">
        <f t="shared" si="1"/>
        <v>様</v>
      </c>
      <c r="L20" s="88"/>
      <c r="M20" s="105" t="str">
        <f t="shared" si="2"/>
        <v/>
      </c>
      <c r="N20" s="88" t="s">
        <v>1306</v>
      </c>
      <c r="O20" s="89" t="s">
        <v>1286</v>
      </c>
      <c r="P20" s="89">
        <v>1</v>
      </c>
      <c r="Q20" s="89">
        <v>3</v>
      </c>
      <c r="R20" s="89">
        <v>7</v>
      </c>
      <c r="S20" s="90">
        <v>43407</v>
      </c>
      <c r="T20" s="91" t="s">
        <v>175</v>
      </c>
      <c r="U20" s="90">
        <v>43408</v>
      </c>
      <c r="V20" s="91">
        <v>0.4375</v>
      </c>
      <c r="W20" s="88"/>
      <c r="X20" s="88"/>
      <c r="Y20" s="88"/>
      <c r="Z20" s="88"/>
      <c r="AA20" s="88"/>
      <c r="AB20" s="88"/>
      <c r="AC20" s="105"/>
      <c r="AD20" s="108" t="s">
        <v>1288</v>
      </c>
      <c r="AE20" s="94" t="s">
        <v>286</v>
      </c>
      <c r="AF20" s="94" t="s">
        <v>287</v>
      </c>
      <c r="AG20" s="94" t="s">
        <v>288</v>
      </c>
      <c r="AH20" s="95" t="s">
        <v>1113</v>
      </c>
      <c r="AI20" s="95" t="s">
        <v>1113</v>
      </c>
      <c r="AJ20" s="95" t="s">
        <v>1113</v>
      </c>
      <c r="AK20" s="95" t="s">
        <v>1113</v>
      </c>
      <c r="AL20" s="95" t="s">
        <v>1113</v>
      </c>
      <c r="AM20" s="95" t="s">
        <v>1113</v>
      </c>
      <c r="AN20" s="95" t="s">
        <v>1113</v>
      </c>
      <c r="AO20" s="96" t="s">
        <v>1606</v>
      </c>
      <c r="AP20" s="96" t="s">
        <v>1290</v>
      </c>
      <c r="AQ20" s="158" t="s">
        <v>1299</v>
      </c>
      <c r="AR20" s="97" t="s">
        <v>1302</v>
      </c>
      <c r="AS20" s="143"/>
      <c r="AT20" s="148">
        <f t="shared" si="3"/>
        <v>0</v>
      </c>
      <c r="AU20" s="148">
        <f t="shared" si="4"/>
        <v>0</v>
      </c>
      <c r="AV20" s="148">
        <f t="shared" si="4"/>
        <v>0</v>
      </c>
      <c r="AW20" s="148">
        <f t="shared" si="5"/>
        <v>0</v>
      </c>
      <c r="AX20" s="148">
        <f t="shared" si="6"/>
        <v>10</v>
      </c>
      <c r="AY20" s="148">
        <f t="shared" si="7"/>
        <v>0</v>
      </c>
      <c r="AZ20" s="148">
        <f t="shared" si="8"/>
        <v>0</v>
      </c>
      <c r="BA20" s="148">
        <f t="shared" si="9"/>
        <v>0</v>
      </c>
      <c r="BB20" s="148">
        <f t="shared" si="10"/>
        <v>0</v>
      </c>
      <c r="BC20" s="151">
        <f t="shared" si="0"/>
        <v>18</v>
      </c>
      <c r="BD20" s="151">
        <f t="shared" si="0"/>
        <v>21</v>
      </c>
      <c r="BE20" s="151">
        <f t="shared" si="0"/>
        <v>17</v>
      </c>
      <c r="BF20" s="151">
        <f t="shared" si="0"/>
        <v>0</v>
      </c>
      <c r="BG20" s="151">
        <f t="shared" si="0"/>
        <v>0</v>
      </c>
      <c r="BH20" s="151">
        <f t="shared" si="0"/>
        <v>0</v>
      </c>
      <c r="BI20" s="151">
        <f t="shared" si="0"/>
        <v>0</v>
      </c>
      <c r="BJ20" s="151">
        <f t="shared" si="0"/>
        <v>0</v>
      </c>
      <c r="BK20" s="151">
        <f t="shared" si="0"/>
        <v>0</v>
      </c>
      <c r="BL20" s="151">
        <f t="shared" si="0"/>
        <v>0</v>
      </c>
      <c r="BM20" s="153">
        <f t="shared" si="0"/>
        <v>8</v>
      </c>
      <c r="BN20" s="153">
        <f t="shared" si="0"/>
        <v>3</v>
      </c>
      <c r="BO20" s="153">
        <f t="shared" si="0"/>
        <v>5</v>
      </c>
      <c r="BP20" s="153">
        <f t="shared" si="0"/>
        <v>5</v>
      </c>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row>
    <row r="21" spans="1:217" s="14" customFormat="1" ht="17.25" customHeight="1" x14ac:dyDescent="0.2">
      <c r="A21" s="26">
        <v>7</v>
      </c>
      <c r="B21" s="27"/>
      <c r="C21" s="87"/>
      <c r="D21" s="88"/>
      <c r="E21" s="88"/>
      <c r="F21" s="88"/>
      <c r="G21" s="88"/>
      <c r="H21" s="88"/>
      <c r="I21" s="88"/>
      <c r="J21" s="88"/>
      <c r="K21" s="105" t="str">
        <f t="shared" si="1"/>
        <v>様</v>
      </c>
      <c r="L21" s="88"/>
      <c r="M21" s="105" t="str">
        <f t="shared" si="2"/>
        <v/>
      </c>
      <c r="N21" s="88" t="s">
        <v>1306</v>
      </c>
      <c r="O21" s="89" t="s">
        <v>1286</v>
      </c>
      <c r="P21" s="89">
        <v>1</v>
      </c>
      <c r="Q21" s="89">
        <v>3</v>
      </c>
      <c r="R21" s="89">
        <v>7</v>
      </c>
      <c r="S21" s="90">
        <v>43407</v>
      </c>
      <c r="T21" s="91" t="s">
        <v>175</v>
      </c>
      <c r="U21" s="90">
        <v>43408</v>
      </c>
      <c r="V21" s="91">
        <v>0.4375</v>
      </c>
      <c r="W21" s="88"/>
      <c r="X21" s="88"/>
      <c r="Y21" s="88"/>
      <c r="Z21" s="88"/>
      <c r="AA21" s="88"/>
      <c r="AB21" s="88"/>
      <c r="AC21" s="105"/>
      <c r="AD21" s="108" t="s">
        <v>1288</v>
      </c>
      <c r="AE21" s="94" t="s">
        <v>286</v>
      </c>
      <c r="AF21" s="94" t="s">
        <v>287</v>
      </c>
      <c r="AG21" s="94" t="s">
        <v>288</v>
      </c>
      <c r="AH21" s="95" t="s">
        <v>1113</v>
      </c>
      <c r="AI21" s="95" t="s">
        <v>1113</v>
      </c>
      <c r="AJ21" s="95" t="s">
        <v>1113</v>
      </c>
      <c r="AK21" s="95" t="s">
        <v>1113</v>
      </c>
      <c r="AL21" s="95" t="s">
        <v>1113</v>
      </c>
      <c r="AM21" s="95" t="s">
        <v>1113</v>
      </c>
      <c r="AN21" s="95" t="s">
        <v>1113</v>
      </c>
      <c r="AO21" s="96" t="s">
        <v>1606</v>
      </c>
      <c r="AP21" s="96" t="s">
        <v>1290</v>
      </c>
      <c r="AQ21" s="158" t="s">
        <v>1299</v>
      </c>
      <c r="AR21" s="97" t="s">
        <v>1302</v>
      </c>
      <c r="AS21" s="143"/>
      <c r="AT21" s="148">
        <f t="shared" si="3"/>
        <v>0</v>
      </c>
      <c r="AU21" s="148">
        <f t="shared" si="4"/>
        <v>0</v>
      </c>
      <c r="AV21" s="148">
        <f t="shared" si="4"/>
        <v>0</v>
      </c>
      <c r="AW21" s="148">
        <f t="shared" si="5"/>
        <v>0</v>
      </c>
      <c r="AX21" s="148">
        <f t="shared" si="6"/>
        <v>10</v>
      </c>
      <c r="AY21" s="148">
        <f t="shared" si="7"/>
        <v>0</v>
      </c>
      <c r="AZ21" s="148">
        <f t="shared" si="8"/>
        <v>0</v>
      </c>
      <c r="BA21" s="148">
        <f t="shared" si="9"/>
        <v>0</v>
      </c>
      <c r="BB21" s="148">
        <f t="shared" si="10"/>
        <v>0</v>
      </c>
      <c r="BC21" s="151">
        <f t="shared" si="0"/>
        <v>18</v>
      </c>
      <c r="BD21" s="151">
        <f t="shared" si="0"/>
        <v>21</v>
      </c>
      <c r="BE21" s="151">
        <f t="shared" si="0"/>
        <v>17</v>
      </c>
      <c r="BF21" s="151">
        <f t="shared" si="0"/>
        <v>0</v>
      </c>
      <c r="BG21" s="151">
        <f t="shared" si="0"/>
        <v>0</v>
      </c>
      <c r="BH21" s="151">
        <f t="shared" si="0"/>
        <v>0</v>
      </c>
      <c r="BI21" s="151">
        <f t="shared" si="0"/>
        <v>0</v>
      </c>
      <c r="BJ21" s="151">
        <f t="shared" si="0"/>
        <v>0</v>
      </c>
      <c r="BK21" s="151">
        <f t="shared" si="0"/>
        <v>0</v>
      </c>
      <c r="BL21" s="151">
        <f t="shared" si="0"/>
        <v>0</v>
      </c>
      <c r="BM21" s="153">
        <f t="shared" si="0"/>
        <v>8</v>
      </c>
      <c r="BN21" s="153">
        <f t="shared" si="0"/>
        <v>3</v>
      </c>
      <c r="BO21" s="153">
        <f t="shared" si="0"/>
        <v>5</v>
      </c>
      <c r="BP21" s="153">
        <f t="shared" si="0"/>
        <v>5</v>
      </c>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row>
    <row r="22" spans="1:217" s="14" customFormat="1" ht="17.25" customHeight="1" x14ac:dyDescent="0.2">
      <c r="A22" s="26">
        <v>8</v>
      </c>
      <c r="B22" s="27"/>
      <c r="C22" s="87"/>
      <c r="D22" s="88"/>
      <c r="E22" s="88"/>
      <c r="F22" s="88"/>
      <c r="G22" s="88"/>
      <c r="H22" s="88"/>
      <c r="I22" s="88"/>
      <c r="J22" s="88"/>
      <c r="K22" s="105" t="str">
        <f t="shared" si="1"/>
        <v>様</v>
      </c>
      <c r="L22" s="88"/>
      <c r="M22" s="105" t="str">
        <f t="shared" si="2"/>
        <v/>
      </c>
      <c r="N22" s="88" t="s">
        <v>1306</v>
      </c>
      <c r="O22" s="89" t="s">
        <v>1286</v>
      </c>
      <c r="P22" s="89">
        <v>1</v>
      </c>
      <c r="Q22" s="89">
        <v>3</v>
      </c>
      <c r="R22" s="89">
        <v>7</v>
      </c>
      <c r="S22" s="90">
        <v>43407</v>
      </c>
      <c r="T22" s="91" t="s">
        <v>175</v>
      </c>
      <c r="U22" s="90">
        <v>43408</v>
      </c>
      <c r="V22" s="91">
        <v>0.4375</v>
      </c>
      <c r="W22" s="88"/>
      <c r="X22" s="88"/>
      <c r="Y22" s="88"/>
      <c r="Z22" s="88"/>
      <c r="AA22" s="88"/>
      <c r="AB22" s="88"/>
      <c r="AC22" s="105"/>
      <c r="AD22" s="108" t="s">
        <v>1288</v>
      </c>
      <c r="AE22" s="94" t="s">
        <v>286</v>
      </c>
      <c r="AF22" s="94" t="s">
        <v>287</v>
      </c>
      <c r="AG22" s="94" t="s">
        <v>288</v>
      </c>
      <c r="AH22" s="95" t="s">
        <v>1113</v>
      </c>
      <c r="AI22" s="95" t="s">
        <v>1113</v>
      </c>
      <c r="AJ22" s="95" t="s">
        <v>1113</v>
      </c>
      <c r="AK22" s="95" t="s">
        <v>1113</v>
      </c>
      <c r="AL22" s="95" t="s">
        <v>1113</v>
      </c>
      <c r="AM22" s="95" t="s">
        <v>1113</v>
      </c>
      <c r="AN22" s="95" t="s">
        <v>1113</v>
      </c>
      <c r="AO22" s="96" t="s">
        <v>1606</v>
      </c>
      <c r="AP22" s="96" t="s">
        <v>1290</v>
      </c>
      <c r="AQ22" s="158" t="s">
        <v>1299</v>
      </c>
      <c r="AR22" s="97" t="s">
        <v>1302</v>
      </c>
      <c r="AS22" s="143"/>
      <c r="AT22" s="148">
        <f t="shared" si="3"/>
        <v>0</v>
      </c>
      <c r="AU22" s="148">
        <f t="shared" si="4"/>
        <v>0</v>
      </c>
      <c r="AV22" s="148">
        <f t="shared" si="4"/>
        <v>0</v>
      </c>
      <c r="AW22" s="148">
        <f t="shared" si="5"/>
        <v>0</v>
      </c>
      <c r="AX22" s="148">
        <f t="shared" si="6"/>
        <v>10</v>
      </c>
      <c r="AY22" s="148">
        <f t="shared" si="7"/>
        <v>0</v>
      </c>
      <c r="AZ22" s="148">
        <f t="shared" si="8"/>
        <v>0</v>
      </c>
      <c r="BA22" s="148">
        <f t="shared" si="9"/>
        <v>0</v>
      </c>
      <c r="BB22" s="148">
        <f t="shared" si="10"/>
        <v>0</v>
      </c>
      <c r="BC22" s="151">
        <f t="shared" si="0"/>
        <v>18</v>
      </c>
      <c r="BD22" s="151">
        <f t="shared" si="0"/>
        <v>21</v>
      </c>
      <c r="BE22" s="151">
        <f t="shared" si="0"/>
        <v>17</v>
      </c>
      <c r="BF22" s="151">
        <f t="shared" si="0"/>
        <v>0</v>
      </c>
      <c r="BG22" s="151">
        <f t="shared" si="0"/>
        <v>0</v>
      </c>
      <c r="BH22" s="151">
        <f t="shared" si="0"/>
        <v>0</v>
      </c>
      <c r="BI22" s="151">
        <f t="shared" si="0"/>
        <v>0</v>
      </c>
      <c r="BJ22" s="151">
        <f t="shared" si="0"/>
        <v>0</v>
      </c>
      <c r="BK22" s="151">
        <f t="shared" si="0"/>
        <v>0</v>
      </c>
      <c r="BL22" s="151">
        <f t="shared" si="0"/>
        <v>0</v>
      </c>
      <c r="BM22" s="153">
        <f t="shared" si="0"/>
        <v>8</v>
      </c>
      <c r="BN22" s="153">
        <f t="shared" si="0"/>
        <v>3</v>
      </c>
      <c r="BO22" s="153">
        <f t="shared" si="0"/>
        <v>5</v>
      </c>
      <c r="BP22" s="153">
        <f t="shared" si="0"/>
        <v>5</v>
      </c>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row>
    <row r="23" spans="1:217" customFormat="1" ht="17.25" customHeight="1" x14ac:dyDescent="0.2">
      <c r="A23" s="26">
        <v>9</v>
      </c>
      <c r="B23" s="27"/>
      <c r="C23" s="87"/>
      <c r="D23" s="88"/>
      <c r="E23" s="88"/>
      <c r="F23" s="88"/>
      <c r="G23" s="88"/>
      <c r="H23" s="88"/>
      <c r="I23" s="88"/>
      <c r="J23" s="88"/>
      <c r="K23" s="105" t="str">
        <f t="shared" si="1"/>
        <v>様</v>
      </c>
      <c r="L23" s="88"/>
      <c r="M23" s="105" t="str">
        <f t="shared" si="2"/>
        <v/>
      </c>
      <c r="N23" s="88" t="s">
        <v>1306</v>
      </c>
      <c r="O23" s="89" t="s">
        <v>1286</v>
      </c>
      <c r="P23" s="89">
        <v>1</v>
      </c>
      <c r="Q23" s="89">
        <v>3</v>
      </c>
      <c r="R23" s="89">
        <v>7</v>
      </c>
      <c r="S23" s="90">
        <v>43407</v>
      </c>
      <c r="T23" s="91" t="s">
        <v>175</v>
      </c>
      <c r="U23" s="90">
        <v>43408</v>
      </c>
      <c r="V23" s="91">
        <v>0.4375</v>
      </c>
      <c r="W23" s="88"/>
      <c r="X23" s="88"/>
      <c r="Y23" s="88"/>
      <c r="Z23" s="88"/>
      <c r="AA23" s="88"/>
      <c r="AB23" s="88"/>
      <c r="AC23" s="105"/>
      <c r="AD23" s="108" t="s">
        <v>1288</v>
      </c>
      <c r="AE23" s="94" t="s">
        <v>286</v>
      </c>
      <c r="AF23" s="94" t="s">
        <v>287</v>
      </c>
      <c r="AG23" s="94" t="s">
        <v>288</v>
      </c>
      <c r="AH23" s="95" t="s">
        <v>1113</v>
      </c>
      <c r="AI23" s="95" t="s">
        <v>1113</v>
      </c>
      <c r="AJ23" s="95" t="s">
        <v>1113</v>
      </c>
      <c r="AK23" s="95" t="s">
        <v>1113</v>
      </c>
      <c r="AL23" s="95" t="s">
        <v>1113</v>
      </c>
      <c r="AM23" s="95" t="s">
        <v>1113</v>
      </c>
      <c r="AN23" s="95" t="s">
        <v>1113</v>
      </c>
      <c r="AO23" s="96" t="s">
        <v>1606</v>
      </c>
      <c r="AP23" s="96" t="s">
        <v>1290</v>
      </c>
      <c r="AQ23" s="158" t="s">
        <v>1299</v>
      </c>
      <c r="AR23" s="97" t="s">
        <v>1302</v>
      </c>
      <c r="AS23" s="143"/>
      <c r="AT23" s="148">
        <f t="shared" si="3"/>
        <v>0</v>
      </c>
      <c r="AU23" s="148">
        <f t="shared" si="4"/>
        <v>0</v>
      </c>
      <c r="AV23" s="148">
        <f t="shared" si="4"/>
        <v>0</v>
      </c>
      <c r="AW23" s="148">
        <f t="shared" si="5"/>
        <v>0</v>
      </c>
      <c r="AX23" s="148">
        <f t="shared" si="6"/>
        <v>10</v>
      </c>
      <c r="AY23" s="148">
        <f t="shared" si="7"/>
        <v>0</v>
      </c>
      <c r="AZ23" s="148">
        <f t="shared" si="8"/>
        <v>0</v>
      </c>
      <c r="BA23" s="148">
        <f t="shared" si="9"/>
        <v>0</v>
      </c>
      <c r="BB23" s="148">
        <f t="shared" si="10"/>
        <v>0</v>
      </c>
      <c r="BC23" s="151">
        <f t="shared" si="0"/>
        <v>18</v>
      </c>
      <c r="BD23" s="151">
        <f t="shared" si="0"/>
        <v>21</v>
      </c>
      <c r="BE23" s="151">
        <f t="shared" si="0"/>
        <v>17</v>
      </c>
      <c r="BF23" s="151">
        <f t="shared" si="0"/>
        <v>0</v>
      </c>
      <c r="BG23" s="151">
        <f t="shared" si="0"/>
        <v>0</v>
      </c>
      <c r="BH23" s="151">
        <f t="shared" si="0"/>
        <v>0</v>
      </c>
      <c r="BI23" s="151">
        <f t="shared" si="0"/>
        <v>0</v>
      </c>
      <c r="BJ23" s="151">
        <f t="shared" si="0"/>
        <v>0</v>
      </c>
      <c r="BK23" s="151">
        <f t="shared" si="0"/>
        <v>0</v>
      </c>
      <c r="BL23" s="151">
        <f t="shared" si="0"/>
        <v>0</v>
      </c>
      <c r="BM23" s="153">
        <f t="shared" si="0"/>
        <v>8</v>
      </c>
      <c r="BN23" s="153">
        <f t="shared" si="0"/>
        <v>3</v>
      </c>
      <c r="BO23" s="153">
        <f t="shared" si="0"/>
        <v>5</v>
      </c>
      <c r="BP23" s="153">
        <f t="shared" si="0"/>
        <v>5</v>
      </c>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row>
    <row r="24" spans="1:217" s="14" customFormat="1" ht="17.25" customHeight="1" x14ac:dyDescent="0.2">
      <c r="A24" s="26">
        <v>10</v>
      </c>
      <c r="B24" s="27"/>
      <c r="C24" s="87"/>
      <c r="D24" s="88"/>
      <c r="E24" s="88"/>
      <c r="F24" s="88"/>
      <c r="G24" s="88"/>
      <c r="H24" s="88"/>
      <c r="I24" s="88"/>
      <c r="J24" s="88"/>
      <c r="K24" s="105" t="str">
        <f t="shared" si="1"/>
        <v>様</v>
      </c>
      <c r="L24" s="88"/>
      <c r="M24" s="105" t="str">
        <f t="shared" si="2"/>
        <v/>
      </c>
      <c r="N24" s="88" t="s">
        <v>1306</v>
      </c>
      <c r="O24" s="89" t="s">
        <v>1286</v>
      </c>
      <c r="P24" s="89">
        <v>1</v>
      </c>
      <c r="Q24" s="89">
        <v>3</v>
      </c>
      <c r="R24" s="89">
        <v>7</v>
      </c>
      <c r="S24" s="90">
        <v>43407</v>
      </c>
      <c r="T24" s="91" t="s">
        <v>175</v>
      </c>
      <c r="U24" s="90">
        <v>43408</v>
      </c>
      <c r="V24" s="91">
        <v>0.4375</v>
      </c>
      <c r="W24" s="88"/>
      <c r="X24" s="88"/>
      <c r="Y24" s="88"/>
      <c r="Z24" s="88"/>
      <c r="AA24" s="88"/>
      <c r="AB24" s="88"/>
      <c r="AC24" s="105"/>
      <c r="AD24" s="108" t="s">
        <v>1288</v>
      </c>
      <c r="AE24" s="94" t="s">
        <v>286</v>
      </c>
      <c r="AF24" s="94" t="s">
        <v>287</v>
      </c>
      <c r="AG24" s="94" t="s">
        <v>288</v>
      </c>
      <c r="AH24" s="95" t="s">
        <v>1113</v>
      </c>
      <c r="AI24" s="95" t="s">
        <v>1113</v>
      </c>
      <c r="AJ24" s="95" t="s">
        <v>1113</v>
      </c>
      <c r="AK24" s="95" t="s">
        <v>1113</v>
      </c>
      <c r="AL24" s="95" t="s">
        <v>1113</v>
      </c>
      <c r="AM24" s="95" t="s">
        <v>1113</v>
      </c>
      <c r="AN24" s="95" t="s">
        <v>1113</v>
      </c>
      <c r="AO24" s="96" t="s">
        <v>1606</v>
      </c>
      <c r="AP24" s="96" t="s">
        <v>1290</v>
      </c>
      <c r="AQ24" s="158" t="s">
        <v>1299</v>
      </c>
      <c r="AR24" s="97" t="s">
        <v>1302</v>
      </c>
      <c r="AS24" s="143"/>
      <c r="AT24" s="148">
        <f t="shared" si="3"/>
        <v>0</v>
      </c>
      <c r="AU24" s="148">
        <f t="shared" si="4"/>
        <v>0</v>
      </c>
      <c r="AV24" s="148">
        <f t="shared" si="4"/>
        <v>0</v>
      </c>
      <c r="AW24" s="148">
        <f t="shared" si="5"/>
        <v>0</v>
      </c>
      <c r="AX24" s="148">
        <f t="shared" si="6"/>
        <v>10</v>
      </c>
      <c r="AY24" s="148">
        <f t="shared" si="7"/>
        <v>0</v>
      </c>
      <c r="AZ24" s="148">
        <f t="shared" si="8"/>
        <v>0</v>
      </c>
      <c r="BA24" s="148">
        <f t="shared" si="9"/>
        <v>0</v>
      </c>
      <c r="BB24" s="148">
        <f t="shared" si="10"/>
        <v>0</v>
      </c>
      <c r="BC24" s="151">
        <f t="shared" si="0"/>
        <v>18</v>
      </c>
      <c r="BD24" s="151">
        <f t="shared" si="0"/>
        <v>21</v>
      </c>
      <c r="BE24" s="151">
        <f t="shared" si="0"/>
        <v>17</v>
      </c>
      <c r="BF24" s="151">
        <f t="shared" si="0"/>
        <v>0</v>
      </c>
      <c r="BG24" s="151">
        <f t="shared" si="0"/>
        <v>0</v>
      </c>
      <c r="BH24" s="151">
        <f t="shared" si="0"/>
        <v>0</v>
      </c>
      <c r="BI24" s="151">
        <f t="shared" si="0"/>
        <v>0</v>
      </c>
      <c r="BJ24" s="151">
        <f t="shared" si="0"/>
        <v>0</v>
      </c>
      <c r="BK24" s="151">
        <f t="shared" si="0"/>
        <v>0</v>
      </c>
      <c r="BL24" s="151">
        <f t="shared" si="0"/>
        <v>0</v>
      </c>
      <c r="BM24" s="153">
        <f t="shared" si="0"/>
        <v>8</v>
      </c>
      <c r="BN24" s="153">
        <f t="shared" si="0"/>
        <v>3</v>
      </c>
      <c r="BO24" s="153">
        <f t="shared" si="0"/>
        <v>5</v>
      </c>
      <c r="BP24" s="153">
        <f t="shared" si="0"/>
        <v>5</v>
      </c>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row>
    <row r="25" spans="1:217" x14ac:dyDescent="0.2">
      <c r="C25" s="2"/>
      <c r="D25" s="2"/>
    </row>
    <row r="26" spans="1:217" x14ac:dyDescent="0.2">
      <c r="C26" s="2"/>
      <c r="D26" s="2"/>
    </row>
    <row r="27" spans="1:217" x14ac:dyDescent="0.2">
      <c r="A27" s="1"/>
      <c r="B27" s="1"/>
    </row>
    <row r="28" spans="1:217" x14ac:dyDescent="0.2">
      <c r="A28" s="1"/>
      <c r="B28" s="1"/>
    </row>
    <row r="29" spans="1:217" x14ac:dyDescent="0.2">
      <c r="A29" s="1"/>
      <c r="B29" s="1"/>
    </row>
  </sheetData>
  <mergeCells count="3">
    <mergeCell ref="F12:H12"/>
    <mergeCell ref="S13:T13"/>
    <mergeCell ref="U13:V13"/>
  </mergeCells>
  <phoneticPr fontId="3"/>
  <conditionalFormatting sqref="AF15:AR24">
    <cfRule type="cellIs" dxfId="6" priority="9" stopIfTrue="1" operator="equal">
      <formula>0</formula>
    </cfRule>
  </conditionalFormatting>
  <conditionalFormatting sqref="AV15:AW24">
    <cfRule type="cellIs" dxfId="5" priority="8" stopIfTrue="1" operator="greaterThan">
      <formula>25</formula>
    </cfRule>
  </conditionalFormatting>
  <conditionalFormatting sqref="M15:M24 J15:K24">
    <cfRule type="expression" dxfId="4" priority="7" stopIfTrue="1">
      <formula>AV15&gt;30</formula>
    </cfRule>
  </conditionalFormatting>
  <conditionalFormatting sqref="AX15:BB24">
    <cfRule type="cellIs" dxfId="3" priority="6" stopIfTrue="1" operator="greaterThan">
      <formula>25</formula>
    </cfRule>
  </conditionalFormatting>
  <conditionalFormatting sqref="L15:L24">
    <cfRule type="expression" dxfId="2" priority="10" stopIfTrue="1">
      <formula>AX15&gt;25</formula>
    </cfRule>
  </conditionalFormatting>
  <conditionalFormatting sqref="AT15:AT24">
    <cfRule type="cellIs" dxfId="1" priority="2" stopIfTrue="1" operator="greaterThan">
      <formula>25</formula>
    </cfRule>
  </conditionalFormatting>
  <conditionalFormatting sqref="AU15:AU24">
    <cfRule type="cellIs" dxfId="0" priority="1" stopIfTrue="1" operator="greaterThan">
      <formula>25</formula>
    </cfRule>
  </conditionalFormatting>
  <dataValidations count="1">
    <dataValidation type="list" allowBlank="1" showInputMessage="1" showErrorMessage="1" sqref="K14 M14" xr:uid="{00000000-0002-0000-0400-000000000000}">
      <formula1>",様,御中,殿,君,くん,ちゃん,先生,"</formula1>
    </dataValidation>
  </dataValidations>
  <hyperlinks>
    <hyperlink ref="E13" r:id="rId1" display="市区名" xr:uid="{00000000-0004-0000-0400-000000000000}"/>
  </hyperlinks>
  <pageMargins left="0.75" right="0.75" top="1" bottom="1" header="0.51200000000000001" footer="0.51200000000000001"/>
  <pageSetup paperSize="9"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299"/>
  <sheetViews>
    <sheetView workbookViewId="0">
      <pane xSplit="3" ySplit="5" topLeftCell="D6" activePane="bottomRight" state="frozen"/>
      <selection pane="topRight"/>
      <selection pane="bottomLeft"/>
      <selection pane="bottomRight"/>
    </sheetView>
  </sheetViews>
  <sheetFormatPr defaultRowHeight="11" x14ac:dyDescent="0.2"/>
  <cols>
    <col min="1" max="1" width="3.109375" customWidth="1"/>
    <col min="2" max="2" width="14.33203125" customWidth="1"/>
    <col min="3" max="3" width="31" bestFit="1" customWidth="1"/>
    <col min="4" max="5" width="64.6640625" bestFit="1" customWidth="1"/>
    <col min="6" max="7" width="65.109375" bestFit="1" customWidth="1"/>
    <col min="8" max="8" width="63.44140625" bestFit="1" customWidth="1"/>
    <col min="9" max="9" width="65.6640625" bestFit="1" customWidth="1"/>
    <col min="10" max="10" width="64.33203125" bestFit="1" customWidth="1"/>
    <col min="11" max="12" width="64.109375" bestFit="1" customWidth="1"/>
    <col min="13" max="13" width="60.109375" bestFit="1" customWidth="1"/>
    <col min="14" max="23" width="0" hidden="1" customWidth="1"/>
  </cols>
  <sheetData>
    <row r="1" spans="2:23" ht="33" customHeight="1" x14ac:dyDescent="0.2">
      <c r="B1" s="211" t="s">
        <v>1344</v>
      </c>
      <c r="C1" s="184"/>
      <c r="D1" s="184"/>
    </row>
    <row r="2" spans="2:23" s="191" customFormat="1" ht="15" customHeight="1" thickBot="1" x14ac:dyDescent="0.25">
      <c r="B2" s="193" t="s">
        <v>1328</v>
      </c>
      <c r="C2" s="192"/>
      <c r="D2" s="192"/>
    </row>
    <row r="3" spans="2:23" s="190" customFormat="1" ht="15.75" customHeight="1" thickBot="1" x14ac:dyDescent="0.25">
      <c r="B3" s="194">
        <v>1</v>
      </c>
      <c r="C3" s="195" t="s">
        <v>1314</v>
      </c>
      <c r="D3" s="195" t="s">
        <v>1506</v>
      </c>
      <c r="E3" s="196" t="s">
        <v>1507</v>
      </c>
      <c r="F3" s="196" t="s">
        <v>1508</v>
      </c>
      <c r="G3" s="196"/>
      <c r="H3" s="196"/>
      <c r="I3" s="196"/>
      <c r="J3" s="196"/>
      <c r="K3" s="196"/>
      <c r="L3" s="196"/>
      <c r="M3" s="197"/>
    </row>
    <row r="4" spans="2:23" s="191" customFormat="1" ht="11.5" thickBot="1" x14ac:dyDescent="0.25"/>
    <row r="5" spans="2:23" ht="11.5" thickBot="1" x14ac:dyDescent="0.25">
      <c r="B5" s="214" t="s">
        <v>1293</v>
      </c>
      <c r="C5" s="215" t="s">
        <v>1498</v>
      </c>
      <c r="D5" s="175" t="s">
        <v>185</v>
      </c>
      <c r="E5" s="175" t="s">
        <v>186</v>
      </c>
      <c r="F5" s="175" t="s">
        <v>187</v>
      </c>
      <c r="G5" s="175" t="s">
        <v>188</v>
      </c>
      <c r="H5" s="175" t="s">
        <v>189</v>
      </c>
      <c r="I5" s="175" t="s">
        <v>190</v>
      </c>
      <c r="J5" s="175" t="s">
        <v>191</v>
      </c>
      <c r="K5" s="175" t="s">
        <v>192</v>
      </c>
      <c r="L5" s="175" t="s">
        <v>193</v>
      </c>
      <c r="M5" s="176" t="s">
        <v>194</v>
      </c>
    </row>
    <row r="6" spans="2:23" ht="11.5" thickTop="1" x14ac:dyDescent="0.2">
      <c r="B6" s="181" t="s">
        <v>849</v>
      </c>
      <c r="C6" s="181" t="s">
        <v>1054</v>
      </c>
      <c r="D6" s="181" t="s">
        <v>260</v>
      </c>
      <c r="E6" s="181" t="s">
        <v>261</v>
      </c>
      <c r="F6" s="181" t="s">
        <v>262</v>
      </c>
      <c r="G6" s="181" t="s">
        <v>1113</v>
      </c>
      <c r="H6" s="181" t="s">
        <v>1113</v>
      </c>
      <c r="I6" s="181" t="s">
        <v>1113</v>
      </c>
      <c r="J6" s="181" t="s">
        <v>1113</v>
      </c>
      <c r="K6" s="181" t="s">
        <v>1113</v>
      </c>
      <c r="L6" s="181" t="s">
        <v>1113</v>
      </c>
      <c r="M6" s="181" t="s">
        <v>1113</v>
      </c>
      <c r="N6">
        <f t="shared" ref="N6:W6" si="0">LEN(D6)</f>
        <v>24</v>
      </c>
      <c r="O6">
        <f t="shared" si="0"/>
        <v>23</v>
      </c>
      <c r="P6">
        <f t="shared" si="0"/>
        <v>27</v>
      </c>
      <c r="Q6">
        <f t="shared" si="0"/>
        <v>0</v>
      </c>
      <c r="R6">
        <f t="shared" si="0"/>
        <v>0</v>
      </c>
      <c r="S6">
        <f t="shared" si="0"/>
        <v>0</v>
      </c>
      <c r="T6">
        <f t="shared" si="0"/>
        <v>0</v>
      </c>
      <c r="U6">
        <f t="shared" si="0"/>
        <v>0</v>
      </c>
      <c r="V6">
        <f t="shared" si="0"/>
        <v>0</v>
      </c>
      <c r="W6">
        <f t="shared" si="0"/>
        <v>0</v>
      </c>
    </row>
    <row r="7" spans="2:23" x14ac:dyDescent="0.2">
      <c r="B7" s="178" t="s">
        <v>850</v>
      </c>
      <c r="C7" s="178" t="s">
        <v>1054</v>
      </c>
      <c r="D7" s="178" t="s">
        <v>263</v>
      </c>
      <c r="E7" s="178" t="s">
        <v>264</v>
      </c>
      <c r="F7" s="178" t="s">
        <v>225</v>
      </c>
      <c r="G7" s="178" t="s">
        <v>226</v>
      </c>
      <c r="H7" s="178" t="s">
        <v>1113</v>
      </c>
      <c r="I7" s="178" t="s">
        <v>1113</v>
      </c>
      <c r="J7" s="178" t="s">
        <v>1113</v>
      </c>
      <c r="K7" s="178" t="s">
        <v>1113</v>
      </c>
      <c r="L7" s="178" t="s">
        <v>1113</v>
      </c>
      <c r="M7" s="178" t="s">
        <v>1113</v>
      </c>
      <c r="N7">
        <f t="shared" ref="N7:N70" si="1">LEN(D7)</f>
        <v>24</v>
      </c>
      <c r="O7">
        <f t="shared" ref="O7:O70" si="2">LEN(E7)</f>
        <v>29</v>
      </c>
      <c r="P7">
        <f t="shared" ref="P7:P70" si="3">LEN(F7)</f>
        <v>21</v>
      </c>
      <c r="Q7">
        <f t="shared" ref="Q7:Q70" si="4">LEN(G7)</f>
        <v>12</v>
      </c>
      <c r="R7">
        <f t="shared" ref="R7:R70" si="5">LEN(H7)</f>
        <v>0</v>
      </c>
      <c r="S7">
        <f t="shared" ref="S7:S70" si="6">LEN(I7)</f>
        <v>0</v>
      </c>
      <c r="T7">
        <f t="shared" ref="T7:T70" si="7">LEN(J7)</f>
        <v>0</v>
      </c>
      <c r="U7">
        <f t="shared" ref="U7:U70" si="8">LEN(K7)</f>
        <v>0</v>
      </c>
      <c r="V7">
        <f t="shared" ref="V7:V70" si="9">LEN(L7)</f>
        <v>0</v>
      </c>
      <c r="W7">
        <f t="shared" ref="W7:W70" si="10">LEN(M7)</f>
        <v>0</v>
      </c>
    </row>
    <row r="8" spans="2:23" x14ac:dyDescent="0.2">
      <c r="B8" s="178" t="s">
        <v>851</v>
      </c>
      <c r="C8" s="178" t="s">
        <v>1054</v>
      </c>
      <c r="D8" s="178" t="s">
        <v>265</v>
      </c>
      <c r="E8" s="178" t="s">
        <v>266</v>
      </c>
      <c r="F8" s="178" t="s">
        <v>1113</v>
      </c>
      <c r="G8" s="178" t="s">
        <v>1113</v>
      </c>
      <c r="H8" s="178" t="s">
        <v>1113</v>
      </c>
      <c r="I8" s="178" t="s">
        <v>1113</v>
      </c>
      <c r="J8" s="178" t="s">
        <v>1113</v>
      </c>
      <c r="K8" s="178" t="s">
        <v>1113</v>
      </c>
      <c r="L8" s="178" t="s">
        <v>1113</v>
      </c>
      <c r="M8" s="178" t="s">
        <v>1113</v>
      </c>
      <c r="N8">
        <f t="shared" si="1"/>
        <v>17</v>
      </c>
      <c r="O8">
        <f t="shared" si="2"/>
        <v>23</v>
      </c>
      <c r="P8">
        <f t="shared" si="3"/>
        <v>0</v>
      </c>
      <c r="Q8">
        <f t="shared" si="4"/>
        <v>0</v>
      </c>
      <c r="R8">
        <f t="shared" si="5"/>
        <v>0</v>
      </c>
      <c r="S8">
        <f t="shared" si="6"/>
        <v>0</v>
      </c>
      <c r="T8">
        <f t="shared" si="7"/>
        <v>0</v>
      </c>
      <c r="U8">
        <f t="shared" si="8"/>
        <v>0</v>
      </c>
      <c r="V8">
        <f t="shared" si="9"/>
        <v>0</v>
      </c>
      <c r="W8">
        <f t="shared" si="10"/>
        <v>0</v>
      </c>
    </row>
    <row r="9" spans="2:23" x14ac:dyDescent="0.2">
      <c r="B9" s="178" t="s">
        <v>852</v>
      </c>
      <c r="C9" s="178" t="s">
        <v>1054</v>
      </c>
      <c r="D9" s="178" t="s">
        <v>267</v>
      </c>
      <c r="E9" s="178" t="s">
        <v>268</v>
      </c>
      <c r="F9" s="178" t="s">
        <v>269</v>
      </c>
      <c r="G9" s="178" t="s">
        <v>1113</v>
      </c>
      <c r="H9" s="178" t="s">
        <v>1113</v>
      </c>
      <c r="I9" s="178" t="s">
        <v>1113</v>
      </c>
      <c r="J9" s="178" t="s">
        <v>1113</v>
      </c>
      <c r="K9" s="178" t="s">
        <v>1113</v>
      </c>
      <c r="L9" s="178" t="s">
        <v>1113</v>
      </c>
      <c r="M9" s="178" t="s">
        <v>1113</v>
      </c>
      <c r="N9">
        <f t="shared" si="1"/>
        <v>20</v>
      </c>
      <c r="O9">
        <f t="shared" si="2"/>
        <v>19</v>
      </c>
      <c r="P9">
        <f t="shared" si="3"/>
        <v>25</v>
      </c>
      <c r="Q9">
        <f t="shared" si="4"/>
        <v>0</v>
      </c>
      <c r="R9">
        <f t="shared" si="5"/>
        <v>0</v>
      </c>
      <c r="S9">
        <f t="shared" si="6"/>
        <v>0</v>
      </c>
      <c r="T9">
        <f t="shared" si="7"/>
        <v>0</v>
      </c>
      <c r="U9">
        <f t="shared" si="8"/>
        <v>0</v>
      </c>
      <c r="V9">
        <f t="shared" si="9"/>
        <v>0</v>
      </c>
      <c r="W9">
        <f t="shared" si="10"/>
        <v>0</v>
      </c>
    </row>
    <row r="10" spans="2:23" x14ac:dyDescent="0.2">
      <c r="B10" s="178" t="s">
        <v>853</v>
      </c>
      <c r="C10" s="178" t="s">
        <v>1054</v>
      </c>
      <c r="D10" s="178" t="s">
        <v>263</v>
      </c>
      <c r="E10" s="178" t="s">
        <v>261</v>
      </c>
      <c r="F10" s="178" t="s">
        <v>262</v>
      </c>
      <c r="G10" s="178" t="s">
        <v>1113</v>
      </c>
      <c r="H10" s="178" t="s">
        <v>1113</v>
      </c>
      <c r="I10" s="178" t="s">
        <v>1113</v>
      </c>
      <c r="J10" s="178" t="s">
        <v>1113</v>
      </c>
      <c r="K10" s="178" t="s">
        <v>1113</v>
      </c>
      <c r="L10" s="178" t="s">
        <v>1113</v>
      </c>
      <c r="M10" s="178" t="s">
        <v>1113</v>
      </c>
      <c r="N10">
        <f t="shared" si="1"/>
        <v>24</v>
      </c>
      <c r="O10">
        <f t="shared" si="2"/>
        <v>23</v>
      </c>
      <c r="P10">
        <f t="shared" si="3"/>
        <v>27</v>
      </c>
      <c r="Q10">
        <f t="shared" si="4"/>
        <v>0</v>
      </c>
      <c r="R10">
        <f t="shared" si="5"/>
        <v>0</v>
      </c>
      <c r="S10">
        <f t="shared" si="6"/>
        <v>0</v>
      </c>
      <c r="T10">
        <f t="shared" si="7"/>
        <v>0</v>
      </c>
      <c r="U10">
        <f t="shared" si="8"/>
        <v>0</v>
      </c>
      <c r="V10">
        <f t="shared" si="9"/>
        <v>0</v>
      </c>
      <c r="W10">
        <f t="shared" si="10"/>
        <v>0</v>
      </c>
    </row>
    <row r="11" spans="2:23" x14ac:dyDescent="0.2">
      <c r="B11" s="178" t="s">
        <v>854</v>
      </c>
      <c r="C11" s="178" t="s">
        <v>1054</v>
      </c>
      <c r="D11" s="178" t="s">
        <v>265</v>
      </c>
      <c r="E11" s="178" t="s">
        <v>270</v>
      </c>
      <c r="F11" s="178" t="s">
        <v>1113</v>
      </c>
      <c r="G11" s="178" t="s">
        <v>1113</v>
      </c>
      <c r="H11" s="178" t="s">
        <v>1113</v>
      </c>
      <c r="I11" s="178" t="s">
        <v>1113</v>
      </c>
      <c r="J11" s="178" t="s">
        <v>1113</v>
      </c>
      <c r="K11" s="178" t="s">
        <v>1113</v>
      </c>
      <c r="L11" s="178" t="s">
        <v>1113</v>
      </c>
      <c r="M11" s="178" t="s">
        <v>1113</v>
      </c>
      <c r="N11">
        <f t="shared" si="1"/>
        <v>17</v>
      </c>
      <c r="O11">
        <f t="shared" si="2"/>
        <v>23</v>
      </c>
      <c r="P11">
        <f t="shared" si="3"/>
        <v>0</v>
      </c>
      <c r="Q11">
        <f t="shared" si="4"/>
        <v>0</v>
      </c>
      <c r="R11">
        <f t="shared" si="5"/>
        <v>0</v>
      </c>
      <c r="S11">
        <f t="shared" si="6"/>
        <v>0</v>
      </c>
      <c r="T11">
        <f t="shared" si="7"/>
        <v>0</v>
      </c>
      <c r="U11">
        <f t="shared" si="8"/>
        <v>0</v>
      </c>
      <c r="V11">
        <f t="shared" si="9"/>
        <v>0</v>
      </c>
      <c r="W11">
        <f t="shared" si="10"/>
        <v>0</v>
      </c>
    </row>
    <row r="12" spans="2:23" x14ac:dyDescent="0.2">
      <c r="B12" s="178" t="s">
        <v>855</v>
      </c>
      <c r="C12" s="178" t="s">
        <v>1054</v>
      </c>
      <c r="D12" s="178" t="s">
        <v>271</v>
      </c>
      <c r="E12" s="178" t="s">
        <v>272</v>
      </c>
      <c r="F12" s="178" t="s">
        <v>1113</v>
      </c>
      <c r="G12" s="178" t="s">
        <v>1113</v>
      </c>
      <c r="H12" s="178" t="s">
        <v>1113</v>
      </c>
      <c r="I12" s="178" t="s">
        <v>1113</v>
      </c>
      <c r="J12" s="178" t="s">
        <v>1113</v>
      </c>
      <c r="K12" s="178" t="s">
        <v>1113</v>
      </c>
      <c r="L12" s="178" t="s">
        <v>1113</v>
      </c>
      <c r="M12" s="178" t="s">
        <v>1113</v>
      </c>
      <c r="N12">
        <f t="shared" si="1"/>
        <v>26</v>
      </c>
      <c r="O12">
        <f t="shared" si="2"/>
        <v>18</v>
      </c>
      <c r="P12">
        <f t="shared" si="3"/>
        <v>0</v>
      </c>
      <c r="Q12">
        <f t="shared" si="4"/>
        <v>0</v>
      </c>
      <c r="R12">
        <f t="shared" si="5"/>
        <v>0</v>
      </c>
      <c r="S12">
        <f t="shared" si="6"/>
        <v>0</v>
      </c>
      <c r="T12">
        <f t="shared" si="7"/>
        <v>0</v>
      </c>
      <c r="U12">
        <f t="shared" si="8"/>
        <v>0</v>
      </c>
      <c r="V12">
        <f t="shared" si="9"/>
        <v>0</v>
      </c>
      <c r="W12">
        <f t="shared" si="10"/>
        <v>0</v>
      </c>
    </row>
    <row r="13" spans="2:23" x14ac:dyDescent="0.2">
      <c r="B13" s="178" t="s">
        <v>856</v>
      </c>
      <c r="C13" s="178" t="s">
        <v>1054</v>
      </c>
      <c r="D13" s="178" t="s">
        <v>273</v>
      </c>
      <c r="E13" s="178" t="s">
        <v>274</v>
      </c>
      <c r="F13" s="178" t="s">
        <v>1113</v>
      </c>
      <c r="G13" s="178" t="s">
        <v>1113</v>
      </c>
      <c r="H13" s="178" t="s">
        <v>1113</v>
      </c>
      <c r="I13" s="178" t="s">
        <v>1113</v>
      </c>
      <c r="J13" s="178" t="s">
        <v>1113</v>
      </c>
      <c r="K13" s="178" t="s">
        <v>1113</v>
      </c>
      <c r="L13" s="178" t="s">
        <v>1113</v>
      </c>
      <c r="M13" s="178" t="s">
        <v>1113</v>
      </c>
      <c r="N13">
        <f t="shared" si="1"/>
        <v>24</v>
      </c>
      <c r="O13">
        <f t="shared" si="2"/>
        <v>21</v>
      </c>
      <c r="P13">
        <f t="shared" si="3"/>
        <v>0</v>
      </c>
      <c r="Q13">
        <f t="shared" si="4"/>
        <v>0</v>
      </c>
      <c r="R13">
        <f t="shared" si="5"/>
        <v>0</v>
      </c>
      <c r="S13">
        <f t="shared" si="6"/>
        <v>0</v>
      </c>
      <c r="T13">
        <f t="shared" si="7"/>
        <v>0</v>
      </c>
      <c r="U13">
        <f t="shared" si="8"/>
        <v>0</v>
      </c>
      <c r="V13">
        <f t="shared" si="9"/>
        <v>0</v>
      </c>
      <c r="W13">
        <f t="shared" si="10"/>
        <v>0</v>
      </c>
    </row>
    <row r="14" spans="2:23" x14ac:dyDescent="0.2">
      <c r="B14" s="178" t="s">
        <v>857</v>
      </c>
      <c r="C14" s="178" t="s">
        <v>1054</v>
      </c>
      <c r="D14" s="178" t="s">
        <v>275</v>
      </c>
      <c r="E14" s="178" t="s">
        <v>276</v>
      </c>
      <c r="F14" s="178" t="s">
        <v>277</v>
      </c>
      <c r="G14" s="178" t="s">
        <v>1113</v>
      </c>
      <c r="H14" s="178" t="s">
        <v>1113</v>
      </c>
      <c r="I14" s="178" t="s">
        <v>1113</v>
      </c>
      <c r="J14" s="178" t="s">
        <v>1113</v>
      </c>
      <c r="K14" s="178" t="s">
        <v>1113</v>
      </c>
      <c r="L14" s="178" t="s">
        <v>1113</v>
      </c>
      <c r="M14" s="178" t="s">
        <v>1113</v>
      </c>
      <c r="N14">
        <f t="shared" si="1"/>
        <v>20</v>
      </c>
      <c r="O14">
        <f t="shared" si="2"/>
        <v>12</v>
      </c>
      <c r="P14">
        <f t="shared" si="3"/>
        <v>24</v>
      </c>
      <c r="Q14">
        <f t="shared" si="4"/>
        <v>0</v>
      </c>
      <c r="R14">
        <f t="shared" si="5"/>
        <v>0</v>
      </c>
      <c r="S14">
        <f t="shared" si="6"/>
        <v>0</v>
      </c>
      <c r="T14">
        <f t="shared" si="7"/>
        <v>0</v>
      </c>
      <c r="U14">
        <f t="shared" si="8"/>
        <v>0</v>
      </c>
      <c r="V14">
        <f t="shared" si="9"/>
        <v>0</v>
      </c>
      <c r="W14">
        <f t="shared" si="10"/>
        <v>0</v>
      </c>
    </row>
    <row r="15" spans="2:23" x14ac:dyDescent="0.2">
      <c r="B15" s="178" t="s">
        <v>858</v>
      </c>
      <c r="C15" s="178" t="s">
        <v>1054</v>
      </c>
      <c r="D15" s="178" t="s">
        <v>278</v>
      </c>
      <c r="E15" s="178" t="s">
        <v>279</v>
      </c>
      <c r="F15" s="178" t="s">
        <v>280</v>
      </c>
      <c r="G15" s="178" t="s">
        <v>1113</v>
      </c>
      <c r="H15" s="178" t="s">
        <v>1113</v>
      </c>
      <c r="I15" s="178" t="s">
        <v>1113</v>
      </c>
      <c r="J15" s="178" t="s">
        <v>1113</v>
      </c>
      <c r="K15" s="178" t="s">
        <v>1113</v>
      </c>
      <c r="L15" s="178" t="s">
        <v>1113</v>
      </c>
      <c r="M15" s="178" t="s">
        <v>1113</v>
      </c>
      <c r="N15">
        <f t="shared" si="1"/>
        <v>27</v>
      </c>
      <c r="O15">
        <f t="shared" si="2"/>
        <v>14</v>
      </c>
      <c r="P15">
        <f t="shared" si="3"/>
        <v>25</v>
      </c>
      <c r="Q15">
        <f t="shared" si="4"/>
        <v>0</v>
      </c>
      <c r="R15">
        <f t="shared" si="5"/>
        <v>0</v>
      </c>
      <c r="S15">
        <f t="shared" si="6"/>
        <v>0</v>
      </c>
      <c r="T15">
        <f t="shared" si="7"/>
        <v>0</v>
      </c>
      <c r="U15">
        <f t="shared" si="8"/>
        <v>0</v>
      </c>
      <c r="V15">
        <f t="shared" si="9"/>
        <v>0</v>
      </c>
      <c r="W15">
        <f t="shared" si="10"/>
        <v>0</v>
      </c>
    </row>
    <row r="16" spans="2:23" x14ac:dyDescent="0.2">
      <c r="B16" s="178" t="s">
        <v>859</v>
      </c>
      <c r="C16" s="178" t="s">
        <v>1054</v>
      </c>
      <c r="D16" s="178" t="s">
        <v>281</v>
      </c>
      <c r="E16" s="178" t="s">
        <v>282</v>
      </c>
      <c r="F16" s="178" t="s">
        <v>1113</v>
      </c>
      <c r="G16" s="178" t="s">
        <v>1113</v>
      </c>
      <c r="H16" s="178" t="s">
        <v>1113</v>
      </c>
      <c r="I16" s="178" t="s">
        <v>1113</v>
      </c>
      <c r="J16" s="178" t="s">
        <v>1113</v>
      </c>
      <c r="K16" s="178" t="s">
        <v>1113</v>
      </c>
      <c r="L16" s="178" t="s">
        <v>1113</v>
      </c>
      <c r="M16" s="178" t="s">
        <v>1113</v>
      </c>
      <c r="N16">
        <f t="shared" si="1"/>
        <v>19</v>
      </c>
      <c r="O16">
        <f t="shared" si="2"/>
        <v>13</v>
      </c>
      <c r="P16">
        <f t="shared" si="3"/>
        <v>0</v>
      </c>
      <c r="Q16">
        <f t="shared" si="4"/>
        <v>0</v>
      </c>
      <c r="R16">
        <f t="shared" si="5"/>
        <v>0</v>
      </c>
      <c r="S16">
        <f t="shared" si="6"/>
        <v>0</v>
      </c>
      <c r="T16">
        <f t="shared" si="7"/>
        <v>0</v>
      </c>
      <c r="U16">
        <f t="shared" si="8"/>
        <v>0</v>
      </c>
      <c r="V16">
        <f t="shared" si="9"/>
        <v>0</v>
      </c>
      <c r="W16">
        <f t="shared" si="10"/>
        <v>0</v>
      </c>
    </row>
    <row r="17" spans="2:23" ht="11.5" thickBot="1" x14ac:dyDescent="0.25">
      <c r="B17" s="182" t="s">
        <v>860</v>
      </c>
      <c r="C17" s="182" t="s">
        <v>1054</v>
      </c>
      <c r="D17" s="182" t="s">
        <v>283</v>
      </c>
      <c r="E17" s="182" t="s">
        <v>284</v>
      </c>
      <c r="F17" s="182" t="s">
        <v>285</v>
      </c>
      <c r="G17" s="182" t="s">
        <v>1113</v>
      </c>
      <c r="H17" s="182" t="s">
        <v>1113</v>
      </c>
      <c r="I17" s="182" t="s">
        <v>1113</v>
      </c>
      <c r="J17" s="182" t="s">
        <v>1113</v>
      </c>
      <c r="K17" s="182" t="s">
        <v>1113</v>
      </c>
      <c r="L17" s="182" t="s">
        <v>1113</v>
      </c>
      <c r="M17" s="182" t="s">
        <v>1113</v>
      </c>
      <c r="N17">
        <f t="shared" si="1"/>
        <v>24</v>
      </c>
      <c r="O17">
        <f t="shared" si="2"/>
        <v>22</v>
      </c>
      <c r="P17">
        <f t="shared" si="3"/>
        <v>29</v>
      </c>
      <c r="Q17">
        <f t="shared" si="4"/>
        <v>0</v>
      </c>
      <c r="R17">
        <f t="shared" si="5"/>
        <v>0</v>
      </c>
      <c r="S17">
        <f t="shared" si="6"/>
        <v>0</v>
      </c>
      <c r="T17">
        <f t="shared" si="7"/>
        <v>0</v>
      </c>
      <c r="U17">
        <f t="shared" si="8"/>
        <v>0</v>
      </c>
      <c r="V17">
        <f t="shared" si="9"/>
        <v>0</v>
      </c>
      <c r="W17">
        <f t="shared" si="10"/>
        <v>0</v>
      </c>
    </row>
    <row r="18" spans="2:23" x14ac:dyDescent="0.2">
      <c r="B18" s="178" t="s">
        <v>1007</v>
      </c>
      <c r="C18" s="178" t="s">
        <v>1064</v>
      </c>
      <c r="D18" s="178" t="s">
        <v>714</v>
      </c>
      <c r="E18" s="178" t="s">
        <v>715</v>
      </c>
      <c r="F18" s="178" t="s">
        <v>716</v>
      </c>
      <c r="G18" s="178" t="s">
        <v>1113</v>
      </c>
      <c r="H18" s="178" t="s">
        <v>1113</v>
      </c>
      <c r="I18" s="178" t="s">
        <v>1113</v>
      </c>
      <c r="J18" s="178" t="s">
        <v>1113</v>
      </c>
      <c r="K18" s="178" t="s">
        <v>1113</v>
      </c>
      <c r="L18" s="178" t="s">
        <v>1113</v>
      </c>
      <c r="M18" s="178" t="s">
        <v>1113</v>
      </c>
      <c r="N18">
        <f t="shared" si="1"/>
        <v>9</v>
      </c>
      <c r="O18">
        <f t="shared" si="2"/>
        <v>16</v>
      </c>
      <c r="P18">
        <f t="shared" si="3"/>
        <v>19</v>
      </c>
      <c r="Q18">
        <f t="shared" si="4"/>
        <v>0</v>
      </c>
      <c r="R18">
        <f t="shared" si="5"/>
        <v>0</v>
      </c>
      <c r="S18">
        <f t="shared" si="6"/>
        <v>0</v>
      </c>
      <c r="T18">
        <f t="shared" si="7"/>
        <v>0</v>
      </c>
      <c r="U18">
        <f t="shared" si="8"/>
        <v>0</v>
      </c>
      <c r="V18">
        <f t="shared" si="9"/>
        <v>0</v>
      </c>
      <c r="W18">
        <f t="shared" si="10"/>
        <v>0</v>
      </c>
    </row>
    <row r="19" spans="2:23" x14ac:dyDescent="0.2">
      <c r="B19" s="178" t="s">
        <v>1008</v>
      </c>
      <c r="C19" s="178" t="s">
        <v>1064</v>
      </c>
      <c r="D19" s="178" t="s">
        <v>717</v>
      </c>
      <c r="E19" s="178" t="s">
        <v>718</v>
      </c>
      <c r="F19" s="178" t="s">
        <v>719</v>
      </c>
      <c r="G19" s="178" t="s">
        <v>1113</v>
      </c>
      <c r="H19" s="178" t="s">
        <v>1113</v>
      </c>
      <c r="I19" s="178" t="s">
        <v>1113</v>
      </c>
      <c r="J19" s="178" t="s">
        <v>1113</v>
      </c>
      <c r="K19" s="178" t="s">
        <v>1113</v>
      </c>
      <c r="L19" s="178" t="s">
        <v>1113</v>
      </c>
      <c r="M19" s="178" t="s">
        <v>1113</v>
      </c>
      <c r="N19">
        <f t="shared" si="1"/>
        <v>14</v>
      </c>
      <c r="O19">
        <f t="shared" si="2"/>
        <v>11</v>
      </c>
      <c r="P19">
        <f t="shared" si="3"/>
        <v>20</v>
      </c>
      <c r="Q19">
        <f t="shared" si="4"/>
        <v>0</v>
      </c>
      <c r="R19">
        <f t="shared" si="5"/>
        <v>0</v>
      </c>
      <c r="S19">
        <f t="shared" si="6"/>
        <v>0</v>
      </c>
      <c r="T19">
        <f t="shared" si="7"/>
        <v>0</v>
      </c>
      <c r="U19">
        <f t="shared" si="8"/>
        <v>0</v>
      </c>
      <c r="V19">
        <f t="shared" si="9"/>
        <v>0</v>
      </c>
      <c r="W19">
        <f t="shared" si="10"/>
        <v>0</v>
      </c>
    </row>
    <row r="20" spans="2:23" x14ac:dyDescent="0.2">
      <c r="B20" s="178" t="s">
        <v>1009</v>
      </c>
      <c r="C20" s="178" t="s">
        <v>1064</v>
      </c>
      <c r="D20" s="178" t="s">
        <v>717</v>
      </c>
      <c r="E20" s="178" t="s">
        <v>720</v>
      </c>
      <c r="F20" s="178" t="s">
        <v>1113</v>
      </c>
      <c r="G20" s="178" t="s">
        <v>1113</v>
      </c>
      <c r="H20" s="178" t="s">
        <v>1113</v>
      </c>
      <c r="I20" s="178" t="s">
        <v>1113</v>
      </c>
      <c r="J20" s="178" t="s">
        <v>1113</v>
      </c>
      <c r="K20" s="178" t="s">
        <v>1113</v>
      </c>
      <c r="L20" s="178" t="s">
        <v>1113</v>
      </c>
      <c r="M20" s="178" t="s">
        <v>1113</v>
      </c>
      <c r="N20">
        <f t="shared" si="1"/>
        <v>14</v>
      </c>
      <c r="O20">
        <f t="shared" si="2"/>
        <v>19</v>
      </c>
      <c r="P20">
        <f t="shared" si="3"/>
        <v>0</v>
      </c>
      <c r="Q20">
        <f t="shared" si="4"/>
        <v>0</v>
      </c>
      <c r="R20">
        <f t="shared" si="5"/>
        <v>0</v>
      </c>
      <c r="S20">
        <f t="shared" si="6"/>
        <v>0</v>
      </c>
      <c r="T20">
        <f t="shared" si="7"/>
        <v>0</v>
      </c>
      <c r="U20">
        <f t="shared" si="8"/>
        <v>0</v>
      </c>
      <c r="V20">
        <f t="shared" si="9"/>
        <v>0</v>
      </c>
      <c r="W20">
        <f t="shared" si="10"/>
        <v>0</v>
      </c>
    </row>
    <row r="21" spans="2:23" x14ac:dyDescent="0.2">
      <c r="B21" s="178" t="s">
        <v>1010</v>
      </c>
      <c r="C21" s="178" t="s">
        <v>1064</v>
      </c>
      <c r="D21" s="178" t="s">
        <v>717</v>
      </c>
      <c r="E21" s="178" t="s">
        <v>721</v>
      </c>
      <c r="F21" s="178" t="s">
        <v>722</v>
      </c>
      <c r="G21" s="178" t="s">
        <v>723</v>
      </c>
      <c r="H21" s="178" t="s">
        <v>1113</v>
      </c>
      <c r="I21" s="178" t="s">
        <v>1113</v>
      </c>
      <c r="J21" s="178" t="s">
        <v>1113</v>
      </c>
      <c r="K21" s="178" t="s">
        <v>1113</v>
      </c>
      <c r="L21" s="178" t="s">
        <v>1113</v>
      </c>
      <c r="M21" s="178" t="s">
        <v>1113</v>
      </c>
      <c r="N21">
        <f t="shared" si="1"/>
        <v>14</v>
      </c>
      <c r="O21">
        <f t="shared" si="2"/>
        <v>11</v>
      </c>
      <c r="P21">
        <f t="shared" si="3"/>
        <v>22</v>
      </c>
      <c r="Q21">
        <f t="shared" si="4"/>
        <v>28</v>
      </c>
      <c r="R21">
        <f t="shared" si="5"/>
        <v>0</v>
      </c>
      <c r="S21">
        <f t="shared" si="6"/>
        <v>0</v>
      </c>
      <c r="T21">
        <f t="shared" si="7"/>
        <v>0</v>
      </c>
      <c r="U21">
        <f t="shared" si="8"/>
        <v>0</v>
      </c>
      <c r="V21">
        <f t="shared" si="9"/>
        <v>0</v>
      </c>
      <c r="W21">
        <f t="shared" si="10"/>
        <v>0</v>
      </c>
    </row>
    <row r="22" spans="2:23" x14ac:dyDescent="0.2">
      <c r="B22" s="180" t="s">
        <v>1006</v>
      </c>
      <c r="C22" s="180" t="s">
        <v>1064</v>
      </c>
      <c r="D22" s="180" t="s">
        <v>711</v>
      </c>
      <c r="E22" s="180" t="s">
        <v>202</v>
      </c>
      <c r="F22" s="180" t="s">
        <v>712</v>
      </c>
      <c r="G22" s="180" t="s">
        <v>713</v>
      </c>
      <c r="H22" s="180" t="s">
        <v>1113</v>
      </c>
      <c r="I22" s="180" t="s">
        <v>1113</v>
      </c>
      <c r="J22" s="180" t="s">
        <v>1113</v>
      </c>
      <c r="K22" s="180" t="s">
        <v>1113</v>
      </c>
      <c r="L22" s="180" t="s">
        <v>1113</v>
      </c>
      <c r="M22" s="180" t="s">
        <v>1113</v>
      </c>
      <c r="N22">
        <f t="shared" si="1"/>
        <v>8</v>
      </c>
      <c r="O22">
        <f t="shared" si="2"/>
        <v>30</v>
      </c>
      <c r="P22">
        <f t="shared" si="3"/>
        <v>20</v>
      </c>
      <c r="Q22">
        <f t="shared" si="4"/>
        <v>13</v>
      </c>
      <c r="R22">
        <f t="shared" si="5"/>
        <v>0</v>
      </c>
      <c r="S22">
        <f t="shared" si="6"/>
        <v>0</v>
      </c>
      <c r="T22">
        <f t="shared" si="7"/>
        <v>0</v>
      </c>
      <c r="U22">
        <f t="shared" si="8"/>
        <v>0</v>
      </c>
      <c r="V22">
        <f t="shared" si="9"/>
        <v>0</v>
      </c>
      <c r="W22">
        <f t="shared" si="10"/>
        <v>0</v>
      </c>
    </row>
    <row r="23" spans="2:23" x14ac:dyDescent="0.2">
      <c r="B23" s="178" t="s">
        <v>1011</v>
      </c>
      <c r="C23" s="178" t="s">
        <v>1064</v>
      </c>
      <c r="D23" s="178" t="s">
        <v>717</v>
      </c>
      <c r="E23" s="178" t="s">
        <v>724</v>
      </c>
      <c r="F23" s="178" t="s">
        <v>725</v>
      </c>
      <c r="G23" s="178" t="s">
        <v>1113</v>
      </c>
      <c r="H23" s="178" t="s">
        <v>1113</v>
      </c>
      <c r="I23" s="178" t="s">
        <v>1113</v>
      </c>
      <c r="J23" s="178" t="s">
        <v>1113</v>
      </c>
      <c r="K23" s="178" t="s">
        <v>1113</v>
      </c>
      <c r="L23" s="178" t="s">
        <v>1113</v>
      </c>
      <c r="M23" s="178" t="s">
        <v>1113</v>
      </c>
      <c r="N23">
        <f t="shared" si="1"/>
        <v>14</v>
      </c>
      <c r="O23">
        <f t="shared" si="2"/>
        <v>22</v>
      </c>
      <c r="P23">
        <f t="shared" si="3"/>
        <v>8</v>
      </c>
      <c r="Q23">
        <f t="shared" si="4"/>
        <v>0</v>
      </c>
      <c r="R23">
        <f t="shared" si="5"/>
        <v>0</v>
      </c>
      <c r="S23">
        <f t="shared" si="6"/>
        <v>0</v>
      </c>
      <c r="T23">
        <f t="shared" si="7"/>
        <v>0</v>
      </c>
      <c r="U23">
        <f t="shared" si="8"/>
        <v>0</v>
      </c>
      <c r="V23">
        <f t="shared" si="9"/>
        <v>0</v>
      </c>
      <c r="W23">
        <f t="shared" si="10"/>
        <v>0</v>
      </c>
    </row>
    <row r="24" spans="2:23" x14ac:dyDescent="0.2">
      <c r="B24" s="178" t="s">
        <v>1012</v>
      </c>
      <c r="C24" s="178" t="s">
        <v>1064</v>
      </c>
      <c r="D24" s="178" t="s">
        <v>726</v>
      </c>
      <c r="E24" s="178" t="s">
        <v>727</v>
      </c>
      <c r="F24" s="178" t="s">
        <v>728</v>
      </c>
      <c r="G24" s="178" t="s">
        <v>1113</v>
      </c>
      <c r="H24" s="178" t="s">
        <v>1113</v>
      </c>
      <c r="I24" s="178" t="s">
        <v>1113</v>
      </c>
      <c r="J24" s="178" t="s">
        <v>1113</v>
      </c>
      <c r="K24" s="178" t="s">
        <v>1113</v>
      </c>
      <c r="L24" s="178" t="s">
        <v>1113</v>
      </c>
      <c r="M24" s="178" t="s">
        <v>1113</v>
      </c>
      <c r="N24">
        <f t="shared" si="1"/>
        <v>17</v>
      </c>
      <c r="O24">
        <f t="shared" si="2"/>
        <v>17</v>
      </c>
      <c r="P24">
        <f t="shared" si="3"/>
        <v>17</v>
      </c>
      <c r="Q24">
        <f t="shared" si="4"/>
        <v>0</v>
      </c>
      <c r="R24">
        <f t="shared" si="5"/>
        <v>0</v>
      </c>
      <c r="S24">
        <f t="shared" si="6"/>
        <v>0</v>
      </c>
      <c r="T24">
        <f t="shared" si="7"/>
        <v>0</v>
      </c>
      <c r="U24">
        <f t="shared" si="8"/>
        <v>0</v>
      </c>
      <c r="V24">
        <f t="shared" si="9"/>
        <v>0</v>
      </c>
      <c r="W24">
        <f t="shared" si="10"/>
        <v>0</v>
      </c>
    </row>
    <row r="25" spans="2:23" x14ac:dyDescent="0.2">
      <c r="B25" s="178" t="s">
        <v>1013</v>
      </c>
      <c r="C25" s="178" t="s">
        <v>1064</v>
      </c>
      <c r="D25" s="178" t="s">
        <v>729</v>
      </c>
      <c r="E25" s="178" t="s">
        <v>730</v>
      </c>
      <c r="F25" s="178" t="s">
        <v>724</v>
      </c>
      <c r="G25" s="178" t="s">
        <v>725</v>
      </c>
      <c r="H25" s="178" t="s">
        <v>1113</v>
      </c>
      <c r="I25" s="178" t="s">
        <v>1113</v>
      </c>
      <c r="J25" s="178" t="s">
        <v>1113</v>
      </c>
      <c r="K25" s="178" t="s">
        <v>1113</v>
      </c>
      <c r="L25" s="178" t="s">
        <v>1113</v>
      </c>
      <c r="M25" s="178" t="s">
        <v>1113</v>
      </c>
      <c r="N25">
        <f t="shared" si="1"/>
        <v>17</v>
      </c>
      <c r="O25">
        <f t="shared" si="2"/>
        <v>23</v>
      </c>
      <c r="P25">
        <f t="shared" si="3"/>
        <v>22</v>
      </c>
      <c r="Q25">
        <f t="shared" si="4"/>
        <v>8</v>
      </c>
      <c r="R25">
        <f t="shared" si="5"/>
        <v>0</v>
      </c>
      <c r="S25">
        <f t="shared" si="6"/>
        <v>0</v>
      </c>
      <c r="T25">
        <f t="shared" si="7"/>
        <v>0</v>
      </c>
      <c r="U25">
        <f t="shared" si="8"/>
        <v>0</v>
      </c>
      <c r="V25">
        <f t="shared" si="9"/>
        <v>0</v>
      </c>
      <c r="W25">
        <f t="shared" si="10"/>
        <v>0</v>
      </c>
    </row>
    <row r="26" spans="2:23" x14ac:dyDescent="0.2">
      <c r="B26" s="178" t="s">
        <v>1014</v>
      </c>
      <c r="C26" s="178" t="s">
        <v>1064</v>
      </c>
      <c r="D26" s="178" t="s">
        <v>717</v>
      </c>
      <c r="E26" s="178" t="s">
        <v>731</v>
      </c>
      <c r="F26" s="178" t="s">
        <v>732</v>
      </c>
      <c r="G26" s="178" t="s">
        <v>733</v>
      </c>
      <c r="H26" s="178" t="s">
        <v>1113</v>
      </c>
      <c r="I26" s="178" t="s">
        <v>1113</v>
      </c>
      <c r="J26" s="178" t="s">
        <v>1113</v>
      </c>
      <c r="K26" s="178" t="s">
        <v>1113</v>
      </c>
      <c r="L26" s="178" t="s">
        <v>1113</v>
      </c>
      <c r="M26" s="178" t="s">
        <v>1113</v>
      </c>
      <c r="N26">
        <f t="shared" si="1"/>
        <v>14</v>
      </c>
      <c r="O26">
        <f t="shared" si="2"/>
        <v>21</v>
      </c>
      <c r="P26">
        <f t="shared" si="3"/>
        <v>17</v>
      </c>
      <c r="Q26">
        <f t="shared" si="4"/>
        <v>20</v>
      </c>
      <c r="R26">
        <f t="shared" si="5"/>
        <v>0</v>
      </c>
      <c r="S26">
        <f t="shared" si="6"/>
        <v>0</v>
      </c>
      <c r="T26">
        <f t="shared" si="7"/>
        <v>0</v>
      </c>
      <c r="U26">
        <f t="shared" si="8"/>
        <v>0</v>
      </c>
      <c r="V26">
        <f t="shared" si="9"/>
        <v>0</v>
      </c>
      <c r="W26">
        <f t="shared" si="10"/>
        <v>0</v>
      </c>
    </row>
    <row r="27" spans="2:23" x14ac:dyDescent="0.2">
      <c r="B27" s="179" t="s">
        <v>1017</v>
      </c>
      <c r="C27" s="179" t="s">
        <v>1064</v>
      </c>
      <c r="D27" s="179" t="s">
        <v>726</v>
      </c>
      <c r="E27" s="179" t="s">
        <v>742</v>
      </c>
      <c r="F27" s="179" t="s">
        <v>743</v>
      </c>
      <c r="G27" s="179" t="s">
        <v>1113</v>
      </c>
      <c r="H27" s="179" t="s">
        <v>1113</v>
      </c>
      <c r="I27" s="179" t="s">
        <v>1113</v>
      </c>
      <c r="J27" s="179" t="s">
        <v>1113</v>
      </c>
      <c r="K27" s="179" t="s">
        <v>1113</v>
      </c>
      <c r="L27" s="179" t="s">
        <v>1113</v>
      </c>
      <c r="M27" s="179" t="s">
        <v>1113</v>
      </c>
      <c r="N27">
        <f t="shared" si="1"/>
        <v>17</v>
      </c>
      <c r="O27">
        <f t="shared" si="2"/>
        <v>28</v>
      </c>
      <c r="P27">
        <f t="shared" si="3"/>
        <v>29</v>
      </c>
      <c r="Q27">
        <f t="shared" si="4"/>
        <v>0</v>
      </c>
      <c r="R27">
        <f t="shared" si="5"/>
        <v>0</v>
      </c>
      <c r="S27">
        <f t="shared" si="6"/>
        <v>0</v>
      </c>
      <c r="T27">
        <f t="shared" si="7"/>
        <v>0</v>
      </c>
      <c r="U27">
        <f t="shared" si="8"/>
        <v>0</v>
      </c>
      <c r="V27">
        <f t="shared" si="9"/>
        <v>0</v>
      </c>
      <c r="W27">
        <f t="shared" si="10"/>
        <v>0</v>
      </c>
    </row>
    <row r="28" spans="2:23" x14ac:dyDescent="0.2">
      <c r="B28" s="178" t="s">
        <v>1015</v>
      </c>
      <c r="C28" s="178" t="s">
        <v>1064</v>
      </c>
      <c r="D28" s="178" t="s">
        <v>717</v>
      </c>
      <c r="E28" s="178" t="s">
        <v>734</v>
      </c>
      <c r="F28" s="178" t="s">
        <v>735</v>
      </c>
      <c r="G28" s="178" t="s">
        <v>1113</v>
      </c>
      <c r="H28" s="178" t="s">
        <v>1113</v>
      </c>
      <c r="I28" s="178" t="s">
        <v>1113</v>
      </c>
      <c r="J28" s="178" t="s">
        <v>1113</v>
      </c>
      <c r="K28" s="178" t="s">
        <v>1113</v>
      </c>
      <c r="L28" s="178" t="s">
        <v>1113</v>
      </c>
      <c r="M28" s="178" t="s">
        <v>1113</v>
      </c>
      <c r="N28">
        <f t="shared" si="1"/>
        <v>14</v>
      </c>
      <c r="O28">
        <f t="shared" si="2"/>
        <v>16</v>
      </c>
      <c r="P28">
        <f t="shared" si="3"/>
        <v>23</v>
      </c>
      <c r="Q28">
        <f t="shared" si="4"/>
        <v>0</v>
      </c>
      <c r="R28">
        <f t="shared" si="5"/>
        <v>0</v>
      </c>
      <c r="S28">
        <f t="shared" si="6"/>
        <v>0</v>
      </c>
      <c r="T28">
        <f t="shared" si="7"/>
        <v>0</v>
      </c>
      <c r="U28">
        <f t="shared" si="8"/>
        <v>0</v>
      </c>
      <c r="V28">
        <f t="shared" si="9"/>
        <v>0</v>
      </c>
      <c r="W28">
        <f t="shared" si="10"/>
        <v>0</v>
      </c>
    </row>
    <row r="29" spans="2:23" x14ac:dyDescent="0.2">
      <c r="B29" s="178" t="s">
        <v>1016</v>
      </c>
      <c r="C29" s="178" t="s">
        <v>1064</v>
      </c>
      <c r="D29" s="178" t="s">
        <v>736</v>
      </c>
      <c r="E29" s="178" t="s">
        <v>737</v>
      </c>
      <c r="F29" s="178" t="s">
        <v>738</v>
      </c>
      <c r="G29" s="178" t="s">
        <v>739</v>
      </c>
      <c r="H29" s="178" t="s">
        <v>740</v>
      </c>
      <c r="I29" s="178" t="s">
        <v>741</v>
      </c>
      <c r="J29" s="178" t="s">
        <v>1113</v>
      </c>
      <c r="K29" s="178" t="s">
        <v>1113</v>
      </c>
      <c r="L29" s="178" t="s">
        <v>1113</v>
      </c>
      <c r="M29" s="178" t="s">
        <v>1113</v>
      </c>
      <c r="N29">
        <f t="shared" si="1"/>
        <v>22</v>
      </c>
      <c r="O29">
        <f t="shared" si="2"/>
        <v>10</v>
      </c>
      <c r="P29">
        <f t="shared" si="3"/>
        <v>22</v>
      </c>
      <c r="Q29">
        <f t="shared" si="4"/>
        <v>21</v>
      </c>
      <c r="R29">
        <f t="shared" si="5"/>
        <v>29</v>
      </c>
      <c r="S29">
        <f t="shared" si="6"/>
        <v>29</v>
      </c>
      <c r="T29">
        <f t="shared" si="7"/>
        <v>0</v>
      </c>
      <c r="U29">
        <f t="shared" si="8"/>
        <v>0</v>
      </c>
      <c r="V29">
        <f t="shared" si="9"/>
        <v>0</v>
      </c>
      <c r="W29">
        <f t="shared" si="10"/>
        <v>0</v>
      </c>
    </row>
    <row r="30" spans="2:23" x14ac:dyDescent="0.2">
      <c r="B30" s="178" t="s">
        <v>1443</v>
      </c>
      <c r="C30" s="178" t="s">
        <v>1064</v>
      </c>
      <c r="D30" s="179" t="s">
        <v>1453</v>
      </c>
      <c r="E30" s="179" t="s">
        <v>1454</v>
      </c>
      <c r="F30" s="179" t="s">
        <v>1455</v>
      </c>
      <c r="G30" s="179" t="s">
        <v>1456</v>
      </c>
      <c r="H30" s="179"/>
      <c r="I30" s="179"/>
      <c r="J30" s="179"/>
      <c r="K30" s="179"/>
      <c r="L30" s="179"/>
      <c r="M30" s="179"/>
      <c r="N30">
        <f t="shared" si="1"/>
        <v>15</v>
      </c>
      <c r="O30">
        <f t="shared" si="2"/>
        <v>13</v>
      </c>
      <c r="P30">
        <f t="shared" si="3"/>
        <v>18</v>
      </c>
      <c r="Q30">
        <f t="shared" si="4"/>
        <v>16</v>
      </c>
      <c r="R30">
        <f t="shared" si="5"/>
        <v>0</v>
      </c>
      <c r="S30">
        <f t="shared" si="6"/>
        <v>0</v>
      </c>
      <c r="T30">
        <f t="shared" si="7"/>
        <v>0</v>
      </c>
      <c r="U30">
        <f t="shared" si="8"/>
        <v>0</v>
      </c>
      <c r="V30">
        <f t="shared" si="9"/>
        <v>0</v>
      </c>
      <c r="W30">
        <f t="shared" si="10"/>
        <v>0</v>
      </c>
    </row>
    <row r="31" spans="2:23" x14ac:dyDescent="0.2">
      <c r="B31" s="178" t="s">
        <v>1444</v>
      </c>
      <c r="C31" s="178" t="s">
        <v>1064</v>
      </c>
      <c r="D31" s="179" t="s">
        <v>1453</v>
      </c>
      <c r="E31" s="179" t="s">
        <v>1457</v>
      </c>
      <c r="F31" s="179" t="s">
        <v>1458</v>
      </c>
      <c r="G31" s="179" t="s">
        <v>1456</v>
      </c>
      <c r="H31" s="179"/>
      <c r="I31" s="179"/>
      <c r="J31" s="179"/>
      <c r="K31" s="179"/>
      <c r="L31" s="179"/>
      <c r="M31" s="179"/>
      <c r="N31">
        <f t="shared" si="1"/>
        <v>15</v>
      </c>
      <c r="O31">
        <f t="shared" si="2"/>
        <v>17</v>
      </c>
      <c r="P31">
        <f t="shared" si="3"/>
        <v>15</v>
      </c>
      <c r="Q31">
        <f t="shared" si="4"/>
        <v>16</v>
      </c>
      <c r="R31">
        <f t="shared" si="5"/>
        <v>0</v>
      </c>
      <c r="S31">
        <f t="shared" si="6"/>
        <v>0</v>
      </c>
      <c r="T31">
        <f t="shared" si="7"/>
        <v>0</v>
      </c>
      <c r="U31">
        <f t="shared" si="8"/>
        <v>0</v>
      </c>
      <c r="V31">
        <f t="shared" si="9"/>
        <v>0</v>
      </c>
      <c r="W31">
        <f t="shared" si="10"/>
        <v>0</v>
      </c>
    </row>
    <row r="32" spans="2:23" x14ac:dyDescent="0.2">
      <c r="B32" s="178" t="s">
        <v>1445</v>
      </c>
      <c r="C32" s="178" t="s">
        <v>1064</v>
      </c>
      <c r="D32" s="179" t="s">
        <v>1459</v>
      </c>
      <c r="E32" s="179" t="s">
        <v>1460</v>
      </c>
      <c r="F32" s="179" t="s">
        <v>1461</v>
      </c>
      <c r="G32" s="179" t="s">
        <v>1462</v>
      </c>
      <c r="H32" s="179"/>
      <c r="I32" s="179"/>
      <c r="J32" s="179"/>
      <c r="K32" s="179"/>
      <c r="L32" s="179"/>
      <c r="M32" s="179"/>
      <c r="N32">
        <f t="shared" si="1"/>
        <v>14</v>
      </c>
      <c r="O32">
        <f t="shared" si="2"/>
        <v>9</v>
      </c>
      <c r="P32">
        <f t="shared" si="3"/>
        <v>16</v>
      </c>
      <c r="Q32">
        <f t="shared" si="4"/>
        <v>20</v>
      </c>
      <c r="R32">
        <f t="shared" si="5"/>
        <v>0</v>
      </c>
      <c r="S32">
        <f t="shared" si="6"/>
        <v>0</v>
      </c>
      <c r="T32">
        <f t="shared" si="7"/>
        <v>0</v>
      </c>
      <c r="U32">
        <f t="shared" si="8"/>
        <v>0</v>
      </c>
      <c r="V32">
        <f t="shared" si="9"/>
        <v>0</v>
      </c>
      <c r="W32">
        <f t="shared" si="10"/>
        <v>0</v>
      </c>
    </row>
    <row r="33" spans="2:23" x14ac:dyDescent="0.2">
      <c r="B33" s="178" t="s">
        <v>1446</v>
      </c>
      <c r="C33" s="178" t="s">
        <v>1064</v>
      </c>
      <c r="D33" s="179" t="s">
        <v>1463</v>
      </c>
      <c r="E33" s="179" t="s">
        <v>1464</v>
      </c>
      <c r="F33" s="179" t="s">
        <v>1465</v>
      </c>
      <c r="G33" s="179" t="s">
        <v>1466</v>
      </c>
      <c r="H33" s="179" t="s">
        <v>1467</v>
      </c>
      <c r="I33" s="179"/>
      <c r="J33" s="179"/>
      <c r="K33" s="179"/>
      <c r="L33" s="179"/>
      <c r="M33" s="179"/>
      <c r="N33">
        <f t="shared" si="1"/>
        <v>20</v>
      </c>
      <c r="O33">
        <f t="shared" si="2"/>
        <v>22</v>
      </c>
      <c r="P33">
        <f t="shared" si="3"/>
        <v>15</v>
      </c>
      <c r="Q33">
        <f t="shared" si="4"/>
        <v>17</v>
      </c>
      <c r="R33">
        <f t="shared" si="5"/>
        <v>6</v>
      </c>
      <c r="S33">
        <f t="shared" si="6"/>
        <v>0</v>
      </c>
      <c r="T33">
        <f t="shared" si="7"/>
        <v>0</v>
      </c>
      <c r="U33">
        <f t="shared" si="8"/>
        <v>0</v>
      </c>
      <c r="V33">
        <f t="shared" si="9"/>
        <v>0</v>
      </c>
      <c r="W33">
        <f t="shared" si="10"/>
        <v>0</v>
      </c>
    </row>
    <row r="34" spans="2:23" x14ac:dyDescent="0.2">
      <c r="B34" s="178" t="s">
        <v>1447</v>
      </c>
      <c r="C34" s="178" t="s">
        <v>1064</v>
      </c>
      <c r="D34" s="179" t="s">
        <v>1459</v>
      </c>
      <c r="E34" s="179" t="s">
        <v>1468</v>
      </c>
      <c r="F34" s="179" t="s">
        <v>1469</v>
      </c>
      <c r="G34" s="179" t="s">
        <v>1470</v>
      </c>
      <c r="H34" s="179"/>
      <c r="I34" s="179"/>
      <c r="J34" s="179"/>
      <c r="K34" s="179"/>
      <c r="L34" s="179"/>
      <c r="M34" s="179"/>
      <c r="N34">
        <f t="shared" si="1"/>
        <v>14</v>
      </c>
      <c r="O34">
        <f t="shared" si="2"/>
        <v>11</v>
      </c>
      <c r="P34">
        <f t="shared" si="3"/>
        <v>20</v>
      </c>
      <c r="Q34">
        <f t="shared" si="4"/>
        <v>24</v>
      </c>
      <c r="R34">
        <f t="shared" si="5"/>
        <v>0</v>
      </c>
      <c r="S34">
        <f t="shared" si="6"/>
        <v>0</v>
      </c>
      <c r="T34">
        <f t="shared" si="7"/>
        <v>0</v>
      </c>
      <c r="U34">
        <f t="shared" si="8"/>
        <v>0</v>
      </c>
      <c r="V34">
        <f t="shared" si="9"/>
        <v>0</v>
      </c>
      <c r="W34">
        <f t="shared" si="10"/>
        <v>0</v>
      </c>
    </row>
    <row r="35" spans="2:23" x14ac:dyDescent="0.2">
      <c r="B35" s="178" t="s">
        <v>1448</v>
      </c>
      <c r="C35" s="178" t="s">
        <v>1064</v>
      </c>
      <c r="D35" s="179" t="s">
        <v>1471</v>
      </c>
      <c r="E35" s="179" t="s">
        <v>1472</v>
      </c>
      <c r="F35" s="179" t="s">
        <v>1473</v>
      </c>
      <c r="G35" s="179" t="s">
        <v>1411</v>
      </c>
      <c r="H35" s="179"/>
      <c r="I35" s="179"/>
      <c r="J35" s="179"/>
      <c r="K35" s="179"/>
      <c r="L35" s="179"/>
      <c r="M35" s="179"/>
      <c r="N35">
        <f t="shared" si="1"/>
        <v>10</v>
      </c>
      <c r="O35">
        <f t="shared" si="2"/>
        <v>20</v>
      </c>
      <c r="P35">
        <f t="shared" si="3"/>
        <v>22</v>
      </c>
      <c r="Q35">
        <f t="shared" si="4"/>
        <v>10</v>
      </c>
      <c r="R35">
        <f t="shared" si="5"/>
        <v>0</v>
      </c>
      <c r="S35">
        <f t="shared" si="6"/>
        <v>0</v>
      </c>
      <c r="T35">
        <f t="shared" si="7"/>
        <v>0</v>
      </c>
      <c r="U35">
        <f t="shared" si="8"/>
        <v>0</v>
      </c>
      <c r="V35">
        <f t="shared" si="9"/>
        <v>0</v>
      </c>
      <c r="W35">
        <f t="shared" si="10"/>
        <v>0</v>
      </c>
    </row>
    <row r="36" spans="2:23" x14ac:dyDescent="0.2">
      <c r="B36" s="178" t="s">
        <v>1449</v>
      </c>
      <c r="C36" s="178" t="s">
        <v>1064</v>
      </c>
      <c r="D36" s="179" t="s">
        <v>1471</v>
      </c>
      <c r="E36" s="179" t="s">
        <v>1474</v>
      </c>
      <c r="F36" s="179" t="s">
        <v>1475</v>
      </c>
      <c r="G36" s="179" t="s">
        <v>1476</v>
      </c>
      <c r="H36" s="179"/>
      <c r="I36" s="179"/>
      <c r="J36" s="179"/>
      <c r="K36" s="179"/>
      <c r="L36" s="179"/>
      <c r="M36" s="179"/>
      <c r="N36">
        <f t="shared" si="1"/>
        <v>10</v>
      </c>
      <c r="O36">
        <f t="shared" si="2"/>
        <v>25</v>
      </c>
      <c r="P36">
        <f t="shared" si="3"/>
        <v>10</v>
      </c>
      <c r="Q36">
        <f t="shared" si="4"/>
        <v>28</v>
      </c>
      <c r="R36">
        <f t="shared" si="5"/>
        <v>0</v>
      </c>
      <c r="S36">
        <f t="shared" si="6"/>
        <v>0</v>
      </c>
      <c r="T36">
        <f t="shared" si="7"/>
        <v>0</v>
      </c>
      <c r="U36">
        <f t="shared" si="8"/>
        <v>0</v>
      </c>
      <c r="V36">
        <f t="shared" si="9"/>
        <v>0</v>
      </c>
      <c r="W36">
        <f t="shared" si="10"/>
        <v>0</v>
      </c>
    </row>
    <row r="37" spans="2:23" x14ac:dyDescent="0.2">
      <c r="B37" s="178" t="s">
        <v>1450</v>
      </c>
      <c r="C37" s="178" t="s">
        <v>1064</v>
      </c>
      <c r="D37" s="179" t="s">
        <v>1477</v>
      </c>
      <c r="E37" s="179" t="s">
        <v>1478</v>
      </c>
      <c r="F37" s="179" t="s">
        <v>1479</v>
      </c>
      <c r="G37" s="179" t="s">
        <v>1480</v>
      </c>
      <c r="H37" s="179" t="s">
        <v>1481</v>
      </c>
      <c r="I37" s="179"/>
      <c r="J37" s="179"/>
      <c r="K37" s="179"/>
      <c r="L37" s="179"/>
      <c r="M37" s="179"/>
      <c r="N37">
        <f t="shared" si="1"/>
        <v>22</v>
      </c>
      <c r="O37">
        <f t="shared" si="2"/>
        <v>20</v>
      </c>
      <c r="P37">
        <f t="shared" si="3"/>
        <v>9</v>
      </c>
      <c r="Q37">
        <f t="shared" si="4"/>
        <v>16</v>
      </c>
      <c r="R37">
        <f t="shared" si="5"/>
        <v>20</v>
      </c>
      <c r="S37">
        <f t="shared" si="6"/>
        <v>0</v>
      </c>
      <c r="T37">
        <f t="shared" si="7"/>
        <v>0</v>
      </c>
      <c r="U37">
        <f t="shared" si="8"/>
        <v>0</v>
      </c>
      <c r="V37">
        <f t="shared" si="9"/>
        <v>0</v>
      </c>
      <c r="W37">
        <f t="shared" si="10"/>
        <v>0</v>
      </c>
    </row>
    <row r="38" spans="2:23" x14ac:dyDescent="0.2">
      <c r="B38" s="178" t="s">
        <v>1451</v>
      </c>
      <c r="C38" s="178" t="s">
        <v>1064</v>
      </c>
      <c r="D38" s="179" t="s">
        <v>1482</v>
      </c>
      <c r="E38" s="179" t="s">
        <v>1483</v>
      </c>
      <c r="F38" s="179" t="s">
        <v>1484</v>
      </c>
      <c r="G38" s="179"/>
      <c r="H38" s="179"/>
      <c r="I38" s="179"/>
      <c r="J38" s="179"/>
      <c r="K38" s="179"/>
      <c r="L38" s="179"/>
      <c r="M38" s="179"/>
      <c r="N38">
        <f t="shared" si="1"/>
        <v>26</v>
      </c>
      <c r="O38">
        <f t="shared" si="2"/>
        <v>13</v>
      </c>
      <c r="P38">
        <f t="shared" si="3"/>
        <v>28</v>
      </c>
      <c r="Q38">
        <f t="shared" si="4"/>
        <v>0</v>
      </c>
      <c r="R38">
        <f t="shared" si="5"/>
        <v>0</v>
      </c>
      <c r="S38">
        <f t="shared" si="6"/>
        <v>0</v>
      </c>
      <c r="T38">
        <f t="shared" si="7"/>
        <v>0</v>
      </c>
      <c r="U38">
        <f t="shared" si="8"/>
        <v>0</v>
      </c>
      <c r="V38">
        <f t="shared" si="9"/>
        <v>0</v>
      </c>
      <c r="W38">
        <f t="shared" si="10"/>
        <v>0</v>
      </c>
    </row>
    <row r="39" spans="2:23" ht="11.5" thickBot="1" x14ac:dyDescent="0.25">
      <c r="B39" s="178" t="s">
        <v>1452</v>
      </c>
      <c r="C39" s="178" t="s">
        <v>1064</v>
      </c>
      <c r="D39" s="179" t="s">
        <v>1459</v>
      </c>
      <c r="E39" s="179" t="s">
        <v>1485</v>
      </c>
      <c r="F39" s="179" t="s">
        <v>1486</v>
      </c>
      <c r="G39" s="179"/>
      <c r="H39" s="179" t="s">
        <v>1487</v>
      </c>
      <c r="I39" s="179" t="s">
        <v>257</v>
      </c>
      <c r="J39" s="179" t="s">
        <v>1488</v>
      </c>
      <c r="K39" s="179" t="s">
        <v>1489</v>
      </c>
      <c r="L39" s="179" t="s">
        <v>1490</v>
      </c>
      <c r="M39" s="179"/>
      <c r="N39">
        <f t="shared" si="1"/>
        <v>14</v>
      </c>
      <c r="O39">
        <f t="shared" si="2"/>
        <v>26</v>
      </c>
      <c r="P39">
        <f t="shared" si="3"/>
        <v>30</v>
      </c>
      <c r="Q39">
        <f t="shared" si="4"/>
        <v>0</v>
      </c>
      <c r="R39">
        <f t="shared" si="5"/>
        <v>18</v>
      </c>
      <c r="S39">
        <f t="shared" si="6"/>
        <v>13</v>
      </c>
      <c r="T39">
        <f t="shared" si="7"/>
        <v>9</v>
      </c>
      <c r="U39">
        <f t="shared" si="8"/>
        <v>23</v>
      </c>
      <c r="V39">
        <f t="shared" si="9"/>
        <v>13</v>
      </c>
      <c r="W39">
        <f t="shared" si="10"/>
        <v>0</v>
      </c>
    </row>
    <row r="40" spans="2:23" x14ac:dyDescent="0.2">
      <c r="B40" s="212" t="s">
        <v>1047</v>
      </c>
      <c r="C40" s="212" t="s">
        <v>1067</v>
      </c>
      <c r="D40" s="212" t="s">
        <v>787</v>
      </c>
      <c r="E40" s="212" t="s">
        <v>831</v>
      </c>
      <c r="F40" s="212" t="s">
        <v>832</v>
      </c>
      <c r="G40" s="212" t="s">
        <v>1113</v>
      </c>
      <c r="H40" s="212" t="s">
        <v>1113</v>
      </c>
      <c r="I40" s="212" t="s">
        <v>1113</v>
      </c>
      <c r="J40" s="212" t="s">
        <v>1113</v>
      </c>
      <c r="K40" s="212" t="s">
        <v>1113</v>
      </c>
      <c r="L40" s="212" t="s">
        <v>1113</v>
      </c>
      <c r="M40" s="212" t="s">
        <v>1113</v>
      </c>
      <c r="N40">
        <f t="shared" si="1"/>
        <v>14</v>
      </c>
      <c r="O40">
        <f t="shared" si="2"/>
        <v>13</v>
      </c>
      <c r="P40">
        <f t="shared" si="3"/>
        <v>21</v>
      </c>
      <c r="Q40">
        <f t="shared" si="4"/>
        <v>0</v>
      </c>
      <c r="R40">
        <f t="shared" si="5"/>
        <v>0</v>
      </c>
      <c r="S40">
        <f t="shared" si="6"/>
        <v>0</v>
      </c>
      <c r="T40">
        <f t="shared" si="7"/>
        <v>0</v>
      </c>
      <c r="U40">
        <f t="shared" si="8"/>
        <v>0</v>
      </c>
      <c r="V40">
        <f t="shared" si="9"/>
        <v>0</v>
      </c>
      <c r="W40">
        <f t="shared" si="10"/>
        <v>0</v>
      </c>
    </row>
    <row r="41" spans="2:23" x14ac:dyDescent="0.2">
      <c r="B41" s="213" t="s">
        <v>1033</v>
      </c>
      <c r="C41" s="213" t="s">
        <v>1067</v>
      </c>
      <c r="D41" s="213" t="s">
        <v>787</v>
      </c>
      <c r="E41" s="213" t="s">
        <v>788</v>
      </c>
      <c r="F41" s="213" t="s">
        <v>789</v>
      </c>
      <c r="G41" s="213" t="s">
        <v>1113</v>
      </c>
      <c r="H41" s="213" t="s">
        <v>1113</v>
      </c>
      <c r="I41" s="213" t="s">
        <v>1113</v>
      </c>
      <c r="J41" s="213" t="s">
        <v>1113</v>
      </c>
      <c r="K41" s="213" t="s">
        <v>1113</v>
      </c>
      <c r="L41" s="213" t="s">
        <v>1113</v>
      </c>
      <c r="M41" s="213" t="s">
        <v>1113</v>
      </c>
      <c r="N41">
        <f t="shared" si="1"/>
        <v>14</v>
      </c>
      <c r="O41">
        <f t="shared" si="2"/>
        <v>24</v>
      </c>
      <c r="P41">
        <f t="shared" si="3"/>
        <v>18</v>
      </c>
      <c r="Q41">
        <f t="shared" si="4"/>
        <v>0</v>
      </c>
      <c r="R41">
        <f t="shared" si="5"/>
        <v>0</v>
      </c>
      <c r="S41">
        <f t="shared" si="6"/>
        <v>0</v>
      </c>
      <c r="T41">
        <f t="shared" si="7"/>
        <v>0</v>
      </c>
      <c r="U41">
        <f t="shared" si="8"/>
        <v>0</v>
      </c>
      <c r="V41">
        <f t="shared" si="9"/>
        <v>0</v>
      </c>
      <c r="W41">
        <f t="shared" si="10"/>
        <v>0</v>
      </c>
    </row>
    <row r="42" spans="2:23" x14ac:dyDescent="0.2">
      <c r="B42" s="178" t="s">
        <v>1034</v>
      </c>
      <c r="C42" s="178" t="s">
        <v>1067</v>
      </c>
      <c r="D42" s="178" t="s">
        <v>790</v>
      </c>
      <c r="E42" s="178" t="s">
        <v>791</v>
      </c>
      <c r="F42" s="178" t="s">
        <v>328</v>
      </c>
      <c r="G42" s="178" t="s">
        <v>1113</v>
      </c>
      <c r="H42" s="178" t="s">
        <v>1113</v>
      </c>
      <c r="I42" s="178" t="s">
        <v>1113</v>
      </c>
      <c r="J42" s="178" t="s">
        <v>1113</v>
      </c>
      <c r="K42" s="178" t="s">
        <v>1113</v>
      </c>
      <c r="L42" s="178" t="s">
        <v>1113</v>
      </c>
      <c r="M42" s="178" t="s">
        <v>1113</v>
      </c>
      <c r="N42">
        <f t="shared" si="1"/>
        <v>13</v>
      </c>
      <c r="O42">
        <f t="shared" si="2"/>
        <v>21</v>
      </c>
      <c r="P42">
        <f t="shared" si="3"/>
        <v>12</v>
      </c>
      <c r="Q42">
        <f t="shared" si="4"/>
        <v>0</v>
      </c>
      <c r="R42">
        <f t="shared" si="5"/>
        <v>0</v>
      </c>
      <c r="S42">
        <f t="shared" si="6"/>
        <v>0</v>
      </c>
      <c r="T42">
        <f t="shared" si="7"/>
        <v>0</v>
      </c>
      <c r="U42">
        <f t="shared" si="8"/>
        <v>0</v>
      </c>
      <c r="V42">
        <f t="shared" si="9"/>
        <v>0</v>
      </c>
      <c r="W42">
        <f t="shared" si="10"/>
        <v>0</v>
      </c>
    </row>
    <row r="43" spans="2:23" x14ac:dyDescent="0.2">
      <c r="B43" s="178" t="s">
        <v>1035</v>
      </c>
      <c r="C43" s="178" t="s">
        <v>1067</v>
      </c>
      <c r="D43" s="178" t="s">
        <v>792</v>
      </c>
      <c r="E43" s="178" t="s">
        <v>793</v>
      </c>
      <c r="F43" s="178" t="s">
        <v>794</v>
      </c>
      <c r="G43" s="178" t="s">
        <v>795</v>
      </c>
      <c r="H43" s="178" t="s">
        <v>1113</v>
      </c>
      <c r="I43" s="178" t="s">
        <v>1113</v>
      </c>
      <c r="J43" s="178" t="s">
        <v>1113</v>
      </c>
      <c r="K43" s="178" t="s">
        <v>1113</v>
      </c>
      <c r="L43" s="178" t="s">
        <v>1113</v>
      </c>
      <c r="M43" s="178" t="s">
        <v>1113</v>
      </c>
      <c r="N43">
        <f t="shared" si="1"/>
        <v>17</v>
      </c>
      <c r="O43">
        <f t="shared" si="2"/>
        <v>13</v>
      </c>
      <c r="P43">
        <f t="shared" si="3"/>
        <v>14</v>
      </c>
      <c r="Q43">
        <f t="shared" si="4"/>
        <v>14</v>
      </c>
      <c r="R43">
        <f t="shared" si="5"/>
        <v>0</v>
      </c>
      <c r="S43">
        <f t="shared" si="6"/>
        <v>0</v>
      </c>
      <c r="T43">
        <f t="shared" si="7"/>
        <v>0</v>
      </c>
      <c r="U43">
        <f t="shared" si="8"/>
        <v>0</v>
      </c>
      <c r="V43">
        <f t="shared" si="9"/>
        <v>0</v>
      </c>
      <c r="W43">
        <f t="shared" si="10"/>
        <v>0</v>
      </c>
    </row>
    <row r="44" spans="2:23" x14ac:dyDescent="0.2">
      <c r="B44" s="178" t="s">
        <v>1036</v>
      </c>
      <c r="C44" s="178" t="s">
        <v>1067</v>
      </c>
      <c r="D44" s="178" t="s">
        <v>796</v>
      </c>
      <c r="E44" s="178" t="s">
        <v>797</v>
      </c>
      <c r="F44" s="178" t="s">
        <v>798</v>
      </c>
      <c r="G44" s="178" t="s">
        <v>723</v>
      </c>
      <c r="H44" s="178" t="s">
        <v>1113</v>
      </c>
      <c r="I44" s="178" t="s">
        <v>1113</v>
      </c>
      <c r="J44" s="178" t="s">
        <v>1113</v>
      </c>
      <c r="K44" s="178" t="s">
        <v>1113</v>
      </c>
      <c r="L44" s="178" t="s">
        <v>1113</v>
      </c>
      <c r="M44" s="178" t="s">
        <v>1113</v>
      </c>
      <c r="N44">
        <f t="shared" si="1"/>
        <v>14</v>
      </c>
      <c r="O44">
        <f t="shared" si="2"/>
        <v>14</v>
      </c>
      <c r="P44">
        <f t="shared" si="3"/>
        <v>19</v>
      </c>
      <c r="Q44">
        <f t="shared" si="4"/>
        <v>28</v>
      </c>
      <c r="R44">
        <f t="shared" si="5"/>
        <v>0</v>
      </c>
      <c r="S44">
        <f t="shared" si="6"/>
        <v>0</v>
      </c>
      <c r="T44">
        <f t="shared" si="7"/>
        <v>0</v>
      </c>
      <c r="U44">
        <f t="shared" si="8"/>
        <v>0</v>
      </c>
      <c r="V44">
        <f t="shared" si="9"/>
        <v>0</v>
      </c>
      <c r="W44">
        <f t="shared" si="10"/>
        <v>0</v>
      </c>
    </row>
    <row r="45" spans="2:23" x14ac:dyDescent="0.2">
      <c r="B45" s="178" t="s">
        <v>1037</v>
      </c>
      <c r="C45" s="178" t="s">
        <v>1067</v>
      </c>
      <c r="D45" s="178" t="s">
        <v>799</v>
      </c>
      <c r="E45" s="178" t="s">
        <v>800</v>
      </c>
      <c r="F45" s="178" t="s">
        <v>801</v>
      </c>
      <c r="G45" s="178" t="s">
        <v>1113</v>
      </c>
      <c r="H45" s="178" t="s">
        <v>1113</v>
      </c>
      <c r="I45" s="178" t="s">
        <v>1113</v>
      </c>
      <c r="J45" s="178" t="s">
        <v>1113</v>
      </c>
      <c r="K45" s="178" t="s">
        <v>1113</v>
      </c>
      <c r="L45" s="178" t="s">
        <v>1113</v>
      </c>
      <c r="M45" s="178" t="s">
        <v>1113</v>
      </c>
      <c r="N45">
        <f t="shared" si="1"/>
        <v>9</v>
      </c>
      <c r="O45">
        <f t="shared" si="2"/>
        <v>21</v>
      </c>
      <c r="P45">
        <f t="shared" si="3"/>
        <v>15</v>
      </c>
      <c r="Q45">
        <f t="shared" si="4"/>
        <v>0</v>
      </c>
      <c r="R45">
        <f t="shared" si="5"/>
        <v>0</v>
      </c>
      <c r="S45">
        <f t="shared" si="6"/>
        <v>0</v>
      </c>
      <c r="T45">
        <f t="shared" si="7"/>
        <v>0</v>
      </c>
      <c r="U45">
        <f t="shared" si="8"/>
        <v>0</v>
      </c>
      <c r="V45">
        <f t="shared" si="9"/>
        <v>0</v>
      </c>
      <c r="W45">
        <f t="shared" si="10"/>
        <v>0</v>
      </c>
    </row>
    <row r="46" spans="2:23" x14ac:dyDescent="0.2">
      <c r="B46" s="178" t="s">
        <v>1038</v>
      </c>
      <c r="C46" s="178" t="s">
        <v>1067</v>
      </c>
      <c r="D46" s="178" t="s">
        <v>787</v>
      </c>
      <c r="E46" s="178" t="s">
        <v>802</v>
      </c>
      <c r="F46" s="178" t="s">
        <v>803</v>
      </c>
      <c r="G46" s="178" t="s">
        <v>1113</v>
      </c>
      <c r="H46" s="178" t="s">
        <v>1113</v>
      </c>
      <c r="I46" s="178" t="s">
        <v>1113</v>
      </c>
      <c r="J46" s="178" t="s">
        <v>1113</v>
      </c>
      <c r="K46" s="178" t="s">
        <v>1113</v>
      </c>
      <c r="L46" s="178" t="s">
        <v>1113</v>
      </c>
      <c r="M46" s="178" t="s">
        <v>1113</v>
      </c>
      <c r="N46">
        <f t="shared" si="1"/>
        <v>14</v>
      </c>
      <c r="O46">
        <f t="shared" si="2"/>
        <v>11</v>
      </c>
      <c r="P46">
        <f t="shared" si="3"/>
        <v>24</v>
      </c>
      <c r="Q46">
        <f t="shared" si="4"/>
        <v>0</v>
      </c>
      <c r="R46">
        <f t="shared" si="5"/>
        <v>0</v>
      </c>
      <c r="S46">
        <f t="shared" si="6"/>
        <v>0</v>
      </c>
      <c r="T46">
        <f t="shared" si="7"/>
        <v>0</v>
      </c>
      <c r="U46">
        <f t="shared" si="8"/>
        <v>0</v>
      </c>
      <c r="V46">
        <f t="shared" si="9"/>
        <v>0</v>
      </c>
      <c r="W46">
        <f t="shared" si="10"/>
        <v>0</v>
      </c>
    </row>
    <row r="47" spans="2:23" x14ac:dyDescent="0.2">
      <c r="B47" s="178" t="s">
        <v>1039</v>
      </c>
      <c r="C47" s="178" t="s">
        <v>1067</v>
      </c>
      <c r="D47" s="178" t="s">
        <v>804</v>
      </c>
      <c r="E47" s="178" t="s">
        <v>742</v>
      </c>
      <c r="F47" s="178" t="s">
        <v>805</v>
      </c>
      <c r="G47" s="178" t="s">
        <v>806</v>
      </c>
      <c r="H47" s="178" t="s">
        <v>1113</v>
      </c>
      <c r="I47" s="178" t="s">
        <v>1113</v>
      </c>
      <c r="J47" s="178" t="s">
        <v>1113</v>
      </c>
      <c r="K47" s="178" t="s">
        <v>1113</v>
      </c>
      <c r="L47" s="178" t="s">
        <v>1113</v>
      </c>
      <c r="M47" s="178" t="s">
        <v>1113</v>
      </c>
      <c r="N47">
        <f t="shared" si="1"/>
        <v>17</v>
      </c>
      <c r="O47">
        <f t="shared" si="2"/>
        <v>28</v>
      </c>
      <c r="P47">
        <f t="shared" si="3"/>
        <v>17</v>
      </c>
      <c r="Q47">
        <f t="shared" si="4"/>
        <v>17</v>
      </c>
      <c r="R47">
        <f t="shared" si="5"/>
        <v>0</v>
      </c>
      <c r="S47">
        <f t="shared" si="6"/>
        <v>0</v>
      </c>
      <c r="T47">
        <f t="shared" si="7"/>
        <v>0</v>
      </c>
      <c r="U47">
        <f t="shared" si="8"/>
        <v>0</v>
      </c>
      <c r="V47">
        <f t="shared" si="9"/>
        <v>0</v>
      </c>
      <c r="W47">
        <f t="shared" si="10"/>
        <v>0</v>
      </c>
    </row>
    <row r="48" spans="2:23" x14ac:dyDescent="0.2">
      <c r="B48" s="178" t="s">
        <v>1040</v>
      </c>
      <c r="C48" s="178" t="s">
        <v>1067</v>
      </c>
      <c r="D48" s="178" t="s">
        <v>804</v>
      </c>
      <c r="E48" s="178" t="s">
        <v>807</v>
      </c>
      <c r="F48" s="178" t="s">
        <v>728</v>
      </c>
      <c r="G48" s="178" t="s">
        <v>1113</v>
      </c>
      <c r="H48" s="178" t="s">
        <v>1113</v>
      </c>
      <c r="I48" s="178" t="s">
        <v>1113</v>
      </c>
      <c r="J48" s="178" t="s">
        <v>1113</v>
      </c>
      <c r="K48" s="178" t="s">
        <v>1113</v>
      </c>
      <c r="L48" s="178" t="s">
        <v>1113</v>
      </c>
      <c r="M48" s="178" t="s">
        <v>1113</v>
      </c>
      <c r="N48">
        <f t="shared" si="1"/>
        <v>17</v>
      </c>
      <c r="O48">
        <f t="shared" si="2"/>
        <v>16</v>
      </c>
      <c r="P48">
        <f t="shared" si="3"/>
        <v>17</v>
      </c>
      <c r="Q48">
        <f t="shared" si="4"/>
        <v>0</v>
      </c>
      <c r="R48">
        <f t="shared" si="5"/>
        <v>0</v>
      </c>
      <c r="S48">
        <f t="shared" si="6"/>
        <v>0</v>
      </c>
      <c r="T48">
        <f t="shared" si="7"/>
        <v>0</v>
      </c>
      <c r="U48">
        <f t="shared" si="8"/>
        <v>0</v>
      </c>
      <c r="V48">
        <f t="shared" si="9"/>
        <v>0</v>
      </c>
      <c r="W48">
        <f t="shared" si="10"/>
        <v>0</v>
      </c>
    </row>
    <row r="49" spans="2:23" x14ac:dyDescent="0.2">
      <c r="B49" s="178" t="s">
        <v>1041</v>
      </c>
      <c r="C49" s="178" t="s">
        <v>1067</v>
      </c>
      <c r="D49" s="178" t="s">
        <v>808</v>
      </c>
      <c r="E49" s="178" t="s">
        <v>809</v>
      </c>
      <c r="F49" s="178" t="s">
        <v>810</v>
      </c>
      <c r="G49" s="178" t="s">
        <v>811</v>
      </c>
      <c r="H49" s="178" t="s">
        <v>1113</v>
      </c>
      <c r="I49" s="178" t="s">
        <v>1113</v>
      </c>
      <c r="J49" s="178" t="s">
        <v>1113</v>
      </c>
      <c r="K49" s="178" t="s">
        <v>1113</v>
      </c>
      <c r="L49" s="178" t="s">
        <v>1113</v>
      </c>
      <c r="M49" s="178" t="s">
        <v>1113</v>
      </c>
      <c r="N49">
        <f t="shared" si="1"/>
        <v>17</v>
      </c>
      <c r="O49">
        <f t="shared" si="2"/>
        <v>19</v>
      </c>
      <c r="P49">
        <f t="shared" si="3"/>
        <v>12</v>
      </c>
      <c r="Q49">
        <f t="shared" si="4"/>
        <v>24</v>
      </c>
      <c r="R49">
        <f t="shared" si="5"/>
        <v>0</v>
      </c>
      <c r="S49">
        <f t="shared" si="6"/>
        <v>0</v>
      </c>
      <c r="T49">
        <f t="shared" si="7"/>
        <v>0</v>
      </c>
      <c r="U49">
        <f t="shared" si="8"/>
        <v>0</v>
      </c>
      <c r="V49">
        <f t="shared" si="9"/>
        <v>0</v>
      </c>
      <c r="W49">
        <f t="shared" si="10"/>
        <v>0</v>
      </c>
    </row>
    <row r="50" spans="2:23" x14ac:dyDescent="0.2">
      <c r="B50" s="178" t="s">
        <v>1042</v>
      </c>
      <c r="C50" s="178" t="s">
        <v>1067</v>
      </c>
      <c r="D50" s="178" t="s">
        <v>796</v>
      </c>
      <c r="E50" s="178" t="s">
        <v>812</v>
      </c>
      <c r="F50" s="178" t="s">
        <v>813</v>
      </c>
      <c r="G50" s="178" t="s">
        <v>814</v>
      </c>
      <c r="H50" s="178" t="s">
        <v>1113</v>
      </c>
      <c r="I50" s="178" t="s">
        <v>1113</v>
      </c>
      <c r="J50" s="178" t="s">
        <v>1113</v>
      </c>
      <c r="K50" s="178" t="s">
        <v>1113</v>
      </c>
      <c r="L50" s="178" t="s">
        <v>1113</v>
      </c>
      <c r="M50" s="178" t="s">
        <v>1113</v>
      </c>
      <c r="N50">
        <f t="shared" si="1"/>
        <v>14</v>
      </c>
      <c r="O50">
        <f t="shared" si="2"/>
        <v>16</v>
      </c>
      <c r="P50">
        <f t="shared" si="3"/>
        <v>17</v>
      </c>
      <c r="Q50">
        <f t="shared" si="4"/>
        <v>10</v>
      </c>
      <c r="R50">
        <f t="shared" si="5"/>
        <v>0</v>
      </c>
      <c r="S50">
        <f t="shared" si="6"/>
        <v>0</v>
      </c>
      <c r="T50">
        <f t="shared" si="7"/>
        <v>0</v>
      </c>
      <c r="U50">
        <f t="shared" si="8"/>
        <v>0</v>
      </c>
      <c r="V50">
        <f t="shared" si="9"/>
        <v>0</v>
      </c>
      <c r="W50">
        <f t="shared" si="10"/>
        <v>0</v>
      </c>
    </row>
    <row r="51" spans="2:23" x14ac:dyDescent="0.2">
      <c r="B51" s="178" t="s">
        <v>1043</v>
      </c>
      <c r="C51" s="178" t="s">
        <v>1067</v>
      </c>
      <c r="D51" s="178" t="s">
        <v>796</v>
      </c>
      <c r="E51" s="178" t="s">
        <v>815</v>
      </c>
      <c r="F51" s="178" t="s">
        <v>816</v>
      </c>
      <c r="G51" s="178" t="s">
        <v>817</v>
      </c>
      <c r="H51" s="178" t="s">
        <v>1113</v>
      </c>
      <c r="I51" s="178" t="s">
        <v>1113</v>
      </c>
      <c r="J51" s="178" t="s">
        <v>1113</v>
      </c>
      <c r="K51" s="178" t="s">
        <v>1113</v>
      </c>
      <c r="L51" s="178" t="s">
        <v>1113</v>
      </c>
      <c r="M51" s="178" t="s">
        <v>1113</v>
      </c>
      <c r="N51">
        <f t="shared" si="1"/>
        <v>14</v>
      </c>
      <c r="O51">
        <f t="shared" si="2"/>
        <v>20</v>
      </c>
      <c r="P51">
        <f t="shared" si="3"/>
        <v>10</v>
      </c>
      <c r="Q51">
        <f t="shared" si="4"/>
        <v>23</v>
      </c>
      <c r="R51">
        <f t="shared" si="5"/>
        <v>0</v>
      </c>
      <c r="S51">
        <f t="shared" si="6"/>
        <v>0</v>
      </c>
      <c r="T51">
        <f t="shared" si="7"/>
        <v>0</v>
      </c>
      <c r="U51">
        <f t="shared" si="8"/>
        <v>0</v>
      </c>
      <c r="V51">
        <f t="shared" si="9"/>
        <v>0</v>
      </c>
      <c r="W51">
        <f t="shared" si="10"/>
        <v>0</v>
      </c>
    </row>
    <row r="52" spans="2:23" x14ac:dyDescent="0.2">
      <c r="B52" s="178" t="s">
        <v>1044</v>
      </c>
      <c r="C52" s="178" t="s">
        <v>1067</v>
      </c>
      <c r="D52" s="178" t="s">
        <v>796</v>
      </c>
      <c r="E52" s="178" t="s">
        <v>818</v>
      </c>
      <c r="F52" s="178" t="s">
        <v>204</v>
      </c>
      <c r="G52" s="178" t="s">
        <v>819</v>
      </c>
      <c r="H52" s="178" t="s">
        <v>820</v>
      </c>
      <c r="I52" s="178" t="s">
        <v>1113</v>
      </c>
      <c r="J52" s="178" t="s">
        <v>1113</v>
      </c>
      <c r="K52" s="178" t="s">
        <v>1113</v>
      </c>
      <c r="L52" s="178" t="s">
        <v>1113</v>
      </c>
      <c r="M52" s="178" t="s">
        <v>1113</v>
      </c>
      <c r="N52">
        <f t="shared" si="1"/>
        <v>14</v>
      </c>
      <c r="O52">
        <f t="shared" si="2"/>
        <v>19</v>
      </c>
      <c r="P52">
        <f t="shared" si="3"/>
        <v>13</v>
      </c>
      <c r="Q52">
        <f t="shared" si="4"/>
        <v>18</v>
      </c>
      <c r="R52">
        <f t="shared" si="5"/>
        <v>19</v>
      </c>
      <c r="S52">
        <f t="shared" si="6"/>
        <v>0</v>
      </c>
      <c r="T52">
        <f t="shared" si="7"/>
        <v>0</v>
      </c>
      <c r="U52">
        <f t="shared" si="8"/>
        <v>0</v>
      </c>
      <c r="V52">
        <f t="shared" si="9"/>
        <v>0</v>
      </c>
      <c r="W52">
        <f t="shared" si="10"/>
        <v>0</v>
      </c>
    </row>
    <row r="53" spans="2:23" x14ac:dyDescent="0.2">
      <c r="B53" s="178" t="s">
        <v>1046</v>
      </c>
      <c r="C53" s="178" t="s">
        <v>1067</v>
      </c>
      <c r="D53" s="178" t="s">
        <v>827</v>
      </c>
      <c r="E53" s="178" t="s">
        <v>828</v>
      </c>
      <c r="F53" s="178" t="s">
        <v>829</v>
      </c>
      <c r="G53" s="178" t="s">
        <v>830</v>
      </c>
      <c r="H53" s="178" t="s">
        <v>1113</v>
      </c>
      <c r="I53" s="178" t="s">
        <v>1113</v>
      </c>
      <c r="J53" s="178" t="s">
        <v>1113</v>
      </c>
      <c r="K53" s="178" t="s">
        <v>1113</v>
      </c>
      <c r="L53" s="178" t="s">
        <v>1113</v>
      </c>
      <c r="M53" s="178" t="s">
        <v>1113</v>
      </c>
      <c r="N53">
        <f t="shared" si="1"/>
        <v>11</v>
      </c>
      <c r="O53">
        <f t="shared" si="2"/>
        <v>17</v>
      </c>
      <c r="P53">
        <f t="shared" si="3"/>
        <v>14</v>
      </c>
      <c r="Q53">
        <f t="shared" si="4"/>
        <v>20</v>
      </c>
      <c r="R53">
        <f t="shared" si="5"/>
        <v>0</v>
      </c>
      <c r="S53">
        <f t="shared" si="6"/>
        <v>0</v>
      </c>
      <c r="T53">
        <f t="shared" si="7"/>
        <v>0</v>
      </c>
      <c r="U53">
        <f t="shared" si="8"/>
        <v>0</v>
      </c>
      <c r="V53">
        <f t="shared" si="9"/>
        <v>0</v>
      </c>
      <c r="W53">
        <f t="shared" si="10"/>
        <v>0</v>
      </c>
    </row>
    <row r="54" spans="2:23" x14ac:dyDescent="0.2">
      <c r="B54" s="179" t="s">
        <v>1045</v>
      </c>
      <c r="C54" s="179" t="s">
        <v>1067</v>
      </c>
      <c r="D54" s="179" t="s">
        <v>821</v>
      </c>
      <c r="E54" s="179" t="s">
        <v>822</v>
      </c>
      <c r="F54" s="179" t="s">
        <v>823</v>
      </c>
      <c r="G54" s="179" t="s">
        <v>824</v>
      </c>
      <c r="H54" s="179" t="s">
        <v>353</v>
      </c>
      <c r="I54" s="179" t="s">
        <v>825</v>
      </c>
      <c r="J54" s="179" t="s">
        <v>826</v>
      </c>
      <c r="K54" s="179" t="s">
        <v>1113</v>
      </c>
      <c r="L54" s="179" t="s">
        <v>1113</v>
      </c>
      <c r="M54" s="179" t="s">
        <v>1113</v>
      </c>
      <c r="N54">
        <f t="shared" si="1"/>
        <v>28</v>
      </c>
      <c r="O54">
        <f t="shared" si="2"/>
        <v>21</v>
      </c>
      <c r="P54">
        <f t="shared" si="3"/>
        <v>20</v>
      </c>
      <c r="Q54">
        <f t="shared" si="4"/>
        <v>23</v>
      </c>
      <c r="R54">
        <f t="shared" si="5"/>
        <v>13</v>
      </c>
      <c r="S54">
        <f t="shared" si="6"/>
        <v>15</v>
      </c>
      <c r="T54">
        <f t="shared" si="7"/>
        <v>18</v>
      </c>
      <c r="U54">
        <f t="shared" si="8"/>
        <v>0</v>
      </c>
      <c r="V54">
        <f t="shared" si="9"/>
        <v>0</v>
      </c>
      <c r="W54">
        <f t="shared" si="10"/>
        <v>0</v>
      </c>
    </row>
    <row r="55" spans="2:23" x14ac:dyDescent="0.2">
      <c r="B55" s="178" t="s">
        <v>1378</v>
      </c>
      <c r="C55" s="178" t="s">
        <v>1067</v>
      </c>
      <c r="D55" s="209" t="s">
        <v>1392</v>
      </c>
      <c r="E55" s="209" t="s">
        <v>1393</v>
      </c>
      <c r="F55" s="209" t="s">
        <v>1394</v>
      </c>
      <c r="G55" s="209"/>
      <c r="H55" s="209"/>
      <c r="I55" s="209"/>
      <c r="J55" s="209"/>
      <c r="K55" s="209"/>
      <c r="L55" s="209"/>
      <c r="M55" s="209"/>
      <c r="N55">
        <f t="shared" si="1"/>
        <v>15</v>
      </c>
      <c r="O55">
        <f t="shared" si="2"/>
        <v>27</v>
      </c>
      <c r="P55">
        <f t="shared" si="3"/>
        <v>20</v>
      </c>
      <c r="Q55">
        <f t="shared" si="4"/>
        <v>0</v>
      </c>
      <c r="R55">
        <f t="shared" si="5"/>
        <v>0</v>
      </c>
      <c r="S55">
        <f t="shared" si="6"/>
        <v>0</v>
      </c>
      <c r="T55">
        <f t="shared" si="7"/>
        <v>0</v>
      </c>
      <c r="U55">
        <f t="shared" si="8"/>
        <v>0</v>
      </c>
      <c r="V55">
        <f t="shared" si="9"/>
        <v>0</v>
      </c>
      <c r="W55">
        <f t="shared" si="10"/>
        <v>0</v>
      </c>
    </row>
    <row r="56" spans="2:23" x14ac:dyDescent="0.2">
      <c r="B56" s="179" t="s">
        <v>1379</v>
      </c>
      <c r="C56" s="179" t="s">
        <v>1067</v>
      </c>
      <c r="D56" s="209" t="s">
        <v>1395</v>
      </c>
      <c r="E56" s="209" t="s">
        <v>1396</v>
      </c>
      <c r="F56" s="209" t="s">
        <v>1397</v>
      </c>
      <c r="G56" s="209"/>
      <c r="H56" s="209"/>
      <c r="I56" s="209"/>
      <c r="J56" s="209"/>
      <c r="K56" s="209"/>
      <c r="L56" s="209"/>
      <c r="M56" s="209"/>
      <c r="N56">
        <f t="shared" si="1"/>
        <v>9</v>
      </c>
      <c r="O56">
        <f t="shared" si="2"/>
        <v>23</v>
      </c>
      <c r="P56">
        <f t="shared" si="3"/>
        <v>12</v>
      </c>
      <c r="Q56">
        <f t="shared" si="4"/>
        <v>0</v>
      </c>
      <c r="R56">
        <f t="shared" si="5"/>
        <v>0</v>
      </c>
      <c r="S56">
        <f t="shared" si="6"/>
        <v>0</v>
      </c>
      <c r="T56">
        <f t="shared" si="7"/>
        <v>0</v>
      </c>
      <c r="U56">
        <f t="shared" si="8"/>
        <v>0</v>
      </c>
      <c r="V56">
        <f t="shared" si="9"/>
        <v>0</v>
      </c>
      <c r="W56">
        <f t="shared" si="10"/>
        <v>0</v>
      </c>
    </row>
    <row r="57" spans="2:23" x14ac:dyDescent="0.2">
      <c r="B57" s="178" t="s">
        <v>1380</v>
      </c>
      <c r="C57" s="178" t="s">
        <v>1067</v>
      </c>
      <c r="D57" s="209" t="s">
        <v>1398</v>
      </c>
      <c r="E57" s="209" t="s">
        <v>1399</v>
      </c>
      <c r="F57" s="209" t="s">
        <v>1400</v>
      </c>
      <c r="G57" s="209"/>
      <c r="H57" s="209"/>
      <c r="I57" s="209"/>
      <c r="J57" s="209"/>
      <c r="K57" s="209"/>
      <c r="L57" s="209"/>
      <c r="M57" s="209"/>
      <c r="N57">
        <f t="shared" si="1"/>
        <v>12</v>
      </c>
      <c r="O57">
        <f t="shared" si="2"/>
        <v>25</v>
      </c>
      <c r="P57">
        <f t="shared" si="3"/>
        <v>10</v>
      </c>
      <c r="Q57">
        <f t="shared" si="4"/>
        <v>0</v>
      </c>
      <c r="R57">
        <f t="shared" si="5"/>
        <v>0</v>
      </c>
      <c r="S57">
        <f t="shared" si="6"/>
        <v>0</v>
      </c>
      <c r="T57">
        <f t="shared" si="7"/>
        <v>0</v>
      </c>
      <c r="U57">
        <f t="shared" si="8"/>
        <v>0</v>
      </c>
      <c r="V57">
        <f t="shared" si="9"/>
        <v>0</v>
      </c>
      <c r="W57">
        <f t="shared" si="10"/>
        <v>0</v>
      </c>
    </row>
    <row r="58" spans="2:23" x14ac:dyDescent="0.2">
      <c r="B58" s="179" t="s">
        <v>1381</v>
      </c>
      <c r="C58" s="179" t="s">
        <v>1067</v>
      </c>
      <c r="D58" s="209" t="s">
        <v>1401</v>
      </c>
      <c r="E58" s="209" t="s">
        <v>1402</v>
      </c>
      <c r="F58" s="209" t="s">
        <v>1403</v>
      </c>
      <c r="G58" s="209"/>
      <c r="H58" s="209"/>
      <c r="I58" s="209"/>
      <c r="J58" s="209"/>
      <c r="K58" s="209"/>
      <c r="L58" s="209"/>
      <c r="M58" s="209"/>
      <c r="N58">
        <f t="shared" si="1"/>
        <v>18</v>
      </c>
      <c r="O58">
        <f t="shared" si="2"/>
        <v>28</v>
      </c>
      <c r="P58">
        <f t="shared" si="3"/>
        <v>18</v>
      </c>
      <c r="Q58">
        <f t="shared" si="4"/>
        <v>0</v>
      </c>
      <c r="R58">
        <f t="shared" si="5"/>
        <v>0</v>
      </c>
      <c r="S58">
        <f t="shared" si="6"/>
        <v>0</v>
      </c>
      <c r="T58">
        <f t="shared" si="7"/>
        <v>0</v>
      </c>
      <c r="U58">
        <f t="shared" si="8"/>
        <v>0</v>
      </c>
      <c r="V58">
        <f t="shared" si="9"/>
        <v>0</v>
      </c>
      <c r="W58">
        <f t="shared" si="10"/>
        <v>0</v>
      </c>
    </row>
    <row r="59" spans="2:23" x14ac:dyDescent="0.2">
      <c r="B59" s="178" t="s">
        <v>1382</v>
      </c>
      <c r="C59" s="178" t="s">
        <v>1067</v>
      </c>
      <c r="D59" s="209" t="s">
        <v>1401</v>
      </c>
      <c r="E59" s="209" t="s">
        <v>1404</v>
      </c>
      <c r="F59" s="209" t="s">
        <v>1405</v>
      </c>
      <c r="G59" s="209"/>
      <c r="H59" s="209"/>
      <c r="I59" s="209"/>
      <c r="J59" s="209"/>
      <c r="K59" s="209"/>
      <c r="L59" s="209"/>
      <c r="M59" s="209"/>
      <c r="N59">
        <f t="shared" si="1"/>
        <v>18</v>
      </c>
      <c r="O59">
        <f t="shared" si="2"/>
        <v>23</v>
      </c>
      <c r="P59">
        <f t="shared" si="3"/>
        <v>13</v>
      </c>
      <c r="Q59">
        <f t="shared" si="4"/>
        <v>0</v>
      </c>
      <c r="R59">
        <f t="shared" si="5"/>
        <v>0</v>
      </c>
      <c r="S59">
        <f t="shared" si="6"/>
        <v>0</v>
      </c>
      <c r="T59">
        <f t="shared" si="7"/>
        <v>0</v>
      </c>
      <c r="U59">
        <f t="shared" si="8"/>
        <v>0</v>
      </c>
      <c r="V59">
        <f t="shared" si="9"/>
        <v>0</v>
      </c>
      <c r="W59">
        <f t="shared" si="10"/>
        <v>0</v>
      </c>
    </row>
    <row r="60" spans="2:23" x14ac:dyDescent="0.2">
      <c r="B60" s="179" t="s">
        <v>1383</v>
      </c>
      <c r="C60" s="179" t="s">
        <v>1067</v>
      </c>
      <c r="D60" s="209" t="s">
        <v>1406</v>
      </c>
      <c r="E60" s="209" t="s">
        <v>1407</v>
      </c>
      <c r="F60" s="209" t="s">
        <v>1408</v>
      </c>
      <c r="G60" s="209" t="s">
        <v>1409</v>
      </c>
      <c r="H60" s="209"/>
      <c r="I60" s="209"/>
      <c r="J60" s="209"/>
      <c r="K60" s="209"/>
      <c r="L60" s="209"/>
      <c r="M60" s="209"/>
      <c r="N60">
        <f t="shared" si="1"/>
        <v>12</v>
      </c>
      <c r="O60">
        <f t="shared" si="2"/>
        <v>17</v>
      </c>
      <c r="P60">
        <f t="shared" si="3"/>
        <v>21</v>
      </c>
      <c r="Q60">
        <f t="shared" si="4"/>
        <v>19</v>
      </c>
      <c r="R60">
        <f t="shared" si="5"/>
        <v>0</v>
      </c>
      <c r="S60">
        <f t="shared" si="6"/>
        <v>0</v>
      </c>
      <c r="T60">
        <f t="shared" si="7"/>
        <v>0</v>
      </c>
      <c r="U60">
        <f t="shared" si="8"/>
        <v>0</v>
      </c>
      <c r="V60">
        <f t="shared" si="9"/>
        <v>0</v>
      </c>
      <c r="W60">
        <f t="shared" si="10"/>
        <v>0</v>
      </c>
    </row>
    <row r="61" spans="2:23" x14ac:dyDescent="0.2">
      <c r="B61" s="178" t="s">
        <v>1384</v>
      </c>
      <c r="C61" s="178" t="s">
        <v>1067</v>
      </c>
      <c r="D61" s="209" t="s">
        <v>1401</v>
      </c>
      <c r="E61" s="209" t="s">
        <v>1410</v>
      </c>
      <c r="F61" s="209" t="s">
        <v>1411</v>
      </c>
      <c r="G61" s="209" t="s">
        <v>1412</v>
      </c>
      <c r="H61" s="209"/>
      <c r="I61" s="209"/>
      <c r="J61" s="209"/>
      <c r="K61" s="209"/>
      <c r="L61" s="209"/>
      <c r="M61" s="209"/>
      <c r="N61">
        <f t="shared" si="1"/>
        <v>18</v>
      </c>
      <c r="O61">
        <f t="shared" si="2"/>
        <v>23</v>
      </c>
      <c r="P61">
        <f t="shared" si="3"/>
        <v>10</v>
      </c>
      <c r="Q61">
        <f t="shared" si="4"/>
        <v>24</v>
      </c>
      <c r="R61">
        <f t="shared" si="5"/>
        <v>0</v>
      </c>
      <c r="S61">
        <f t="shared" si="6"/>
        <v>0</v>
      </c>
      <c r="T61">
        <f t="shared" si="7"/>
        <v>0</v>
      </c>
      <c r="U61">
        <f t="shared" si="8"/>
        <v>0</v>
      </c>
      <c r="V61">
        <f t="shared" si="9"/>
        <v>0</v>
      </c>
      <c r="W61">
        <f t="shared" si="10"/>
        <v>0</v>
      </c>
    </row>
    <row r="62" spans="2:23" x14ac:dyDescent="0.2">
      <c r="B62" s="179" t="s">
        <v>1385</v>
      </c>
      <c r="C62" s="179" t="s">
        <v>1067</v>
      </c>
      <c r="D62" s="209" t="s">
        <v>1413</v>
      </c>
      <c r="E62" s="209" t="s">
        <v>1414</v>
      </c>
      <c r="F62" s="209" t="s">
        <v>1415</v>
      </c>
      <c r="G62" s="209" t="s">
        <v>1416</v>
      </c>
      <c r="H62" s="209"/>
      <c r="I62" s="209"/>
      <c r="J62" s="209"/>
      <c r="K62" s="209"/>
      <c r="L62" s="209"/>
      <c r="M62" s="209"/>
      <c r="N62">
        <f t="shared" si="1"/>
        <v>14</v>
      </c>
      <c r="O62">
        <f t="shared" si="2"/>
        <v>23</v>
      </c>
      <c r="P62">
        <f t="shared" si="3"/>
        <v>12</v>
      </c>
      <c r="Q62">
        <f t="shared" si="4"/>
        <v>25</v>
      </c>
      <c r="R62">
        <f t="shared" si="5"/>
        <v>0</v>
      </c>
      <c r="S62">
        <f t="shared" si="6"/>
        <v>0</v>
      </c>
      <c r="T62">
        <f t="shared" si="7"/>
        <v>0</v>
      </c>
      <c r="U62">
        <f t="shared" si="8"/>
        <v>0</v>
      </c>
      <c r="V62">
        <f t="shared" si="9"/>
        <v>0</v>
      </c>
      <c r="W62">
        <f t="shared" si="10"/>
        <v>0</v>
      </c>
    </row>
    <row r="63" spans="2:23" x14ac:dyDescent="0.2">
      <c r="B63" s="178" t="s">
        <v>1386</v>
      </c>
      <c r="C63" s="178" t="s">
        <v>1067</v>
      </c>
      <c r="D63" s="209" t="s">
        <v>1417</v>
      </c>
      <c r="E63" s="209" t="s">
        <v>1418</v>
      </c>
      <c r="F63" s="209" t="s">
        <v>1419</v>
      </c>
      <c r="G63" s="209" t="s">
        <v>1430</v>
      </c>
      <c r="H63" s="209" t="s">
        <v>1420</v>
      </c>
      <c r="I63" s="209" t="s">
        <v>1421</v>
      </c>
      <c r="J63" s="209" t="s">
        <v>220</v>
      </c>
      <c r="K63" s="209"/>
      <c r="L63" s="209"/>
      <c r="M63" s="209"/>
      <c r="N63">
        <f t="shared" si="1"/>
        <v>21</v>
      </c>
      <c r="O63">
        <f t="shared" si="2"/>
        <v>22</v>
      </c>
      <c r="P63">
        <f t="shared" si="3"/>
        <v>21</v>
      </c>
      <c r="Q63">
        <f t="shared" si="4"/>
        <v>22</v>
      </c>
      <c r="R63">
        <f t="shared" si="5"/>
        <v>14</v>
      </c>
      <c r="S63">
        <f t="shared" si="6"/>
        <v>19</v>
      </c>
      <c r="T63">
        <f t="shared" si="7"/>
        <v>10</v>
      </c>
      <c r="U63">
        <f t="shared" si="8"/>
        <v>0</v>
      </c>
      <c r="V63">
        <f t="shared" si="9"/>
        <v>0</v>
      </c>
      <c r="W63">
        <f t="shared" si="10"/>
        <v>0</v>
      </c>
    </row>
    <row r="64" spans="2:23" x14ac:dyDescent="0.2">
      <c r="B64" s="179" t="s">
        <v>1387</v>
      </c>
      <c r="C64" s="179" t="s">
        <v>1067</v>
      </c>
      <c r="D64" s="209" t="s">
        <v>1422</v>
      </c>
      <c r="E64" s="209" t="s">
        <v>1423</v>
      </c>
      <c r="F64" s="209" t="s">
        <v>1424</v>
      </c>
      <c r="G64" s="209" t="s">
        <v>1425</v>
      </c>
      <c r="H64" s="209" t="s">
        <v>1426</v>
      </c>
      <c r="I64" s="209" t="s">
        <v>1427</v>
      </c>
      <c r="J64" s="209" t="s">
        <v>1428</v>
      </c>
      <c r="K64" s="209" t="s">
        <v>1429</v>
      </c>
      <c r="L64" s="209"/>
      <c r="M64" s="209"/>
      <c r="N64">
        <f t="shared" si="1"/>
        <v>16</v>
      </c>
      <c r="O64">
        <f t="shared" si="2"/>
        <v>29</v>
      </c>
      <c r="P64">
        <f t="shared" si="3"/>
        <v>24</v>
      </c>
      <c r="Q64">
        <f t="shared" si="4"/>
        <v>9</v>
      </c>
      <c r="R64">
        <f t="shared" si="5"/>
        <v>27</v>
      </c>
      <c r="S64">
        <f t="shared" si="6"/>
        <v>20</v>
      </c>
      <c r="T64">
        <f t="shared" si="7"/>
        <v>21</v>
      </c>
      <c r="U64">
        <f t="shared" si="8"/>
        <v>15</v>
      </c>
      <c r="V64">
        <f t="shared" si="9"/>
        <v>0</v>
      </c>
      <c r="W64">
        <f t="shared" si="10"/>
        <v>0</v>
      </c>
    </row>
    <row r="65" spans="2:23" x14ac:dyDescent="0.2">
      <c r="B65" s="178" t="s">
        <v>1388</v>
      </c>
      <c r="C65" s="178" t="s">
        <v>1067</v>
      </c>
      <c r="D65" s="209" t="s">
        <v>1431</v>
      </c>
      <c r="E65" s="209" t="s">
        <v>1432</v>
      </c>
      <c r="F65" s="209" t="s">
        <v>1433</v>
      </c>
      <c r="G65" s="209"/>
      <c r="H65" s="209"/>
      <c r="I65" s="209"/>
      <c r="J65" s="209"/>
      <c r="K65" s="209"/>
      <c r="L65" s="209"/>
      <c r="M65" s="209"/>
      <c r="N65">
        <f t="shared" si="1"/>
        <v>27</v>
      </c>
      <c r="O65">
        <f t="shared" si="2"/>
        <v>27</v>
      </c>
      <c r="P65">
        <f t="shared" si="3"/>
        <v>10</v>
      </c>
      <c r="Q65">
        <f t="shared" si="4"/>
        <v>0</v>
      </c>
      <c r="R65">
        <f t="shared" si="5"/>
        <v>0</v>
      </c>
      <c r="S65">
        <f t="shared" si="6"/>
        <v>0</v>
      </c>
      <c r="T65">
        <f t="shared" si="7"/>
        <v>0</v>
      </c>
      <c r="U65">
        <f t="shared" si="8"/>
        <v>0</v>
      </c>
      <c r="V65">
        <f t="shared" si="9"/>
        <v>0</v>
      </c>
      <c r="W65">
        <f t="shared" si="10"/>
        <v>0</v>
      </c>
    </row>
    <row r="66" spans="2:23" x14ac:dyDescent="0.2">
      <c r="B66" s="179" t="s">
        <v>1389</v>
      </c>
      <c r="C66" s="179" t="s">
        <v>1067</v>
      </c>
      <c r="D66" s="209" t="s">
        <v>1434</v>
      </c>
      <c r="E66" s="209" t="s">
        <v>1435</v>
      </c>
      <c r="F66" s="209"/>
      <c r="G66" s="209"/>
      <c r="H66" s="209"/>
      <c r="I66" s="209"/>
      <c r="J66" s="209"/>
      <c r="K66" s="209"/>
      <c r="L66" s="209"/>
      <c r="M66" s="209"/>
      <c r="N66">
        <f t="shared" si="1"/>
        <v>14</v>
      </c>
      <c r="O66">
        <f t="shared" si="2"/>
        <v>26</v>
      </c>
      <c r="P66">
        <f t="shared" si="3"/>
        <v>0</v>
      </c>
      <c r="Q66">
        <f t="shared" si="4"/>
        <v>0</v>
      </c>
      <c r="R66">
        <f t="shared" si="5"/>
        <v>0</v>
      </c>
      <c r="S66">
        <f t="shared" si="6"/>
        <v>0</v>
      </c>
      <c r="T66">
        <f t="shared" si="7"/>
        <v>0</v>
      </c>
      <c r="U66">
        <f t="shared" si="8"/>
        <v>0</v>
      </c>
      <c r="V66">
        <f t="shared" si="9"/>
        <v>0</v>
      </c>
      <c r="W66">
        <f t="shared" si="10"/>
        <v>0</v>
      </c>
    </row>
    <row r="67" spans="2:23" x14ac:dyDescent="0.2">
      <c r="B67" s="178" t="s">
        <v>1390</v>
      </c>
      <c r="C67" s="178" t="s">
        <v>1067</v>
      </c>
      <c r="D67" s="209" t="s">
        <v>1434</v>
      </c>
      <c r="E67" s="209" t="s">
        <v>1436</v>
      </c>
      <c r="F67" s="209" t="s">
        <v>1437</v>
      </c>
      <c r="G67" s="209" t="s">
        <v>1438</v>
      </c>
      <c r="H67" s="209" t="s">
        <v>1439</v>
      </c>
      <c r="I67" s="209"/>
      <c r="J67" s="209"/>
      <c r="K67" s="209"/>
      <c r="L67" s="209"/>
      <c r="M67" s="209"/>
      <c r="N67">
        <f t="shared" si="1"/>
        <v>14</v>
      </c>
      <c r="O67">
        <f t="shared" si="2"/>
        <v>25</v>
      </c>
      <c r="P67">
        <f t="shared" si="3"/>
        <v>16</v>
      </c>
      <c r="Q67">
        <f t="shared" si="4"/>
        <v>18</v>
      </c>
      <c r="R67">
        <f t="shared" si="5"/>
        <v>21</v>
      </c>
      <c r="S67">
        <f t="shared" si="6"/>
        <v>0</v>
      </c>
      <c r="T67">
        <f t="shared" si="7"/>
        <v>0</v>
      </c>
      <c r="U67">
        <f t="shared" si="8"/>
        <v>0</v>
      </c>
      <c r="V67">
        <f t="shared" si="9"/>
        <v>0</v>
      </c>
      <c r="W67">
        <f t="shared" si="10"/>
        <v>0</v>
      </c>
    </row>
    <row r="68" spans="2:23" ht="11.5" thickBot="1" x14ac:dyDescent="0.25">
      <c r="B68" s="182" t="s">
        <v>1391</v>
      </c>
      <c r="C68" s="182" t="s">
        <v>1067</v>
      </c>
      <c r="D68" s="210" t="s">
        <v>1440</v>
      </c>
      <c r="E68" s="210" t="s">
        <v>1441</v>
      </c>
      <c r="F68" s="210" t="s">
        <v>1442</v>
      </c>
      <c r="G68" s="210"/>
      <c r="H68" s="210"/>
      <c r="I68" s="210"/>
      <c r="J68" s="210"/>
      <c r="K68" s="210"/>
      <c r="L68" s="210"/>
      <c r="M68" s="210"/>
      <c r="N68">
        <f t="shared" si="1"/>
        <v>21</v>
      </c>
      <c r="O68">
        <f t="shared" si="2"/>
        <v>21</v>
      </c>
      <c r="P68">
        <f t="shared" si="3"/>
        <v>16</v>
      </c>
      <c r="Q68">
        <f t="shared" si="4"/>
        <v>0</v>
      </c>
      <c r="R68">
        <f t="shared" si="5"/>
        <v>0</v>
      </c>
      <c r="S68">
        <f t="shared" si="6"/>
        <v>0</v>
      </c>
      <c r="T68">
        <f t="shared" si="7"/>
        <v>0</v>
      </c>
      <c r="U68">
        <f t="shared" si="8"/>
        <v>0</v>
      </c>
      <c r="V68">
        <f t="shared" si="9"/>
        <v>0</v>
      </c>
      <c r="W68">
        <f t="shared" si="10"/>
        <v>0</v>
      </c>
    </row>
    <row r="69" spans="2:23" x14ac:dyDescent="0.2">
      <c r="B69" s="181" t="s">
        <v>1096</v>
      </c>
      <c r="C69" s="181" t="s">
        <v>1057</v>
      </c>
      <c r="D69" s="181" t="s">
        <v>286</v>
      </c>
      <c r="E69" s="181" t="s">
        <v>287</v>
      </c>
      <c r="F69" s="181" t="s">
        <v>288</v>
      </c>
      <c r="G69" s="181" t="s">
        <v>1113</v>
      </c>
      <c r="H69" s="181" t="s">
        <v>1113</v>
      </c>
      <c r="I69" s="181" t="s">
        <v>1113</v>
      </c>
      <c r="J69" s="181" t="s">
        <v>1113</v>
      </c>
      <c r="K69" s="181" t="s">
        <v>1113</v>
      </c>
      <c r="L69" s="181" t="s">
        <v>1113</v>
      </c>
      <c r="M69" s="181" t="s">
        <v>1113</v>
      </c>
      <c r="N69">
        <f t="shared" si="1"/>
        <v>18</v>
      </c>
      <c r="O69">
        <f t="shared" si="2"/>
        <v>21</v>
      </c>
      <c r="P69">
        <f t="shared" si="3"/>
        <v>17</v>
      </c>
      <c r="Q69">
        <f t="shared" si="4"/>
        <v>0</v>
      </c>
      <c r="R69">
        <f t="shared" si="5"/>
        <v>0</v>
      </c>
      <c r="S69">
        <f t="shared" si="6"/>
        <v>0</v>
      </c>
      <c r="T69">
        <f t="shared" si="7"/>
        <v>0</v>
      </c>
      <c r="U69">
        <f t="shared" si="8"/>
        <v>0</v>
      </c>
      <c r="V69">
        <f t="shared" si="9"/>
        <v>0</v>
      </c>
      <c r="W69">
        <f t="shared" si="10"/>
        <v>0</v>
      </c>
    </row>
    <row r="70" spans="2:23" x14ac:dyDescent="0.2">
      <c r="B70" s="178" t="s">
        <v>861</v>
      </c>
      <c r="C70" s="178" t="s">
        <v>1057</v>
      </c>
      <c r="D70" s="178" t="s">
        <v>289</v>
      </c>
      <c r="E70" s="178" t="s">
        <v>290</v>
      </c>
      <c r="F70" s="178" t="s">
        <v>291</v>
      </c>
      <c r="G70" s="178" t="s">
        <v>1113</v>
      </c>
      <c r="H70" s="178" t="s">
        <v>1113</v>
      </c>
      <c r="I70" s="178" t="s">
        <v>1113</v>
      </c>
      <c r="J70" s="178" t="s">
        <v>1113</v>
      </c>
      <c r="K70" s="178" t="s">
        <v>1113</v>
      </c>
      <c r="L70" s="178" t="s">
        <v>1113</v>
      </c>
      <c r="M70" s="178" t="s">
        <v>1113</v>
      </c>
      <c r="N70">
        <f t="shared" si="1"/>
        <v>25</v>
      </c>
      <c r="O70">
        <f t="shared" si="2"/>
        <v>18</v>
      </c>
      <c r="P70">
        <f t="shared" si="3"/>
        <v>14</v>
      </c>
      <c r="Q70">
        <f t="shared" si="4"/>
        <v>0</v>
      </c>
      <c r="R70">
        <f t="shared" si="5"/>
        <v>0</v>
      </c>
      <c r="S70">
        <f t="shared" si="6"/>
        <v>0</v>
      </c>
      <c r="T70">
        <f t="shared" si="7"/>
        <v>0</v>
      </c>
      <c r="U70">
        <f t="shared" si="8"/>
        <v>0</v>
      </c>
      <c r="V70">
        <f t="shared" si="9"/>
        <v>0</v>
      </c>
      <c r="W70">
        <f t="shared" si="10"/>
        <v>0</v>
      </c>
    </row>
    <row r="71" spans="2:23" x14ac:dyDescent="0.2">
      <c r="B71" s="178" t="s">
        <v>862</v>
      </c>
      <c r="C71" s="178" t="s">
        <v>1057</v>
      </c>
      <c r="D71" s="178" t="s">
        <v>292</v>
      </c>
      <c r="E71" s="178" t="s">
        <v>293</v>
      </c>
      <c r="F71" s="178" t="s">
        <v>294</v>
      </c>
      <c r="G71" s="178" t="s">
        <v>1113</v>
      </c>
      <c r="H71" s="178" t="s">
        <v>1113</v>
      </c>
      <c r="I71" s="178" t="s">
        <v>1113</v>
      </c>
      <c r="J71" s="178" t="s">
        <v>1113</v>
      </c>
      <c r="K71" s="178" t="s">
        <v>1113</v>
      </c>
      <c r="L71" s="178" t="s">
        <v>1113</v>
      </c>
      <c r="M71" s="178" t="s">
        <v>1113</v>
      </c>
      <c r="N71">
        <f t="shared" ref="N71:N134" si="11">LEN(D71)</f>
        <v>21</v>
      </c>
      <c r="O71">
        <f t="shared" ref="O71:O134" si="12">LEN(E71)</f>
        <v>22</v>
      </c>
      <c r="P71">
        <f t="shared" ref="P71:P134" si="13">LEN(F71)</f>
        <v>18</v>
      </c>
      <c r="Q71">
        <f t="shared" ref="Q71:Q134" si="14">LEN(G71)</f>
        <v>0</v>
      </c>
      <c r="R71">
        <f t="shared" ref="R71:R134" si="15">LEN(H71)</f>
        <v>0</v>
      </c>
      <c r="S71">
        <f t="shared" ref="S71:S134" si="16">LEN(I71)</f>
        <v>0</v>
      </c>
      <c r="T71">
        <f t="shared" ref="T71:T134" si="17">LEN(J71)</f>
        <v>0</v>
      </c>
      <c r="U71">
        <f t="shared" ref="U71:U134" si="18">LEN(K71)</f>
        <v>0</v>
      </c>
      <c r="V71">
        <f t="shared" ref="V71:V134" si="19">LEN(L71)</f>
        <v>0</v>
      </c>
      <c r="W71">
        <f t="shared" ref="W71:W134" si="20">LEN(M71)</f>
        <v>0</v>
      </c>
    </row>
    <row r="72" spans="2:23" x14ac:dyDescent="0.2">
      <c r="B72" s="178" t="s">
        <v>863</v>
      </c>
      <c r="C72" s="178" t="s">
        <v>1057</v>
      </c>
      <c r="D72" s="178" t="s">
        <v>295</v>
      </c>
      <c r="E72" s="178" t="s">
        <v>296</v>
      </c>
      <c r="F72" s="178" t="s">
        <v>297</v>
      </c>
      <c r="G72" s="178" t="s">
        <v>1113</v>
      </c>
      <c r="H72" s="178" t="s">
        <v>1113</v>
      </c>
      <c r="I72" s="178" t="s">
        <v>1113</v>
      </c>
      <c r="J72" s="178" t="s">
        <v>1113</v>
      </c>
      <c r="K72" s="178" t="s">
        <v>1113</v>
      </c>
      <c r="L72" s="178" t="s">
        <v>1113</v>
      </c>
      <c r="M72" s="178" t="s">
        <v>1113</v>
      </c>
      <c r="N72">
        <f t="shared" si="11"/>
        <v>20</v>
      </c>
      <c r="O72">
        <f t="shared" si="12"/>
        <v>13</v>
      </c>
      <c r="P72">
        <f t="shared" si="13"/>
        <v>22</v>
      </c>
      <c r="Q72">
        <f t="shared" si="14"/>
        <v>0</v>
      </c>
      <c r="R72">
        <f t="shared" si="15"/>
        <v>0</v>
      </c>
      <c r="S72">
        <f t="shared" si="16"/>
        <v>0</v>
      </c>
      <c r="T72">
        <f t="shared" si="17"/>
        <v>0</v>
      </c>
      <c r="U72">
        <f t="shared" si="18"/>
        <v>0</v>
      </c>
      <c r="V72">
        <f t="shared" si="19"/>
        <v>0</v>
      </c>
      <c r="W72">
        <f t="shared" si="20"/>
        <v>0</v>
      </c>
    </row>
    <row r="73" spans="2:23" x14ac:dyDescent="0.2">
      <c r="B73" s="178" t="s">
        <v>864</v>
      </c>
      <c r="C73" s="178" t="s">
        <v>1057</v>
      </c>
      <c r="D73" s="178" t="s">
        <v>298</v>
      </c>
      <c r="E73" s="178" t="s">
        <v>299</v>
      </c>
      <c r="F73" s="178" t="s">
        <v>1113</v>
      </c>
      <c r="G73" s="178" t="s">
        <v>1113</v>
      </c>
      <c r="H73" s="178" t="s">
        <v>1113</v>
      </c>
      <c r="I73" s="178" t="s">
        <v>1113</v>
      </c>
      <c r="J73" s="178" t="s">
        <v>1113</v>
      </c>
      <c r="K73" s="178" t="s">
        <v>1113</v>
      </c>
      <c r="L73" s="178" t="s">
        <v>1113</v>
      </c>
      <c r="M73" s="178" t="s">
        <v>1113</v>
      </c>
      <c r="N73">
        <f t="shared" si="11"/>
        <v>16</v>
      </c>
      <c r="O73">
        <f t="shared" si="12"/>
        <v>22</v>
      </c>
      <c r="P73">
        <f t="shared" si="13"/>
        <v>0</v>
      </c>
      <c r="Q73">
        <f t="shared" si="14"/>
        <v>0</v>
      </c>
      <c r="R73">
        <f t="shared" si="15"/>
        <v>0</v>
      </c>
      <c r="S73">
        <f t="shared" si="16"/>
        <v>0</v>
      </c>
      <c r="T73">
        <f t="shared" si="17"/>
        <v>0</v>
      </c>
      <c r="U73">
        <f t="shared" si="18"/>
        <v>0</v>
      </c>
      <c r="V73">
        <f t="shared" si="19"/>
        <v>0</v>
      </c>
      <c r="W73">
        <f t="shared" si="20"/>
        <v>0</v>
      </c>
    </row>
    <row r="74" spans="2:23" x14ac:dyDescent="0.2">
      <c r="B74" s="178" t="s">
        <v>865</v>
      </c>
      <c r="C74" s="178" t="s">
        <v>1057</v>
      </c>
      <c r="D74" s="178" t="s">
        <v>298</v>
      </c>
      <c r="E74" s="178" t="s">
        <v>300</v>
      </c>
      <c r="F74" s="178" t="s">
        <v>1113</v>
      </c>
      <c r="G74" s="178" t="s">
        <v>1113</v>
      </c>
      <c r="H74" s="178" t="s">
        <v>1113</v>
      </c>
      <c r="I74" s="178" t="s">
        <v>1113</v>
      </c>
      <c r="J74" s="178" t="s">
        <v>1113</v>
      </c>
      <c r="K74" s="178" t="s">
        <v>1113</v>
      </c>
      <c r="L74" s="178" t="s">
        <v>1113</v>
      </c>
      <c r="M74" s="178" t="s">
        <v>1113</v>
      </c>
      <c r="N74">
        <f t="shared" si="11"/>
        <v>16</v>
      </c>
      <c r="O74">
        <f t="shared" si="12"/>
        <v>27</v>
      </c>
      <c r="P74">
        <f t="shared" si="13"/>
        <v>0</v>
      </c>
      <c r="Q74">
        <f t="shared" si="14"/>
        <v>0</v>
      </c>
      <c r="R74">
        <f t="shared" si="15"/>
        <v>0</v>
      </c>
      <c r="S74">
        <f t="shared" si="16"/>
        <v>0</v>
      </c>
      <c r="T74">
        <f t="shared" si="17"/>
        <v>0</v>
      </c>
      <c r="U74">
        <f t="shared" si="18"/>
        <v>0</v>
      </c>
      <c r="V74">
        <f t="shared" si="19"/>
        <v>0</v>
      </c>
      <c r="W74">
        <f t="shared" si="20"/>
        <v>0</v>
      </c>
    </row>
    <row r="75" spans="2:23" x14ac:dyDescent="0.2">
      <c r="B75" s="178" t="s">
        <v>866</v>
      </c>
      <c r="C75" s="178" t="s">
        <v>1057</v>
      </c>
      <c r="D75" s="178" t="s">
        <v>301</v>
      </c>
      <c r="E75" s="178" t="s">
        <v>302</v>
      </c>
      <c r="F75" s="178" t="s">
        <v>303</v>
      </c>
      <c r="G75" s="178" t="s">
        <v>304</v>
      </c>
      <c r="H75" s="178" t="s">
        <v>1113</v>
      </c>
      <c r="I75" s="178" t="s">
        <v>1113</v>
      </c>
      <c r="J75" s="178" t="s">
        <v>1113</v>
      </c>
      <c r="K75" s="178" t="s">
        <v>1113</v>
      </c>
      <c r="L75" s="178" t="s">
        <v>1113</v>
      </c>
      <c r="M75" s="178" t="s">
        <v>1113</v>
      </c>
      <c r="N75">
        <f t="shared" si="11"/>
        <v>25</v>
      </c>
      <c r="O75">
        <f t="shared" si="12"/>
        <v>27</v>
      </c>
      <c r="P75">
        <f t="shared" si="13"/>
        <v>14</v>
      </c>
      <c r="Q75">
        <f t="shared" si="14"/>
        <v>29</v>
      </c>
      <c r="R75">
        <f t="shared" si="15"/>
        <v>0</v>
      </c>
      <c r="S75">
        <f t="shared" si="16"/>
        <v>0</v>
      </c>
      <c r="T75">
        <f t="shared" si="17"/>
        <v>0</v>
      </c>
      <c r="U75">
        <f t="shared" si="18"/>
        <v>0</v>
      </c>
      <c r="V75">
        <f t="shared" si="19"/>
        <v>0</v>
      </c>
      <c r="W75">
        <f t="shared" si="20"/>
        <v>0</v>
      </c>
    </row>
    <row r="76" spans="2:23" x14ac:dyDescent="0.2">
      <c r="B76" s="178" t="s">
        <v>867</v>
      </c>
      <c r="C76" s="178" t="s">
        <v>1057</v>
      </c>
      <c r="D76" s="178" t="s">
        <v>305</v>
      </c>
      <c r="E76" s="178" t="s">
        <v>306</v>
      </c>
      <c r="F76" s="178" t="s">
        <v>307</v>
      </c>
      <c r="G76" s="178" t="s">
        <v>1113</v>
      </c>
      <c r="H76" s="178" t="s">
        <v>1113</v>
      </c>
      <c r="I76" s="178" t="s">
        <v>1113</v>
      </c>
      <c r="J76" s="178" t="s">
        <v>1113</v>
      </c>
      <c r="K76" s="178" t="s">
        <v>1113</v>
      </c>
      <c r="L76" s="178" t="s">
        <v>1113</v>
      </c>
      <c r="M76" s="178" t="s">
        <v>1113</v>
      </c>
      <c r="N76">
        <f t="shared" si="11"/>
        <v>25</v>
      </c>
      <c r="O76">
        <f t="shared" si="12"/>
        <v>28</v>
      </c>
      <c r="P76">
        <f t="shared" si="13"/>
        <v>27</v>
      </c>
      <c r="Q76">
        <f t="shared" si="14"/>
        <v>0</v>
      </c>
      <c r="R76">
        <f t="shared" si="15"/>
        <v>0</v>
      </c>
      <c r="S76">
        <f t="shared" si="16"/>
        <v>0</v>
      </c>
      <c r="T76">
        <f t="shared" si="17"/>
        <v>0</v>
      </c>
      <c r="U76">
        <f t="shared" si="18"/>
        <v>0</v>
      </c>
      <c r="V76">
        <f t="shared" si="19"/>
        <v>0</v>
      </c>
      <c r="W76">
        <f t="shared" si="20"/>
        <v>0</v>
      </c>
    </row>
    <row r="77" spans="2:23" x14ac:dyDescent="0.2">
      <c r="B77" s="178" t="s">
        <v>868</v>
      </c>
      <c r="C77" s="178" t="s">
        <v>1057</v>
      </c>
      <c r="D77" s="178" t="s">
        <v>301</v>
      </c>
      <c r="E77" s="178" t="s">
        <v>308</v>
      </c>
      <c r="F77" s="178" t="s">
        <v>309</v>
      </c>
      <c r="G77" s="178" t="s">
        <v>310</v>
      </c>
      <c r="H77" s="178" t="s">
        <v>1113</v>
      </c>
      <c r="I77" s="178" t="s">
        <v>1113</v>
      </c>
      <c r="J77" s="178" t="s">
        <v>1113</v>
      </c>
      <c r="K77" s="178" t="s">
        <v>1113</v>
      </c>
      <c r="L77" s="178" t="s">
        <v>1113</v>
      </c>
      <c r="M77" s="178" t="s">
        <v>1113</v>
      </c>
      <c r="N77">
        <f t="shared" si="11"/>
        <v>25</v>
      </c>
      <c r="O77">
        <f t="shared" si="12"/>
        <v>19</v>
      </c>
      <c r="P77">
        <f t="shared" si="13"/>
        <v>13</v>
      </c>
      <c r="Q77">
        <f t="shared" si="14"/>
        <v>24</v>
      </c>
      <c r="R77">
        <f t="shared" si="15"/>
        <v>0</v>
      </c>
      <c r="S77">
        <f t="shared" si="16"/>
        <v>0</v>
      </c>
      <c r="T77">
        <f t="shared" si="17"/>
        <v>0</v>
      </c>
      <c r="U77">
        <f t="shared" si="18"/>
        <v>0</v>
      </c>
      <c r="V77">
        <f t="shared" si="19"/>
        <v>0</v>
      </c>
      <c r="W77">
        <f t="shared" si="20"/>
        <v>0</v>
      </c>
    </row>
    <row r="78" spans="2:23" x14ac:dyDescent="0.2">
      <c r="B78" s="178" t="s">
        <v>869</v>
      </c>
      <c r="C78" s="178" t="s">
        <v>1057</v>
      </c>
      <c r="D78" s="178" t="s">
        <v>311</v>
      </c>
      <c r="E78" s="178" t="s">
        <v>312</v>
      </c>
      <c r="F78" s="178" t="s">
        <v>313</v>
      </c>
      <c r="G78" s="178" t="s">
        <v>314</v>
      </c>
      <c r="H78" s="178" t="s">
        <v>315</v>
      </c>
      <c r="I78" s="178" t="s">
        <v>1113</v>
      </c>
      <c r="J78" s="178" t="s">
        <v>1113</v>
      </c>
      <c r="K78" s="178" t="s">
        <v>1113</v>
      </c>
      <c r="L78" s="178" t="s">
        <v>1113</v>
      </c>
      <c r="M78" s="178" t="s">
        <v>1113</v>
      </c>
      <c r="N78">
        <f t="shared" si="11"/>
        <v>25</v>
      </c>
      <c r="O78">
        <f t="shared" si="12"/>
        <v>23</v>
      </c>
      <c r="P78">
        <f t="shared" si="13"/>
        <v>8</v>
      </c>
      <c r="Q78">
        <f t="shared" si="14"/>
        <v>21</v>
      </c>
      <c r="R78">
        <f t="shared" si="15"/>
        <v>28</v>
      </c>
      <c r="S78">
        <f t="shared" si="16"/>
        <v>0</v>
      </c>
      <c r="T78">
        <f t="shared" si="17"/>
        <v>0</v>
      </c>
      <c r="U78">
        <f t="shared" si="18"/>
        <v>0</v>
      </c>
      <c r="V78">
        <f t="shared" si="19"/>
        <v>0</v>
      </c>
      <c r="W78">
        <f t="shared" si="20"/>
        <v>0</v>
      </c>
    </row>
    <row r="79" spans="2:23" x14ac:dyDescent="0.2">
      <c r="B79" s="178" t="s">
        <v>870</v>
      </c>
      <c r="C79" s="178" t="s">
        <v>1057</v>
      </c>
      <c r="D79" s="178" t="s">
        <v>316</v>
      </c>
      <c r="E79" s="178" t="s">
        <v>317</v>
      </c>
      <c r="F79" s="178" t="s">
        <v>318</v>
      </c>
      <c r="G79" s="178" t="s">
        <v>319</v>
      </c>
      <c r="H79" s="178" t="s">
        <v>320</v>
      </c>
      <c r="I79" s="178" t="s">
        <v>1113</v>
      </c>
      <c r="J79" s="178" t="s">
        <v>1113</v>
      </c>
      <c r="K79" s="178" t="s">
        <v>1113</v>
      </c>
      <c r="L79" s="178" t="s">
        <v>1113</v>
      </c>
      <c r="M79" s="178" t="s">
        <v>1113</v>
      </c>
      <c r="N79">
        <f t="shared" si="11"/>
        <v>29</v>
      </c>
      <c r="O79">
        <f t="shared" si="12"/>
        <v>24</v>
      </c>
      <c r="P79">
        <f t="shared" si="13"/>
        <v>15</v>
      </c>
      <c r="Q79">
        <f t="shared" si="14"/>
        <v>22</v>
      </c>
      <c r="R79">
        <f t="shared" si="15"/>
        <v>9</v>
      </c>
      <c r="S79">
        <f t="shared" si="16"/>
        <v>0</v>
      </c>
      <c r="T79">
        <f t="shared" si="17"/>
        <v>0</v>
      </c>
      <c r="U79">
        <f t="shared" si="18"/>
        <v>0</v>
      </c>
      <c r="V79">
        <f t="shared" si="19"/>
        <v>0</v>
      </c>
      <c r="W79">
        <f t="shared" si="20"/>
        <v>0</v>
      </c>
    </row>
    <row r="80" spans="2:23" x14ac:dyDescent="0.2">
      <c r="B80" s="178" t="s">
        <v>871</v>
      </c>
      <c r="C80" s="178" t="s">
        <v>1057</v>
      </c>
      <c r="D80" s="178" t="s">
        <v>321</v>
      </c>
      <c r="E80" s="178" t="s">
        <v>322</v>
      </c>
      <c r="F80" s="178" t="s">
        <v>323</v>
      </c>
      <c r="G80" s="178" t="s">
        <v>324</v>
      </c>
      <c r="H80" s="178" t="s">
        <v>1113</v>
      </c>
      <c r="I80" s="178" t="s">
        <v>1113</v>
      </c>
      <c r="J80" s="178" t="s">
        <v>1113</v>
      </c>
      <c r="K80" s="178" t="s">
        <v>1113</v>
      </c>
      <c r="L80" s="178" t="s">
        <v>1113</v>
      </c>
      <c r="M80" s="178" t="s">
        <v>1113</v>
      </c>
      <c r="N80">
        <f t="shared" si="11"/>
        <v>21</v>
      </c>
      <c r="O80">
        <f t="shared" si="12"/>
        <v>22</v>
      </c>
      <c r="P80">
        <f t="shared" si="13"/>
        <v>26</v>
      </c>
      <c r="Q80">
        <f t="shared" si="14"/>
        <v>23</v>
      </c>
      <c r="R80">
        <f t="shared" si="15"/>
        <v>0</v>
      </c>
      <c r="S80">
        <f t="shared" si="16"/>
        <v>0</v>
      </c>
      <c r="T80">
        <f t="shared" si="17"/>
        <v>0</v>
      </c>
      <c r="U80">
        <f t="shared" si="18"/>
        <v>0</v>
      </c>
      <c r="V80">
        <f t="shared" si="19"/>
        <v>0</v>
      </c>
      <c r="W80">
        <f t="shared" si="20"/>
        <v>0</v>
      </c>
    </row>
    <row r="81" spans="2:23" x14ac:dyDescent="0.2">
      <c r="B81" s="178" t="s">
        <v>872</v>
      </c>
      <c r="C81" s="178" t="s">
        <v>1057</v>
      </c>
      <c r="D81" s="178" t="s">
        <v>325</v>
      </c>
      <c r="E81" s="178" t="s">
        <v>326</v>
      </c>
      <c r="F81" s="178" t="s">
        <v>327</v>
      </c>
      <c r="G81" s="178" t="s">
        <v>328</v>
      </c>
      <c r="H81" s="178" t="s">
        <v>1113</v>
      </c>
      <c r="I81" s="178" t="s">
        <v>1113</v>
      </c>
      <c r="J81" s="178" t="s">
        <v>1113</v>
      </c>
      <c r="K81" s="178" t="s">
        <v>1113</v>
      </c>
      <c r="L81" s="178" t="s">
        <v>1113</v>
      </c>
      <c r="M81" s="178" t="s">
        <v>1113</v>
      </c>
      <c r="N81">
        <f t="shared" si="11"/>
        <v>19</v>
      </c>
      <c r="O81">
        <f t="shared" si="12"/>
        <v>27</v>
      </c>
      <c r="P81">
        <f t="shared" si="13"/>
        <v>22</v>
      </c>
      <c r="Q81">
        <f t="shared" si="14"/>
        <v>12</v>
      </c>
      <c r="R81">
        <f t="shared" si="15"/>
        <v>0</v>
      </c>
      <c r="S81">
        <f t="shared" si="16"/>
        <v>0</v>
      </c>
      <c r="T81">
        <f t="shared" si="17"/>
        <v>0</v>
      </c>
      <c r="U81">
        <f t="shared" si="18"/>
        <v>0</v>
      </c>
      <c r="V81">
        <f t="shared" si="19"/>
        <v>0</v>
      </c>
      <c r="W81">
        <f t="shared" si="20"/>
        <v>0</v>
      </c>
    </row>
    <row r="82" spans="2:23" x14ac:dyDescent="0.2">
      <c r="B82" s="178" t="s">
        <v>873</v>
      </c>
      <c r="C82" s="178" t="s">
        <v>1057</v>
      </c>
      <c r="D82" s="178" t="s">
        <v>329</v>
      </c>
      <c r="E82" s="178" t="s">
        <v>330</v>
      </c>
      <c r="F82" s="178" t="s">
        <v>331</v>
      </c>
      <c r="G82" s="178" t="s">
        <v>1113</v>
      </c>
      <c r="H82" s="178" t="s">
        <v>1113</v>
      </c>
      <c r="I82" s="178" t="s">
        <v>1113</v>
      </c>
      <c r="J82" s="178" t="s">
        <v>1113</v>
      </c>
      <c r="K82" s="178" t="s">
        <v>1113</v>
      </c>
      <c r="L82" s="178" t="s">
        <v>1113</v>
      </c>
      <c r="M82" s="178" t="s">
        <v>1113</v>
      </c>
      <c r="N82">
        <f t="shared" si="11"/>
        <v>28</v>
      </c>
      <c r="O82">
        <f t="shared" si="12"/>
        <v>29</v>
      </c>
      <c r="P82">
        <f t="shared" si="13"/>
        <v>21</v>
      </c>
      <c r="Q82">
        <f t="shared" si="14"/>
        <v>0</v>
      </c>
      <c r="R82">
        <f t="shared" si="15"/>
        <v>0</v>
      </c>
      <c r="S82">
        <f t="shared" si="16"/>
        <v>0</v>
      </c>
      <c r="T82">
        <f t="shared" si="17"/>
        <v>0</v>
      </c>
      <c r="U82">
        <f t="shared" si="18"/>
        <v>0</v>
      </c>
      <c r="V82">
        <f t="shared" si="19"/>
        <v>0</v>
      </c>
      <c r="W82">
        <f t="shared" si="20"/>
        <v>0</v>
      </c>
    </row>
    <row r="83" spans="2:23" x14ac:dyDescent="0.2">
      <c r="B83" s="178" t="s">
        <v>874</v>
      </c>
      <c r="C83" s="178" t="s">
        <v>1057</v>
      </c>
      <c r="D83" s="178" t="s">
        <v>332</v>
      </c>
      <c r="E83" s="178" t="s">
        <v>333</v>
      </c>
      <c r="F83" s="178" t="s">
        <v>334</v>
      </c>
      <c r="G83" s="178" t="s">
        <v>335</v>
      </c>
      <c r="H83" s="178" t="s">
        <v>1113</v>
      </c>
      <c r="I83" s="178" t="s">
        <v>1113</v>
      </c>
      <c r="J83" s="178" t="s">
        <v>1113</v>
      </c>
      <c r="K83" s="178" t="s">
        <v>1113</v>
      </c>
      <c r="L83" s="178" t="s">
        <v>1113</v>
      </c>
      <c r="M83" s="178" t="s">
        <v>1113</v>
      </c>
      <c r="N83">
        <f t="shared" si="11"/>
        <v>23</v>
      </c>
      <c r="O83">
        <f t="shared" si="12"/>
        <v>24</v>
      </c>
      <c r="P83">
        <f t="shared" si="13"/>
        <v>14</v>
      </c>
      <c r="Q83">
        <f t="shared" si="14"/>
        <v>23</v>
      </c>
      <c r="R83">
        <f t="shared" si="15"/>
        <v>0</v>
      </c>
      <c r="S83">
        <f t="shared" si="16"/>
        <v>0</v>
      </c>
      <c r="T83">
        <f t="shared" si="17"/>
        <v>0</v>
      </c>
      <c r="U83">
        <f t="shared" si="18"/>
        <v>0</v>
      </c>
      <c r="V83">
        <f t="shared" si="19"/>
        <v>0</v>
      </c>
      <c r="W83">
        <f t="shared" si="20"/>
        <v>0</v>
      </c>
    </row>
    <row r="84" spans="2:23" x14ac:dyDescent="0.2">
      <c r="B84" s="178" t="s">
        <v>875</v>
      </c>
      <c r="C84" s="178" t="s">
        <v>1057</v>
      </c>
      <c r="D84" s="178" t="s">
        <v>336</v>
      </c>
      <c r="E84" s="178" t="s">
        <v>337</v>
      </c>
      <c r="F84" s="178" t="s">
        <v>338</v>
      </c>
      <c r="G84" s="178" t="s">
        <v>339</v>
      </c>
      <c r="H84" s="178" t="s">
        <v>1113</v>
      </c>
      <c r="I84" s="178" t="s">
        <v>1113</v>
      </c>
      <c r="J84" s="178" t="s">
        <v>1113</v>
      </c>
      <c r="K84" s="178" t="s">
        <v>1113</v>
      </c>
      <c r="L84" s="178" t="s">
        <v>1113</v>
      </c>
      <c r="M84" s="178" t="s">
        <v>1113</v>
      </c>
      <c r="N84">
        <f t="shared" si="11"/>
        <v>25</v>
      </c>
      <c r="O84">
        <f t="shared" si="12"/>
        <v>15</v>
      </c>
      <c r="P84">
        <f t="shared" si="13"/>
        <v>14</v>
      </c>
      <c r="Q84">
        <f t="shared" si="14"/>
        <v>21</v>
      </c>
      <c r="R84">
        <f t="shared" si="15"/>
        <v>0</v>
      </c>
      <c r="S84">
        <f t="shared" si="16"/>
        <v>0</v>
      </c>
      <c r="T84">
        <f t="shared" si="17"/>
        <v>0</v>
      </c>
      <c r="U84">
        <f t="shared" si="18"/>
        <v>0</v>
      </c>
      <c r="V84">
        <f t="shared" si="19"/>
        <v>0</v>
      </c>
      <c r="W84">
        <f t="shared" si="20"/>
        <v>0</v>
      </c>
    </row>
    <row r="85" spans="2:23" x14ac:dyDescent="0.2">
      <c r="B85" s="178" t="s">
        <v>876</v>
      </c>
      <c r="C85" s="178" t="s">
        <v>1057</v>
      </c>
      <c r="D85" s="178" t="s">
        <v>298</v>
      </c>
      <c r="E85" s="178" t="s">
        <v>340</v>
      </c>
      <c r="F85" s="178" t="s">
        <v>341</v>
      </c>
      <c r="G85" s="178" t="s">
        <v>342</v>
      </c>
      <c r="H85" s="178" t="s">
        <v>1113</v>
      </c>
      <c r="I85" s="178" t="s">
        <v>1113</v>
      </c>
      <c r="J85" s="178" t="s">
        <v>1113</v>
      </c>
      <c r="K85" s="178" t="s">
        <v>1113</v>
      </c>
      <c r="L85" s="178" t="s">
        <v>1113</v>
      </c>
      <c r="M85" s="178" t="s">
        <v>1113</v>
      </c>
      <c r="N85">
        <f t="shared" si="11"/>
        <v>16</v>
      </c>
      <c r="O85">
        <f t="shared" si="12"/>
        <v>26</v>
      </c>
      <c r="P85">
        <f t="shared" si="13"/>
        <v>27</v>
      </c>
      <c r="Q85">
        <f t="shared" si="14"/>
        <v>9</v>
      </c>
      <c r="R85">
        <f t="shared" si="15"/>
        <v>0</v>
      </c>
      <c r="S85">
        <f t="shared" si="16"/>
        <v>0</v>
      </c>
      <c r="T85">
        <f t="shared" si="17"/>
        <v>0</v>
      </c>
      <c r="U85">
        <f t="shared" si="18"/>
        <v>0</v>
      </c>
      <c r="V85">
        <f t="shared" si="19"/>
        <v>0</v>
      </c>
      <c r="W85">
        <f t="shared" si="20"/>
        <v>0</v>
      </c>
    </row>
    <row r="86" spans="2:23" x14ac:dyDescent="0.2">
      <c r="B86" s="178" t="s">
        <v>877</v>
      </c>
      <c r="C86" s="178" t="s">
        <v>1057</v>
      </c>
      <c r="D86" s="178" t="s">
        <v>343</v>
      </c>
      <c r="E86" s="178" t="s">
        <v>344</v>
      </c>
      <c r="F86" s="178" t="s">
        <v>345</v>
      </c>
      <c r="G86" s="178" t="s">
        <v>346</v>
      </c>
      <c r="H86" s="178" t="s">
        <v>1113</v>
      </c>
      <c r="I86" s="178" t="s">
        <v>1113</v>
      </c>
      <c r="J86" s="178" t="s">
        <v>1113</v>
      </c>
      <c r="K86" s="178" t="s">
        <v>1113</v>
      </c>
      <c r="L86" s="178" t="s">
        <v>1113</v>
      </c>
      <c r="M86" s="178" t="s">
        <v>1113</v>
      </c>
      <c r="N86">
        <f t="shared" si="11"/>
        <v>21</v>
      </c>
      <c r="O86">
        <f t="shared" si="12"/>
        <v>20</v>
      </c>
      <c r="P86">
        <f t="shared" si="13"/>
        <v>24</v>
      </c>
      <c r="Q86">
        <f t="shared" si="14"/>
        <v>8</v>
      </c>
      <c r="R86">
        <f t="shared" si="15"/>
        <v>0</v>
      </c>
      <c r="S86">
        <f t="shared" si="16"/>
        <v>0</v>
      </c>
      <c r="T86">
        <f t="shared" si="17"/>
        <v>0</v>
      </c>
      <c r="U86">
        <f t="shared" si="18"/>
        <v>0</v>
      </c>
      <c r="V86">
        <f t="shared" si="19"/>
        <v>0</v>
      </c>
      <c r="W86">
        <f t="shared" si="20"/>
        <v>0</v>
      </c>
    </row>
    <row r="87" spans="2:23" x14ac:dyDescent="0.2">
      <c r="B87" s="178" t="s">
        <v>878</v>
      </c>
      <c r="C87" s="178" t="s">
        <v>1057</v>
      </c>
      <c r="D87" s="178" t="s">
        <v>347</v>
      </c>
      <c r="E87" s="178" t="s">
        <v>348</v>
      </c>
      <c r="F87" s="178" t="s">
        <v>349</v>
      </c>
      <c r="G87" s="178" t="s">
        <v>1113</v>
      </c>
      <c r="H87" s="178" t="s">
        <v>1113</v>
      </c>
      <c r="I87" s="178" t="s">
        <v>1113</v>
      </c>
      <c r="J87" s="178" t="s">
        <v>1113</v>
      </c>
      <c r="K87" s="178" t="s">
        <v>1113</v>
      </c>
      <c r="L87" s="178" t="s">
        <v>1113</v>
      </c>
      <c r="M87" s="178" t="s">
        <v>1113</v>
      </c>
      <c r="N87">
        <f t="shared" si="11"/>
        <v>14</v>
      </c>
      <c r="O87">
        <f t="shared" si="12"/>
        <v>21</v>
      </c>
      <c r="P87">
        <f t="shared" si="13"/>
        <v>20</v>
      </c>
      <c r="Q87">
        <f t="shared" si="14"/>
        <v>0</v>
      </c>
      <c r="R87">
        <f t="shared" si="15"/>
        <v>0</v>
      </c>
      <c r="S87">
        <f t="shared" si="16"/>
        <v>0</v>
      </c>
      <c r="T87">
        <f t="shared" si="17"/>
        <v>0</v>
      </c>
      <c r="U87">
        <f t="shared" si="18"/>
        <v>0</v>
      </c>
      <c r="V87">
        <f t="shared" si="19"/>
        <v>0</v>
      </c>
      <c r="W87">
        <f t="shared" si="20"/>
        <v>0</v>
      </c>
    </row>
    <row r="88" spans="2:23" x14ac:dyDescent="0.2">
      <c r="B88" s="178" t="s">
        <v>879</v>
      </c>
      <c r="C88" s="178" t="s">
        <v>1057</v>
      </c>
      <c r="D88" s="178" t="s">
        <v>350</v>
      </c>
      <c r="E88" s="178" t="s">
        <v>351</v>
      </c>
      <c r="F88" s="178" t="s">
        <v>1113</v>
      </c>
      <c r="G88" s="178" t="s">
        <v>1113</v>
      </c>
      <c r="H88" s="178" t="s">
        <v>1113</v>
      </c>
      <c r="I88" s="178" t="s">
        <v>1113</v>
      </c>
      <c r="J88" s="178" t="s">
        <v>1113</v>
      </c>
      <c r="K88" s="178" t="s">
        <v>1113</v>
      </c>
      <c r="L88" s="178" t="s">
        <v>1113</v>
      </c>
      <c r="M88" s="178" t="s">
        <v>1113</v>
      </c>
      <c r="N88">
        <f t="shared" si="11"/>
        <v>25</v>
      </c>
      <c r="O88">
        <f t="shared" si="12"/>
        <v>26</v>
      </c>
      <c r="P88">
        <f t="shared" si="13"/>
        <v>0</v>
      </c>
      <c r="Q88">
        <f t="shared" si="14"/>
        <v>0</v>
      </c>
      <c r="R88">
        <f t="shared" si="15"/>
        <v>0</v>
      </c>
      <c r="S88">
        <f t="shared" si="16"/>
        <v>0</v>
      </c>
      <c r="T88">
        <f t="shared" si="17"/>
        <v>0</v>
      </c>
      <c r="U88">
        <f t="shared" si="18"/>
        <v>0</v>
      </c>
      <c r="V88">
        <f t="shared" si="19"/>
        <v>0</v>
      </c>
      <c r="W88">
        <f t="shared" si="20"/>
        <v>0</v>
      </c>
    </row>
    <row r="89" spans="2:23" x14ac:dyDescent="0.2">
      <c r="B89" s="178" t="s">
        <v>880</v>
      </c>
      <c r="C89" s="178" t="s">
        <v>1057</v>
      </c>
      <c r="D89" s="178" t="s">
        <v>352</v>
      </c>
      <c r="E89" s="178" t="s">
        <v>351</v>
      </c>
      <c r="F89" s="178" t="s">
        <v>1113</v>
      </c>
      <c r="G89" s="178" t="s">
        <v>1113</v>
      </c>
      <c r="H89" s="178" t="s">
        <v>1113</v>
      </c>
      <c r="I89" s="178" t="s">
        <v>1113</v>
      </c>
      <c r="J89" s="178" t="s">
        <v>1113</v>
      </c>
      <c r="K89" s="178" t="s">
        <v>1113</v>
      </c>
      <c r="L89" s="178" t="s">
        <v>1113</v>
      </c>
      <c r="M89" s="178" t="s">
        <v>1113</v>
      </c>
      <c r="N89">
        <f t="shared" si="11"/>
        <v>23</v>
      </c>
      <c r="O89">
        <f t="shared" si="12"/>
        <v>26</v>
      </c>
      <c r="P89">
        <f t="shared" si="13"/>
        <v>0</v>
      </c>
      <c r="Q89">
        <f t="shared" si="14"/>
        <v>0</v>
      </c>
      <c r="R89">
        <f t="shared" si="15"/>
        <v>0</v>
      </c>
      <c r="S89">
        <f t="shared" si="16"/>
        <v>0</v>
      </c>
      <c r="T89">
        <f t="shared" si="17"/>
        <v>0</v>
      </c>
      <c r="U89">
        <f t="shared" si="18"/>
        <v>0</v>
      </c>
      <c r="V89">
        <f t="shared" si="19"/>
        <v>0</v>
      </c>
      <c r="W89">
        <f t="shared" si="20"/>
        <v>0</v>
      </c>
    </row>
    <row r="90" spans="2:23" x14ac:dyDescent="0.2">
      <c r="B90" s="178" t="s">
        <v>881</v>
      </c>
      <c r="C90" s="178" t="s">
        <v>1057</v>
      </c>
      <c r="D90" s="178" t="s">
        <v>325</v>
      </c>
      <c r="E90" s="178" t="s">
        <v>353</v>
      </c>
      <c r="F90" s="178" t="s">
        <v>354</v>
      </c>
      <c r="G90" s="178" t="s">
        <v>355</v>
      </c>
      <c r="H90" s="178" t="s">
        <v>1113</v>
      </c>
      <c r="I90" s="178" t="s">
        <v>1113</v>
      </c>
      <c r="J90" s="178" t="s">
        <v>1113</v>
      </c>
      <c r="K90" s="178" t="s">
        <v>1113</v>
      </c>
      <c r="L90" s="178" t="s">
        <v>1113</v>
      </c>
      <c r="M90" s="178" t="s">
        <v>1113</v>
      </c>
      <c r="N90">
        <f t="shared" si="11"/>
        <v>19</v>
      </c>
      <c r="O90">
        <f t="shared" si="12"/>
        <v>13</v>
      </c>
      <c r="P90">
        <f t="shared" si="13"/>
        <v>26</v>
      </c>
      <c r="Q90">
        <f t="shared" si="14"/>
        <v>17</v>
      </c>
      <c r="R90">
        <f t="shared" si="15"/>
        <v>0</v>
      </c>
      <c r="S90">
        <f t="shared" si="16"/>
        <v>0</v>
      </c>
      <c r="T90">
        <f t="shared" si="17"/>
        <v>0</v>
      </c>
      <c r="U90">
        <f t="shared" si="18"/>
        <v>0</v>
      </c>
      <c r="V90">
        <f t="shared" si="19"/>
        <v>0</v>
      </c>
      <c r="W90">
        <f t="shared" si="20"/>
        <v>0</v>
      </c>
    </row>
    <row r="91" spans="2:23" x14ac:dyDescent="0.2">
      <c r="B91" s="178" t="s">
        <v>882</v>
      </c>
      <c r="C91" s="178" t="s">
        <v>1057</v>
      </c>
      <c r="D91" s="178" t="s">
        <v>356</v>
      </c>
      <c r="E91" s="178" t="s">
        <v>357</v>
      </c>
      <c r="F91" s="178" t="s">
        <v>358</v>
      </c>
      <c r="G91" s="178" t="s">
        <v>359</v>
      </c>
      <c r="H91" s="178" t="s">
        <v>1113</v>
      </c>
      <c r="I91" s="178" t="s">
        <v>1113</v>
      </c>
      <c r="J91" s="178" t="s">
        <v>1113</v>
      </c>
      <c r="K91" s="178" t="s">
        <v>1113</v>
      </c>
      <c r="L91" s="178" t="s">
        <v>1113</v>
      </c>
      <c r="M91" s="178" t="s">
        <v>1113</v>
      </c>
      <c r="N91">
        <f t="shared" si="11"/>
        <v>26</v>
      </c>
      <c r="O91">
        <f t="shared" si="12"/>
        <v>22</v>
      </c>
      <c r="P91">
        <f t="shared" si="13"/>
        <v>26</v>
      </c>
      <c r="Q91">
        <f t="shared" si="14"/>
        <v>15</v>
      </c>
      <c r="R91">
        <f t="shared" si="15"/>
        <v>0</v>
      </c>
      <c r="S91">
        <f t="shared" si="16"/>
        <v>0</v>
      </c>
      <c r="T91">
        <f t="shared" si="17"/>
        <v>0</v>
      </c>
      <c r="U91">
        <f t="shared" si="18"/>
        <v>0</v>
      </c>
      <c r="V91">
        <f t="shared" si="19"/>
        <v>0</v>
      </c>
      <c r="W91">
        <f t="shared" si="20"/>
        <v>0</v>
      </c>
    </row>
    <row r="92" spans="2:23" x14ac:dyDescent="0.2">
      <c r="B92" s="178" t="s">
        <v>883</v>
      </c>
      <c r="C92" s="178" t="s">
        <v>1057</v>
      </c>
      <c r="D92" s="178" t="s">
        <v>360</v>
      </c>
      <c r="E92" s="178" t="s">
        <v>361</v>
      </c>
      <c r="F92" s="178" t="s">
        <v>362</v>
      </c>
      <c r="G92" s="178" t="s">
        <v>363</v>
      </c>
      <c r="H92" s="178" t="s">
        <v>364</v>
      </c>
      <c r="I92" s="178" t="s">
        <v>1113</v>
      </c>
      <c r="J92" s="178" t="s">
        <v>1113</v>
      </c>
      <c r="K92" s="178" t="s">
        <v>1113</v>
      </c>
      <c r="L92" s="178" t="s">
        <v>1113</v>
      </c>
      <c r="M92" s="178" t="s">
        <v>1113</v>
      </c>
      <c r="N92">
        <f t="shared" si="11"/>
        <v>29</v>
      </c>
      <c r="O92">
        <f t="shared" si="12"/>
        <v>25</v>
      </c>
      <c r="P92">
        <f t="shared" si="13"/>
        <v>20</v>
      </c>
      <c r="Q92">
        <f t="shared" si="14"/>
        <v>25</v>
      </c>
      <c r="R92">
        <f t="shared" si="15"/>
        <v>11</v>
      </c>
      <c r="S92">
        <f t="shared" si="16"/>
        <v>0</v>
      </c>
      <c r="T92">
        <f t="shared" si="17"/>
        <v>0</v>
      </c>
      <c r="U92">
        <f t="shared" si="18"/>
        <v>0</v>
      </c>
      <c r="V92">
        <f t="shared" si="19"/>
        <v>0</v>
      </c>
      <c r="W92">
        <f t="shared" si="20"/>
        <v>0</v>
      </c>
    </row>
    <row r="93" spans="2:23" x14ac:dyDescent="0.2">
      <c r="B93" s="178" t="s">
        <v>884</v>
      </c>
      <c r="C93" s="178" t="s">
        <v>1057</v>
      </c>
      <c r="D93" s="178" t="s">
        <v>365</v>
      </c>
      <c r="E93" s="178" t="s">
        <v>366</v>
      </c>
      <c r="F93" s="178" t="s">
        <v>367</v>
      </c>
      <c r="G93" s="178" t="s">
        <v>1113</v>
      </c>
      <c r="H93" s="178" t="s">
        <v>1113</v>
      </c>
      <c r="I93" s="178" t="s">
        <v>1113</v>
      </c>
      <c r="J93" s="178" t="s">
        <v>1113</v>
      </c>
      <c r="K93" s="178" t="s">
        <v>1113</v>
      </c>
      <c r="L93" s="178" t="s">
        <v>1113</v>
      </c>
      <c r="M93" s="178" t="s">
        <v>1113</v>
      </c>
      <c r="N93">
        <f t="shared" si="11"/>
        <v>18</v>
      </c>
      <c r="O93">
        <f t="shared" si="12"/>
        <v>17</v>
      </c>
      <c r="P93">
        <f t="shared" si="13"/>
        <v>22</v>
      </c>
      <c r="Q93">
        <f t="shared" si="14"/>
        <v>0</v>
      </c>
      <c r="R93">
        <f t="shared" si="15"/>
        <v>0</v>
      </c>
      <c r="S93">
        <f t="shared" si="16"/>
        <v>0</v>
      </c>
      <c r="T93">
        <f t="shared" si="17"/>
        <v>0</v>
      </c>
      <c r="U93">
        <f t="shared" si="18"/>
        <v>0</v>
      </c>
      <c r="V93">
        <f t="shared" si="19"/>
        <v>0</v>
      </c>
      <c r="W93">
        <f t="shared" si="20"/>
        <v>0</v>
      </c>
    </row>
    <row r="94" spans="2:23" x14ac:dyDescent="0.2">
      <c r="B94" s="178" t="s">
        <v>885</v>
      </c>
      <c r="C94" s="178" t="s">
        <v>1057</v>
      </c>
      <c r="D94" s="178" t="s">
        <v>368</v>
      </c>
      <c r="E94" s="178" t="s">
        <v>369</v>
      </c>
      <c r="F94" s="178" t="s">
        <v>370</v>
      </c>
      <c r="G94" s="178" t="s">
        <v>1113</v>
      </c>
      <c r="H94" s="178" t="s">
        <v>1113</v>
      </c>
      <c r="I94" s="178" t="s">
        <v>1113</v>
      </c>
      <c r="J94" s="178" t="s">
        <v>1113</v>
      </c>
      <c r="K94" s="178" t="s">
        <v>1113</v>
      </c>
      <c r="L94" s="178" t="s">
        <v>1113</v>
      </c>
      <c r="M94" s="178" t="s">
        <v>1113</v>
      </c>
      <c r="N94">
        <f t="shared" si="11"/>
        <v>28</v>
      </c>
      <c r="O94">
        <f t="shared" si="12"/>
        <v>21</v>
      </c>
      <c r="P94">
        <f t="shared" si="13"/>
        <v>18</v>
      </c>
      <c r="Q94">
        <f t="shared" si="14"/>
        <v>0</v>
      </c>
      <c r="R94">
        <f t="shared" si="15"/>
        <v>0</v>
      </c>
      <c r="S94">
        <f t="shared" si="16"/>
        <v>0</v>
      </c>
      <c r="T94">
        <f t="shared" si="17"/>
        <v>0</v>
      </c>
      <c r="U94">
        <f t="shared" si="18"/>
        <v>0</v>
      </c>
      <c r="V94">
        <f t="shared" si="19"/>
        <v>0</v>
      </c>
      <c r="W94">
        <f t="shared" si="20"/>
        <v>0</v>
      </c>
    </row>
    <row r="95" spans="2:23" x14ac:dyDescent="0.2">
      <c r="B95" s="178" t="s">
        <v>886</v>
      </c>
      <c r="C95" s="178" t="s">
        <v>1057</v>
      </c>
      <c r="D95" s="178" t="s">
        <v>371</v>
      </c>
      <c r="E95" s="178" t="s">
        <v>372</v>
      </c>
      <c r="F95" s="178" t="s">
        <v>313</v>
      </c>
      <c r="G95" s="178" t="s">
        <v>294</v>
      </c>
      <c r="H95" s="178" t="s">
        <v>1113</v>
      </c>
      <c r="I95" s="178" t="s">
        <v>1113</v>
      </c>
      <c r="J95" s="178" t="s">
        <v>1113</v>
      </c>
      <c r="K95" s="178" t="s">
        <v>1113</v>
      </c>
      <c r="L95" s="178" t="s">
        <v>1113</v>
      </c>
      <c r="M95" s="178" t="s">
        <v>1113</v>
      </c>
      <c r="N95">
        <f t="shared" si="11"/>
        <v>21</v>
      </c>
      <c r="O95">
        <f t="shared" si="12"/>
        <v>23</v>
      </c>
      <c r="P95">
        <f t="shared" si="13"/>
        <v>8</v>
      </c>
      <c r="Q95">
        <f t="shared" si="14"/>
        <v>18</v>
      </c>
      <c r="R95">
        <f t="shared" si="15"/>
        <v>0</v>
      </c>
      <c r="S95">
        <f t="shared" si="16"/>
        <v>0</v>
      </c>
      <c r="T95">
        <f t="shared" si="17"/>
        <v>0</v>
      </c>
      <c r="U95">
        <f t="shared" si="18"/>
        <v>0</v>
      </c>
      <c r="V95">
        <f t="shared" si="19"/>
        <v>0</v>
      </c>
      <c r="W95">
        <f t="shared" si="20"/>
        <v>0</v>
      </c>
    </row>
    <row r="96" spans="2:23" x14ac:dyDescent="0.2">
      <c r="B96" s="178" t="s">
        <v>887</v>
      </c>
      <c r="C96" s="178" t="s">
        <v>1057</v>
      </c>
      <c r="D96" s="178" t="s">
        <v>373</v>
      </c>
      <c r="E96" s="178" t="s">
        <v>374</v>
      </c>
      <c r="F96" s="178" t="s">
        <v>1113</v>
      </c>
      <c r="G96" s="178" t="s">
        <v>1113</v>
      </c>
      <c r="H96" s="178" t="s">
        <v>1113</v>
      </c>
      <c r="I96" s="178" t="s">
        <v>1113</v>
      </c>
      <c r="J96" s="178" t="s">
        <v>1113</v>
      </c>
      <c r="K96" s="178" t="s">
        <v>1113</v>
      </c>
      <c r="L96" s="178" t="s">
        <v>1113</v>
      </c>
      <c r="M96" s="178" t="s">
        <v>1113</v>
      </c>
      <c r="N96">
        <f t="shared" si="11"/>
        <v>18</v>
      </c>
      <c r="O96">
        <f t="shared" si="12"/>
        <v>22</v>
      </c>
      <c r="P96">
        <f t="shared" si="13"/>
        <v>0</v>
      </c>
      <c r="Q96">
        <f t="shared" si="14"/>
        <v>0</v>
      </c>
      <c r="R96">
        <f t="shared" si="15"/>
        <v>0</v>
      </c>
      <c r="S96">
        <f t="shared" si="16"/>
        <v>0</v>
      </c>
      <c r="T96">
        <f t="shared" si="17"/>
        <v>0</v>
      </c>
      <c r="U96">
        <f t="shared" si="18"/>
        <v>0</v>
      </c>
      <c r="V96">
        <f t="shared" si="19"/>
        <v>0</v>
      </c>
      <c r="W96">
        <f t="shared" si="20"/>
        <v>0</v>
      </c>
    </row>
    <row r="97" spans="2:23" x14ac:dyDescent="0.2">
      <c r="B97" s="178" t="s">
        <v>888</v>
      </c>
      <c r="C97" s="178" t="s">
        <v>1057</v>
      </c>
      <c r="D97" s="178" t="s">
        <v>375</v>
      </c>
      <c r="E97" s="178" t="s">
        <v>376</v>
      </c>
      <c r="F97" s="178" t="s">
        <v>377</v>
      </c>
      <c r="G97" s="178" t="s">
        <v>1113</v>
      </c>
      <c r="H97" s="178" t="s">
        <v>1113</v>
      </c>
      <c r="I97" s="178" t="s">
        <v>1113</v>
      </c>
      <c r="J97" s="178" t="s">
        <v>1113</v>
      </c>
      <c r="K97" s="178" t="s">
        <v>1113</v>
      </c>
      <c r="L97" s="178" t="s">
        <v>1113</v>
      </c>
      <c r="M97" s="178" t="s">
        <v>1113</v>
      </c>
      <c r="N97">
        <f t="shared" si="11"/>
        <v>27</v>
      </c>
      <c r="O97">
        <f t="shared" si="12"/>
        <v>17</v>
      </c>
      <c r="P97">
        <f t="shared" si="13"/>
        <v>21</v>
      </c>
      <c r="Q97">
        <f t="shared" si="14"/>
        <v>0</v>
      </c>
      <c r="R97">
        <f t="shared" si="15"/>
        <v>0</v>
      </c>
      <c r="S97">
        <f t="shared" si="16"/>
        <v>0</v>
      </c>
      <c r="T97">
        <f t="shared" si="17"/>
        <v>0</v>
      </c>
      <c r="U97">
        <f t="shared" si="18"/>
        <v>0</v>
      </c>
      <c r="V97">
        <f t="shared" si="19"/>
        <v>0</v>
      </c>
      <c r="W97">
        <f t="shared" si="20"/>
        <v>0</v>
      </c>
    </row>
    <row r="98" spans="2:23" x14ac:dyDescent="0.2">
      <c r="B98" s="178" t="s">
        <v>889</v>
      </c>
      <c r="C98" s="178" t="s">
        <v>1057</v>
      </c>
      <c r="D98" s="178" t="s">
        <v>347</v>
      </c>
      <c r="E98" s="178" t="s">
        <v>378</v>
      </c>
      <c r="F98" s="178" t="s">
        <v>379</v>
      </c>
      <c r="G98" s="178" t="s">
        <v>320</v>
      </c>
      <c r="H98" s="178" t="s">
        <v>1113</v>
      </c>
      <c r="I98" s="178" t="s">
        <v>1113</v>
      </c>
      <c r="J98" s="178" t="s">
        <v>1113</v>
      </c>
      <c r="K98" s="178" t="s">
        <v>1113</v>
      </c>
      <c r="L98" s="178" t="s">
        <v>1113</v>
      </c>
      <c r="M98" s="178" t="s">
        <v>1113</v>
      </c>
      <c r="N98">
        <f t="shared" si="11"/>
        <v>14</v>
      </c>
      <c r="O98">
        <f t="shared" si="12"/>
        <v>24</v>
      </c>
      <c r="P98">
        <f t="shared" si="13"/>
        <v>22</v>
      </c>
      <c r="Q98">
        <f t="shared" si="14"/>
        <v>9</v>
      </c>
      <c r="R98">
        <f t="shared" si="15"/>
        <v>0</v>
      </c>
      <c r="S98">
        <f t="shared" si="16"/>
        <v>0</v>
      </c>
      <c r="T98">
        <f t="shared" si="17"/>
        <v>0</v>
      </c>
      <c r="U98">
        <f t="shared" si="18"/>
        <v>0</v>
      </c>
      <c r="V98">
        <f t="shared" si="19"/>
        <v>0</v>
      </c>
      <c r="W98">
        <f t="shared" si="20"/>
        <v>0</v>
      </c>
    </row>
    <row r="99" spans="2:23" x14ac:dyDescent="0.2">
      <c r="B99" s="178" t="s">
        <v>890</v>
      </c>
      <c r="C99" s="178" t="s">
        <v>1057</v>
      </c>
      <c r="D99" s="178" t="s">
        <v>347</v>
      </c>
      <c r="E99" s="178" t="s">
        <v>380</v>
      </c>
      <c r="F99" s="178" t="s">
        <v>381</v>
      </c>
      <c r="G99" s="178" t="s">
        <v>1113</v>
      </c>
      <c r="H99" s="178" t="s">
        <v>1113</v>
      </c>
      <c r="I99" s="178" t="s">
        <v>1113</v>
      </c>
      <c r="J99" s="178" t="s">
        <v>1113</v>
      </c>
      <c r="K99" s="178" t="s">
        <v>1113</v>
      </c>
      <c r="L99" s="178" t="s">
        <v>1113</v>
      </c>
      <c r="M99" s="178" t="s">
        <v>1113</v>
      </c>
      <c r="N99">
        <f t="shared" si="11"/>
        <v>14</v>
      </c>
      <c r="O99">
        <f t="shared" si="12"/>
        <v>17</v>
      </c>
      <c r="P99">
        <f t="shared" si="13"/>
        <v>17</v>
      </c>
      <c r="Q99">
        <f t="shared" si="14"/>
        <v>0</v>
      </c>
      <c r="R99">
        <f t="shared" si="15"/>
        <v>0</v>
      </c>
      <c r="S99">
        <f t="shared" si="16"/>
        <v>0</v>
      </c>
      <c r="T99">
        <f t="shared" si="17"/>
        <v>0</v>
      </c>
      <c r="U99">
        <f t="shared" si="18"/>
        <v>0</v>
      </c>
      <c r="V99">
        <f t="shared" si="19"/>
        <v>0</v>
      </c>
      <c r="W99">
        <f t="shared" si="20"/>
        <v>0</v>
      </c>
    </row>
    <row r="100" spans="2:23" x14ac:dyDescent="0.2">
      <c r="B100" s="178" t="s">
        <v>891</v>
      </c>
      <c r="C100" s="178" t="s">
        <v>1057</v>
      </c>
      <c r="D100" s="178" t="s">
        <v>382</v>
      </c>
      <c r="E100" s="178" t="s">
        <v>383</v>
      </c>
      <c r="F100" s="178" t="s">
        <v>384</v>
      </c>
      <c r="G100" s="178" t="s">
        <v>385</v>
      </c>
      <c r="H100" s="178" t="s">
        <v>1113</v>
      </c>
      <c r="I100" s="178" t="s">
        <v>1113</v>
      </c>
      <c r="J100" s="178" t="s">
        <v>1113</v>
      </c>
      <c r="K100" s="178" t="s">
        <v>1113</v>
      </c>
      <c r="L100" s="178" t="s">
        <v>1113</v>
      </c>
      <c r="M100" s="178" t="s">
        <v>1113</v>
      </c>
      <c r="N100">
        <f t="shared" si="11"/>
        <v>10</v>
      </c>
      <c r="O100">
        <f t="shared" si="12"/>
        <v>20</v>
      </c>
      <c r="P100">
        <f t="shared" si="13"/>
        <v>12</v>
      </c>
      <c r="Q100">
        <f t="shared" si="14"/>
        <v>9</v>
      </c>
      <c r="R100">
        <f t="shared" si="15"/>
        <v>0</v>
      </c>
      <c r="S100">
        <f t="shared" si="16"/>
        <v>0</v>
      </c>
      <c r="T100">
        <f t="shared" si="17"/>
        <v>0</v>
      </c>
      <c r="U100">
        <f t="shared" si="18"/>
        <v>0</v>
      </c>
      <c r="V100">
        <f t="shared" si="19"/>
        <v>0</v>
      </c>
      <c r="W100">
        <f t="shared" si="20"/>
        <v>0</v>
      </c>
    </row>
    <row r="101" spans="2:23" x14ac:dyDescent="0.2">
      <c r="B101" s="178" t="s">
        <v>892</v>
      </c>
      <c r="C101" s="178" t="s">
        <v>1057</v>
      </c>
      <c r="D101" s="178" t="s">
        <v>386</v>
      </c>
      <c r="E101" s="178" t="s">
        <v>387</v>
      </c>
      <c r="F101" s="178" t="s">
        <v>388</v>
      </c>
      <c r="G101" s="178" t="s">
        <v>389</v>
      </c>
      <c r="H101" s="178" t="s">
        <v>390</v>
      </c>
      <c r="I101" s="178" t="s">
        <v>1113</v>
      </c>
      <c r="J101" s="178" t="s">
        <v>1113</v>
      </c>
      <c r="K101" s="178" t="s">
        <v>1113</v>
      </c>
      <c r="L101" s="178" t="s">
        <v>1113</v>
      </c>
      <c r="M101" s="178" t="s">
        <v>1113</v>
      </c>
      <c r="N101">
        <f t="shared" si="11"/>
        <v>9</v>
      </c>
      <c r="O101">
        <f t="shared" si="12"/>
        <v>21</v>
      </c>
      <c r="P101">
        <f t="shared" si="13"/>
        <v>11</v>
      </c>
      <c r="Q101">
        <f t="shared" si="14"/>
        <v>22</v>
      </c>
      <c r="R101">
        <f t="shared" si="15"/>
        <v>28</v>
      </c>
      <c r="S101">
        <f t="shared" si="16"/>
        <v>0</v>
      </c>
      <c r="T101">
        <f t="shared" si="17"/>
        <v>0</v>
      </c>
      <c r="U101">
        <f t="shared" si="18"/>
        <v>0</v>
      </c>
      <c r="V101">
        <f t="shared" si="19"/>
        <v>0</v>
      </c>
      <c r="W101">
        <f t="shared" si="20"/>
        <v>0</v>
      </c>
    </row>
    <row r="102" spans="2:23" x14ac:dyDescent="0.2">
      <c r="B102" s="178" t="s">
        <v>893</v>
      </c>
      <c r="C102" s="178" t="s">
        <v>1057</v>
      </c>
      <c r="D102" s="178" t="s">
        <v>391</v>
      </c>
      <c r="E102" s="178" t="s">
        <v>392</v>
      </c>
      <c r="F102" s="178" t="s">
        <v>393</v>
      </c>
      <c r="G102" s="178" t="s">
        <v>1113</v>
      </c>
      <c r="H102" s="178" t="s">
        <v>1113</v>
      </c>
      <c r="I102" s="178" t="s">
        <v>1113</v>
      </c>
      <c r="J102" s="178" t="s">
        <v>1113</v>
      </c>
      <c r="K102" s="178" t="s">
        <v>1113</v>
      </c>
      <c r="L102" s="178" t="s">
        <v>1113</v>
      </c>
      <c r="M102" s="178" t="s">
        <v>1113</v>
      </c>
      <c r="N102">
        <f t="shared" si="11"/>
        <v>14</v>
      </c>
      <c r="O102">
        <f t="shared" si="12"/>
        <v>19</v>
      </c>
      <c r="P102">
        <f t="shared" si="13"/>
        <v>21</v>
      </c>
      <c r="Q102">
        <f t="shared" si="14"/>
        <v>0</v>
      </c>
      <c r="R102">
        <f t="shared" si="15"/>
        <v>0</v>
      </c>
      <c r="S102">
        <f t="shared" si="16"/>
        <v>0</v>
      </c>
      <c r="T102">
        <f t="shared" si="17"/>
        <v>0</v>
      </c>
      <c r="U102">
        <f t="shared" si="18"/>
        <v>0</v>
      </c>
      <c r="V102">
        <f t="shared" si="19"/>
        <v>0</v>
      </c>
      <c r="W102">
        <f t="shared" si="20"/>
        <v>0</v>
      </c>
    </row>
    <row r="103" spans="2:23" x14ac:dyDescent="0.2">
      <c r="B103" s="178" t="s">
        <v>894</v>
      </c>
      <c r="C103" s="178" t="s">
        <v>1057</v>
      </c>
      <c r="D103" s="178" t="s">
        <v>394</v>
      </c>
      <c r="E103" s="178" t="s">
        <v>395</v>
      </c>
      <c r="F103" s="178" t="s">
        <v>1113</v>
      </c>
      <c r="G103" s="178" t="s">
        <v>1113</v>
      </c>
      <c r="H103" s="178" t="s">
        <v>1113</v>
      </c>
      <c r="I103" s="178" t="s">
        <v>1113</v>
      </c>
      <c r="J103" s="178" t="s">
        <v>1113</v>
      </c>
      <c r="K103" s="178" t="s">
        <v>1113</v>
      </c>
      <c r="L103" s="178" t="s">
        <v>1113</v>
      </c>
      <c r="M103" s="178" t="s">
        <v>1113</v>
      </c>
      <c r="N103">
        <f t="shared" si="11"/>
        <v>22</v>
      </c>
      <c r="O103">
        <f t="shared" si="12"/>
        <v>26</v>
      </c>
      <c r="P103">
        <f t="shared" si="13"/>
        <v>0</v>
      </c>
      <c r="Q103">
        <f t="shared" si="14"/>
        <v>0</v>
      </c>
      <c r="R103">
        <f t="shared" si="15"/>
        <v>0</v>
      </c>
      <c r="S103">
        <f t="shared" si="16"/>
        <v>0</v>
      </c>
      <c r="T103">
        <f t="shared" si="17"/>
        <v>0</v>
      </c>
      <c r="U103">
        <f t="shared" si="18"/>
        <v>0</v>
      </c>
      <c r="V103">
        <f t="shared" si="19"/>
        <v>0</v>
      </c>
      <c r="W103">
        <f t="shared" si="20"/>
        <v>0</v>
      </c>
    </row>
    <row r="104" spans="2:23" x14ac:dyDescent="0.2">
      <c r="B104" s="179" t="s">
        <v>895</v>
      </c>
      <c r="C104" s="179" t="s">
        <v>1057</v>
      </c>
      <c r="D104" s="179" t="s">
        <v>396</v>
      </c>
      <c r="E104" s="179" t="s">
        <v>397</v>
      </c>
      <c r="F104" s="179" t="s">
        <v>398</v>
      </c>
      <c r="G104" s="179" t="s">
        <v>1113</v>
      </c>
      <c r="H104" s="179" t="s">
        <v>1113</v>
      </c>
      <c r="I104" s="179" t="s">
        <v>1113</v>
      </c>
      <c r="J104" s="179" t="s">
        <v>1113</v>
      </c>
      <c r="K104" s="179" t="s">
        <v>1113</v>
      </c>
      <c r="L104" s="179" t="s">
        <v>1113</v>
      </c>
      <c r="M104" s="179" t="s">
        <v>1113</v>
      </c>
      <c r="N104">
        <f t="shared" si="11"/>
        <v>18</v>
      </c>
      <c r="O104">
        <f t="shared" si="12"/>
        <v>16</v>
      </c>
      <c r="P104">
        <f t="shared" si="13"/>
        <v>13</v>
      </c>
      <c r="Q104">
        <f t="shared" si="14"/>
        <v>0</v>
      </c>
      <c r="R104">
        <f t="shared" si="15"/>
        <v>0</v>
      </c>
      <c r="S104">
        <f t="shared" si="16"/>
        <v>0</v>
      </c>
      <c r="T104">
        <f t="shared" si="17"/>
        <v>0</v>
      </c>
      <c r="U104">
        <f t="shared" si="18"/>
        <v>0</v>
      </c>
      <c r="V104">
        <f t="shared" si="19"/>
        <v>0</v>
      </c>
      <c r="W104">
        <f t="shared" si="20"/>
        <v>0</v>
      </c>
    </row>
    <row r="105" spans="2:23" x14ac:dyDescent="0.2">
      <c r="B105" s="209" t="s">
        <v>1360</v>
      </c>
      <c r="C105" s="209" t="s">
        <v>1057</v>
      </c>
      <c r="D105" s="209" t="s">
        <v>1364</v>
      </c>
      <c r="E105" s="209" t="s">
        <v>769</v>
      </c>
      <c r="F105" s="209" t="s">
        <v>1372</v>
      </c>
      <c r="G105" s="209" t="s">
        <v>1373</v>
      </c>
      <c r="H105" s="209"/>
      <c r="I105" s="209"/>
      <c r="J105" s="209"/>
      <c r="K105" s="209"/>
      <c r="L105" s="209"/>
      <c r="M105" s="209"/>
      <c r="N105">
        <f t="shared" si="11"/>
        <v>12</v>
      </c>
      <c r="O105">
        <f t="shared" si="12"/>
        <v>13</v>
      </c>
      <c r="P105">
        <f t="shared" si="13"/>
        <v>21</v>
      </c>
      <c r="Q105">
        <f t="shared" si="14"/>
        <v>19</v>
      </c>
      <c r="R105">
        <f t="shared" si="15"/>
        <v>0</v>
      </c>
      <c r="S105">
        <f t="shared" si="16"/>
        <v>0</v>
      </c>
      <c r="T105">
        <f t="shared" si="17"/>
        <v>0</v>
      </c>
      <c r="U105">
        <f t="shared" si="18"/>
        <v>0</v>
      </c>
      <c r="V105">
        <f t="shared" si="19"/>
        <v>0</v>
      </c>
      <c r="W105">
        <f t="shared" si="20"/>
        <v>0</v>
      </c>
    </row>
    <row r="106" spans="2:23" x14ac:dyDescent="0.2">
      <c r="B106" s="209" t="s">
        <v>1361</v>
      </c>
      <c r="C106" s="209" t="s">
        <v>1057</v>
      </c>
      <c r="D106" s="209" t="s">
        <v>1365</v>
      </c>
      <c r="E106" s="209" t="s">
        <v>1374</v>
      </c>
      <c r="F106" s="209" t="s">
        <v>1375</v>
      </c>
      <c r="G106" s="209" t="s">
        <v>456</v>
      </c>
      <c r="H106" s="209"/>
      <c r="I106" s="209"/>
      <c r="J106" s="209"/>
      <c r="K106" s="209"/>
      <c r="L106" s="209"/>
      <c r="M106" s="209"/>
      <c r="N106">
        <f t="shared" si="11"/>
        <v>22</v>
      </c>
      <c r="O106">
        <f t="shared" si="12"/>
        <v>17</v>
      </c>
      <c r="P106">
        <f t="shared" si="13"/>
        <v>11</v>
      </c>
      <c r="Q106">
        <f t="shared" si="14"/>
        <v>24</v>
      </c>
      <c r="R106">
        <f t="shared" si="15"/>
        <v>0</v>
      </c>
      <c r="S106">
        <f t="shared" si="16"/>
        <v>0</v>
      </c>
      <c r="T106">
        <f t="shared" si="17"/>
        <v>0</v>
      </c>
      <c r="U106">
        <f t="shared" si="18"/>
        <v>0</v>
      </c>
      <c r="V106">
        <f t="shared" si="19"/>
        <v>0</v>
      </c>
      <c r="W106">
        <f t="shared" si="20"/>
        <v>0</v>
      </c>
    </row>
    <row r="107" spans="2:23" x14ac:dyDescent="0.2">
      <c r="B107" s="209" t="s">
        <v>1362</v>
      </c>
      <c r="C107" s="209" t="s">
        <v>1057</v>
      </c>
      <c r="D107" s="209" t="s">
        <v>1366</v>
      </c>
      <c r="E107" s="209" t="s">
        <v>1367</v>
      </c>
      <c r="F107" s="209" t="s">
        <v>1376</v>
      </c>
      <c r="G107" s="209" t="s">
        <v>1368</v>
      </c>
      <c r="H107" s="209" t="s">
        <v>1369</v>
      </c>
      <c r="I107" s="209"/>
      <c r="J107" s="209"/>
      <c r="K107" s="209"/>
      <c r="L107" s="209"/>
      <c r="M107" s="209"/>
      <c r="N107">
        <f t="shared" si="11"/>
        <v>18</v>
      </c>
      <c r="O107">
        <f t="shared" si="12"/>
        <v>15</v>
      </c>
      <c r="P107">
        <f t="shared" si="13"/>
        <v>18</v>
      </c>
      <c r="Q107">
        <f t="shared" si="14"/>
        <v>19</v>
      </c>
      <c r="R107">
        <f t="shared" si="15"/>
        <v>24</v>
      </c>
      <c r="S107">
        <f t="shared" si="16"/>
        <v>0</v>
      </c>
      <c r="T107">
        <f t="shared" si="17"/>
        <v>0</v>
      </c>
      <c r="U107">
        <f t="shared" si="18"/>
        <v>0</v>
      </c>
      <c r="V107">
        <f t="shared" si="19"/>
        <v>0</v>
      </c>
      <c r="W107">
        <f t="shared" si="20"/>
        <v>0</v>
      </c>
    </row>
    <row r="108" spans="2:23" ht="11.5" thickBot="1" x14ac:dyDescent="0.25">
      <c r="B108" s="210" t="s">
        <v>1363</v>
      </c>
      <c r="C108" s="210" t="s">
        <v>1057</v>
      </c>
      <c r="D108" s="210" t="s">
        <v>1370</v>
      </c>
      <c r="E108" s="210" t="s">
        <v>1371</v>
      </c>
      <c r="F108" s="210" t="s">
        <v>1377</v>
      </c>
      <c r="G108" s="210"/>
      <c r="H108" s="210"/>
      <c r="I108" s="210"/>
      <c r="J108" s="210"/>
      <c r="K108" s="210"/>
      <c r="L108" s="210"/>
      <c r="M108" s="210"/>
      <c r="N108">
        <f t="shared" si="11"/>
        <v>23</v>
      </c>
      <c r="O108">
        <f t="shared" si="12"/>
        <v>22</v>
      </c>
      <c r="P108">
        <f t="shared" si="13"/>
        <v>24</v>
      </c>
      <c r="Q108">
        <f t="shared" si="14"/>
        <v>0</v>
      </c>
      <c r="R108">
        <f t="shared" si="15"/>
        <v>0</v>
      </c>
      <c r="S108">
        <f t="shared" si="16"/>
        <v>0</v>
      </c>
      <c r="T108">
        <f t="shared" si="17"/>
        <v>0</v>
      </c>
      <c r="U108">
        <f t="shared" si="18"/>
        <v>0</v>
      </c>
      <c r="V108">
        <f t="shared" si="19"/>
        <v>0</v>
      </c>
      <c r="W108">
        <f t="shared" si="20"/>
        <v>0</v>
      </c>
    </row>
    <row r="109" spans="2:23" x14ac:dyDescent="0.2">
      <c r="B109" s="180" t="s">
        <v>896</v>
      </c>
      <c r="C109" s="180" t="s">
        <v>1058</v>
      </c>
      <c r="D109" s="180" t="s">
        <v>399</v>
      </c>
      <c r="E109" s="180" t="s">
        <v>287</v>
      </c>
      <c r="F109" s="180" t="s">
        <v>288</v>
      </c>
      <c r="G109" s="180" t="s">
        <v>1113</v>
      </c>
      <c r="H109" s="180" t="s">
        <v>1113</v>
      </c>
      <c r="I109" s="180" t="s">
        <v>1113</v>
      </c>
      <c r="J109" s="180" t="s">
        <v>1113</v>
      </c>
      <c r="K109" s="180" t="s">
        <v>1113</v>
      </c>
      <c r="L109" s="180" t="s">
        <v>1113</v>
      </c>
      <c r="M109" s="180" t="s">
        <v>1113</v>
      </c>
      <c r="N109">
        <f t="shared" si="11"/>
        <v>20</v>
      </c>
      <c r="O109">
        <f t="shared" si="12"/>
        <v>21</v>
      </c>
      <c r="P109">
        <f t="shared" si="13"/>
        <v>17</v>
      </c>
      <c r="Q109">
        <f t="shared" si="14"/>
        <v>0</v>
      </c>
      <c r="R109">
        <f t="shared" si="15"/>
        <v>0</v>
      </c>
      <c r="S109">
        <f t="shared" si="16"/>
        <v>0</v>
      </c>
      <c r="T109">
        <f t="shared" si="17"/>
        <v>0</v>
      </c>
      <c r="U109">
        <f t="shared" si="18"/>
        <v>0</v>
      </c>
      <c r="V109">
        <f t="shared" si="19"/>
        <v>0</v>
      </c>
      <c r="W109">
        <f t="shared" si="20"/>
        <v>0</v>
      </c>
    </row>
    <row r="110" spans="2:23" x14ac:dyDescent="0.2">
      <c r="B110" s="178" t="s">
        <v>897</v>
      </c>
      <c r="C110" s="178" t="s">
        <v>1058</v>
      </c>
      <c r="D110" s="178" t="s">
        <v>400</v>
      </c>
      <c r="E110" s="178" t="s">
        <v>401</v>
      </c>
      <c r="F110" s="178" t="s">
        <v>220</v>
      </c>
      <c r="G110" s="178" t="s">
        <v>1113</v>
      </c>
      <c r="H110" s="178" t="s">
        <v>1113</v>
      </c>
      <c r="I110" s="178" t="s">
        <v>1113</v>
      </c>
      <c r="J110" s="178" t="s">
        <v>1113</v>
      </c>
      <c r="K110" s="178" t="s">
        <v>1113</v>
      </c>
      <c r="L110" s="178" t="s">
        <v>1113</v>
      </c>
      <c r="M110" s="178" t="s">
        <v>1113</v>
      </c>
      <c r="N110">
        <f t="shared" si="11"/>
        <v>25</v>
      </c>
      <c r="O110">
        <f t="shared" si="12"/>
        <v>22</v>
      </c>
      <c r="P110">
        <f t="shared" si="13"/>
        <v>10</v>
      </c>
      <c r="Q110">
        <f t="shared" si="14"/>
        <v>0</v>
      </c>
      <c r="R110">
        <f t="shared" si="15"/>
        <v>0</v>
      </c>
      <c r="S110">
        <f t="shared" si="16"/>
        <v>0</v>
      </c>
      <c r="T110">
        <f t="shared" si="17"/>
        <v>0</v>
      </c>
      <c r="U110">
        <f t="shared" si="18"/>
        <v>0</v>
      </c>
      <c r="V110">
        <f t="shared" si="19"/>
        <v>0</v>
      </c>
      <c r="W110">
        <f t="shared" si="20"/>
        <v>0</v>
      </c>
    </row>
    <row r="111" spans="2:23" x14ac:dyDescent="0.2">
      <c r="B111" s="178" t="s">
        <v>898</v>
      </c>
      <c r="C111" s="178" t="s">
        <v>1058</v>
      </c>
      <c r="D111" s="178" t="s">
        <v>402</v>
      </c>
      <c r="E111" s="178" t="s">
        <v>293</v>
      </c>
      <c r="F111" s="178" t="s">
        <v>294</v>
      </c>
      <c r="G111" s="178" t="s">
        <v>1113</v>
      </c>
      <c r="H111" s="178" t="s">
        <v>1113</v>
      </c>
      <c r="I111" s="178" t="s">
        <v>1113</v>
      </c>
      <c r="J111" s="178" t="s">
        <v>1113</v>
      </c>
      <c r="K111" s="178" t="s">
        <v>1113</v>
      </c>
      <c r="L111" s="178" t="s">
        <v>1113</v>
      </c>
      <c r="M111" s="178" t="s">
        <v>1113</v>
      </c>
      <c r="N111">
        <f t="shared" si="11"/>
        <v>21</v>
      </c>
      <c r="O111">
        <f t="shared" si="12"/>
        <v>22</v>
      </c>
      <c r="P111">
        <f t="shared" si="13"/>
        <v>18</v>
      </c>
      <c r="Q111">
        <f t="shared" si="14"/>
        <v>0</v>
      </c>
      <c r="R111">
        <f t="shared" si="15"/>
        <v>0</v>
      </c>
      <c r="S111">
        <f t="shared" si="16"/>
        <v>0</v>
      </c>
      <c r="T111">
        <f t="shared" si="17"/>
        <v>0</v>
      </c>
      <c r="U111">
        <f t="shared" si="18"/>
        <v>0</v>
      </c>
      <c r="V111">
        <f t="shared" si="19"/>
        <v>0</v>
      </c>
      <c r="W111">
        <f t="shared" si="20"/>
        <v>0</v>
      </c>
    </row>
    <row r="112" spans="2:23" x14ac:dyDescent="0.2">
      <c r="B112" s="178" t="s">
        <v>899</v>
      </c>
      <c r="C112" s="178" t="s">
        <v>1058</v>
      </c>
      <c r="D112" s="178" t="s">
        <v>403</v>
      </c>
      <c r="E112" s="178" t="s">
        <v>404</v>
      </c>
      <c r="F112" s="178" t="s">
        <v>405</v>
      </c>
      <c r="G112" s="178" t="s">
        <v>1113</v>
      </c>
      <c r="H112" s="178" t="s">
        <v>1113</v>
      </c>
      <c r="I112" s="178" t="s">
        <v>1113</v>
      </c>
      <c r="J112" s="178" t="s">
        <v>1113</v>
      </c>
      <c r="K112" s="178" t="s">
        <v>1113</v>
      </c>
      <c r="L112" s="178" t="s">
        <v>1113</v>
      </c>
      <c r="M112" s="178" t="s">
        <v>1113</v>
      </c>
      <c r="N112">
        <f t="shared" si="11"/>
        <v>14</v>
      </c>
      <c r="O112">
        <f t="shared" si="12"/>
        <v>28</v>
      </c>
      <c r="P112">
        <f t="shared" si="13"/>
        <v>23</v>
      </c>
      <c r="Q112">
        <f t="shared" si="14"/>
        <v>0</v>
      </c>
      <c r="R112">
        <f t="shared" si="15"/>
        <v>0</v>
      </c>
      <c r="S112">
        <f t="shared" si="16"/>
        <v>0</v>
      </c>
      <c r="T112">
        <f t="shared" si="17"/>
        <v>0</v>
      </c>
      <c r="U112">
        <f t="shared" si="18"/>
        <v>0</v>
      </c>
      <c r="V112">
        <f t="shared" si="19"/>
        <v>0</v>
      </c>
      <c r="W112">
        <f t="shared" si="20"/>
        <v>0</v>
      </c>
    </row>
    <row r="113" spans="2:23" x14ac:dyDescent="0.2">
      <c r="B113" s="178" t="s">
        <v>900</v>
      </c>
      <c r="C113" s="178" t="s">
        <v>1058</v>
      </c>
      <c r="D113" s="178" t="s">
        <v>406</v>
      </c>
      <c r="E113" s="178" t="s">
        <v>407</v>
      </c>
      <c r="F113" s="178" t="s">
        <v>408</v>
      </c>
      <c r="G113" s="178" t="s">
        <v>409</v>
      </c>
      <c r="H113" s="178" t="s">
        <v>1113</v>
      </c>
      <c r="I113" s="178" t="s">
        <v>1113</v>
      </c>
      <c r="J113" s="178" t="s">
        <v>1113</v>
      </c>
      <c r="K113" s="178" t="s">
        <v>1113</v>
      </c>
      <c r="L113" s="178" t="s">
        <v>1113</v>
      </c>
      <c r="M113" s="178" t="s">
        <v>1113</v>
      </c>
      <c r="N113">
        <f t="shared" si="11"/>
        <v>18</v>
      </c>
      <c r="O113">
        <f t="shared" si="12"/>
        <v>19</v>
      </c>
      <c r="P113">
        <f t="shared" si="13"/>
        <v>22</v>
      </c>
      <c r="Q113">
        <f t="shared" si="14"/>
        <v>19</v>
      </c>
      <c r="R113">
        <f t="shared" si="15"/>
        <v>0</v>
      </c>
      <c r="S113">
        <f t="shared" si="16"/>
        <v>0</v>
      </c>
      <c r="T113">
        <f t="shared" si="17"/>
        <v>0</v>
      </c>
      <c r="U113">
        <f t="shared" si="18"/>
        <v>0</v>
      </c>
      <c r="V113">
        <f t="shared" si="19"/>
        <v>0</v>
      </c>
      <c r="W113">
        <f t="shared" si="20"/>
        <v>0</v>
      </c>
    </row>
    <row r="114" spans="2:23" x14ac:dyDescent="0.2">
      <c r="B114" s="178" t="s">
        <v>901</v>
      </c>
      <c r="C114" s="178" t="s">
        <v>1058</v>
      </c>
      <c r="D114" s="178" t="s">
        <v>410</v>
      </c>
      <c r="E114" s="178" t="s">
        <v>411</v>
      </c>
      <c r="F114" s="178" t="s">
        <v>412</v>
      </c>
      <c r="G114" s="178" t="s">
        <v>1113</v>
      </c>
      <c r="H114" s="178" t="s">
        <v>1113</v>
      </c>
      <c r="I114" s="178" t="s">
        <v>1113</v>
      </c>
      <c r="J114" s="178" t="s">
        <v>1113</v>
      </c>
      <c r="K114" s="178" t="s">
        <v>1113</v>
      </c>
      <c r="L114" s="178" t="s">
        <v>1113</v>
      </c>
      <c r="M114" s="178" t="s">
        <v>1113</v>
      </c>
      <c r="N114">
        <f t="shared" si="11"/>
        <v>20</v>
      </c>
      <c r="O114">
        <f t="shared" si="12"/>
        <v>13</v>
      </c>
      <c r="P114">
        <f t="shared" si="13"/>
        <v>20</v>
      </c>
      <c r="Q114">
        <f t="shared" si="14"/>
        <v>0</v>
      </c>
      <c r="R114">
        <f t="shared" si="15"/>
        <v>0</v>
      </c>
      <c r="S114">
        <f t="shared" si="16"/>
        <v>0</v>
      </c>
      <c r="T114">
        <f t="shared" si="17"/>
        <v>0</v>
      </c>
      <c r="U114">
        <f t="shared" si="18"/>
        <v>0</v>
      </c>
      <c r="V114">
        <f t="shared" si="19"/>
        <v>0</v>
      </c>
      <c r="W114">
        <f t="shared" si="20"/>
        <v>0</v>
      </c>
    </row>
    <row r="115" spans="2:23" x14ac:dyDescent="0.2">
      <c r="B115" s="178" t="s">
        <v>902</v>
      </c>
      <c r="C115" s="178" t="s">
        <v>1058</v>
      </c>
      <c r="D115" s="178" t="s">
        <v>413</v>
      </c>
      <c r="E115" s="178" t="s">
        <v>414</v>
      </c>
      <c r="F115" s="178" t="s">
        <v>415</v>
      </c>
      <c r="G115" s="178" t="s">
        <v>416</v>
      </c>
      <c r="H115" s="178" t="s">
        <v>1113</v>
      </c>
      <c r="I115" s="178" t="s">
        <v>1113</v>
      </c>
      <c r="J115" s="178" t="s">
        <v>1113</v>
      </c>
      <c r="K115" s="178" t="s">
        <v>1113</v>
      </c>
      <c r="L115" s="178" t="s">
        <v>1113</v>
      </c>
      <c r="M115" s="178" t="s">
        <v>1113</v>
      </c>
      <c r="N115">
        <f t="shared" si="11"/>
        <v>21</v>
      </c>
      <c r="O115">
        <f t="shared" si="12"/>
        <v>17</v>
      </c>
      <c r="P115">
        <f t="shared" si="13"/>
        <v>25</v>
      </c>
      <c r="Q115">
        <f t="shared" si="14"/>
        <v>9</v>
      </c>
      <c r="R115">
        <f t="shared" si="15"/>
        <v>0</v>
      </c>
      <c r="S115">
        <f t="shared" si="16"/>
        <v>0</v>
      </c>
      <c r="T115">
        <f t="shared" si="17"/>
        <v>0</v>
      </c>
      <c r="U115">
        <f t="shared" si="18"/>
        <v>0</v>
      </c>
      <c r="V115">
        <f t="shared" si="19"/>
        <v>0</v>
      </c>
      <c r="W115">
        <f t="shared" si="20"/>
        <v>0</v>
      </c>
    </row>
    <row r="116" spans="2:23" x14ac:dyDescent="0.2">
      <c r="B116" s="178" t="s">
        <v>903</v>
      </c>
      <c r="C116" s="178" t="s">
        <v>1058</v>
      </c>
      <c r="D116" s="178" t="s">
        <v>417</v>
      </c>
      <c r="E116" s="178" t="s">
        <v>418</v>
      </c>
      <c r="F116" s="178" t="s">
        <v>419</v>
      </c>
      <c r="G116" s="178" t="s">
        <v>420</v>
      </c>
      <c r="H116" s="178" t="s">
        <v>1113</v>
      </c>
      <c r="I116" s="178" t="s">
        <v>1113</v>
      </c>
      <c r="J116" s="178" t="s">
        <v>1113</v>
      </c>
      <c r="K116" s="178" t="s">
        <v>1113</v>
      </c>
      <c r="L116" s="178" t="s">
        <v>1113</v>
      </c>
      <c r="M116" s="178" t="s">
        <v>1113</v>
      </c>
      <c r="N116">
        <f t="shared" si="11"/>
        <v>15</v>
      </c>
      <c r="O116">
        <f t="shared" si="12"/>
        <v>17</v>
      </c>
      <c r="P116">
        <f t="shared" si="13"/>
        <v>21</v>
      </c>
      <c r="Q116">
        <f t="shared" si="14"/>
        <v>12</v>
      </c>
      <c r="R116">
        <f t="shared" si="15"/>
        <v>0</v>
      </c>
      <c r="S116">
        <f t="shared" si="16"/>
        <v>0</v>
      </c>
      <c r="T116">
        <f t="shared" si="17"/>
        <v>0</v>
      </c>
      <c r="U116">
        <f t="shared" si="18"/>
        <v>0</v>
      </c>
      <c r="V116">
        <f t="shared" si="19"/>
        <v>0</v>
      </c>
      <c r="W116">
        <f t="shared" si="20"/>
        <v>0</v>
      </c>
    </row>
    <row r="117" spans="2:23" x14ac:dyDescent="0.2">
      <c r="B117" s="178" t="s">
        <v>904</v>
      </c>
      <c r="C117" s="178" t="s">
        <v>1058</v>
      </c>
      <c r="D117" s="178" t="s">
        <v>421</v>
      </c>
      <c r="E117" s="178" t="s">
        <v>422</v>
      </c>
      <c r="F117" s="178" t="s">
        <v>423</v>
      </c>
      <c r="G117" s="178" t="s">
        <v>424</v>
      </c>
      <c r="H117" s="178" t="s">
        <v>1113</v>
      </c>
      <c r="I117" s="178" t="s">
        <v>1113</v>
      </c>
      <c r="J117" s="178" t="s">
        <v>1113</v>
      </c>
      <c r="K117" s="178" t="s">
        <v>1113</v>
      </c>
      <c r="L117" s="178" t="s">
        <v>1113</v>
      </c>
      <c r="M117" s="178" t="s">
        <v>1113</v>
      </c>
      <c r="N117">
        <f t="shared" si="11"/>
        <v>14</v>
      </c>
      <c r="O117">
        <f t="shared" si="12"/>
        <v>21</v>
      </c>
      <c r="P117">
        <f t="shared" si="13"/>
        <v>24</v>
      </c>
      <c r="Q117">
        <f t="shared" si="14"/>
        <v>9</v>
      </c>
      <c r="R117">
        <f t="shared" si="15"/>
        <v>0</v>
      </c>
      <c r="S117">
        <f t="shared" si="16"/>
        <v>0</v>
      </c>
      <c r="T117">
        <f t="shared" si="17"/>
        <v>0</v>
      </c>
      <c r="U117">
        <f t="shared" si="18"/>
        <v>0</v>
      </c>
      <c r="V117">
        <f t="shared" si="19"/>
        <v>0</v>
      </c>
      <c r="W117">
        <f t="shared" si="20"/>
        <v>0</v>
      </c>
    </row>
    <row r="118" spans="2:23" x14ac:dyDescent="0.2">
      <c r="B118" s="178" t="s">
        <v>905</v>
      </c>
      <c r="C118" s="178" t="s">
        <v>1058</v>
      </c>
      <c r="D118" s="178" t="s">
        <v>425</v>
      </c>
      <c r="E118" s="178" t="s">
        <v>426</v>
      </c>
      <c r="F118" s="178" t="s">
        <v>427</v>
      </c>
      <c r="G118" s="178" t="s">
        <v>428</v>
      </c>
      <c r="H118" s="178" t="s">
        <v>1113</v>
      </c>
      <c r="I118" s="178" t="s">
        <v>1113</v>
      </c>
      <c r="J118" s="178" t="s">
        <v>1113</v>
      </c>
      <c r="K118" s="178" t="s">
        <v>1113</v>
      </c>
      <c r="L118" s="178" t="s">
        <v>1113</v>
      </c>
      <c r="M118" s="178" t="s">
        <v>1113</v>
      </c>
      <c r="N118">
        <f t="shared" si="11"/>
        <v>26</v>
      </c>
      <c r="O118">
        <f t="shared" si="12"/>
        <v>18</v>
      </c>
      <c r="P118">
        <f t="shared" si="13"/>
        <v>24</v>
      </c>
      <c r="Q118">
        <f t="shared" si="14"/>
        <v>12</v>
      </c>
      <c r="R118">
        <f t="shared" si="15"/>
        <v>0</v>
      </c>
      <c r="S118">
        <f t="shared" si="16"/>
        <v>0</v>
      </c>
      <c r="T118">
        <f t="shared" si="17"/>
        <v>0</v>
      </c>
      <c r="U118">
        <f t="shared" si="18"/>
        <v>0</v>
      </c>
      <c r="V118">
        <f t="shared" si="19"/>
        <v>0</v>
      </c>
      <c r="W118">
        <f t="shared" si="20"/>
        <v>0</v>
      </c>
    </row>
    <row r="119" spans="2:23" x14ac:dyDescent="0.2">
      <c r="B119" s="178" t="s">
        <v>906</v>
      </c>
      <c r="C119" s="178" t="s">
        <v>1058</v>
      </c>
      <c r="D119" s="178" t="s">
        <v>248</v>
      </c>
      <c r="E119" s="178" t="s">
        <v>429</v>
      </c>
      <c r="F119" s="178" t="s">
        <v>430</v>
      </c>
      <c r="G119" s="178" t="s">
        <v>346</v>
      </c>
      <c r="H119" s="178" t="s">
        <v>1113</v>
      </c>
      <c r="I119" s="178" t="s">
        <v>1113</v>
      </c>
      <c r="J119" s="178" t="s">
        <v>1113</v>
      </c>
      <c r="K119" s="178" t="s">
        <v>1113</v>
      </c>
      <c r="L119" s="178" t="s">
        <v>1113</v>
      </c>
      <c r="M119" s="178" t="s">
        <v>1113</v>
      </c>
      <c r="N119">
        <f t="shared" si="11"/>
        <v>16</v>
      </c>
      <c r="O119">
        <f t="shared" si="12"/>
        <v>18</v>
      </c>
      <c r="P119">
        <f t="shared" si="13"/>
        <v>25</v>
      </c>
      <c r="Q119">
        <f t="shared" si="14"/>
        <v>8</v>
      </c>
      <c r="R119">
        <f t="shared" si="15"/>
        <v>0</v>
      </c>
      <c r="S119">
        <f t="shared" si="16"/>
        <v>0</v>
      </c>
      <c r="T119">
        <f t="shared" si="17"/>
        <v>0</v>
      </c>
      <c r="U119">
        <f t="shared" si="18"/>
        <v>0</v>
      </c>
      <c r="V119">
        <f t="shared" si="19"/>
        <v>0</v>
      </c>
      <c r="W119">
        <f t="shared" si="20"/>
        <v>0</v>
      </c>
    </row>
    <row r="120" spans="2:23" x14ac:dyDescent="0.2">
      <c r="B120" s="178" t="s">
        <v>907</v>
      </c>
      <c r="C120" s="178" t="s">
        <v>1058</v>
      </c>
      <c r="D120" s="178" t="s">
        <v>431</v>
      </c>
      <c r="E120" s="178" t="s">
        <v>432</v>
      </c>
      <c r="F120" s="178" t="s">
        <v>433</v>
      </c>
      <c r="G120" s="178" t="s">
        <v>434</v>
      </c>
      <c r="H120" s="178" t="s">
        <v>310</v>
      </c>
      <c r="I120" s="178" t="s">
        <v>1113</v>
      </c>
      <c r="J120" s="178" t="s">
        <v>1113</v>
      </c>
      <c r="K120" s="178" t="s">
        <v>1113</v>
      </c>
      <c r="L120" s="178" t="s">
        <v>1113</v>
      </c>
      <c r="M120" s="178" t="s">
        <v>1113</v>
      </c>
      <c r="N120">
        <f t="shared" si="11"/>
        <v>18</v>
      </c>
      <c r="O120">
        <f t="shared" si="12"/>
        <v>18</v>
      </c>
      <c r="P120">
        <f t="shared" si="13"/>
        <v>13</v>
      </c>
      <c r="Q120">
        <f t="shared" si="14"/>
        <v>11</v>
      </c>
      <c r="R120">
        <f t="shared" si="15"/>
        <v>24</v>
      </c>
      <c r="S120">
        <f t="shared" si="16"/>
        <v>0</v>
      </c>
      <c r="T120">
        <f t="shared" si="17"/>
        <v>0</v>
      </c>
      <c r="U120">
        <f t="shared" si="18"/>
        <v>0</v>
      </c>
      <c r="V120">
        <f t="shared" si="19"/>
        <v>0</v>
      </c>
      <c r="W120">
        <f t="shared" si="20"/>
        <v>0</v>
      </c>
    </row>
    <row r="121" spans="2:23" x14ac:dyDescent="0.2">
      <c r="B121" s="178" t="s">
        <v>908</v>
      </c>
      <c r="C121" s="178" t="s">
        <v>1058</v>
      </c>
      <c r="D121" s="178" t="s">
        <v>403</v>
      </c>
      <c r="E121" s="178" t="s">
        <v>435</v>
      </c>
      <c r="F121" s="178" t="s">
        <v>433</v>
      </c>
      <c r="G121" s="178" t="s">
        <v>436</v>
      </c>
      <c r="H121" s="178" t="s">
        <v>1113</v>
      </c>
      <c r="I121" s="178" t="s">
        <v>1113</v>
      </c>
      <c r="J121" s="178" t="s">
        <v>1113</v>
      </c>
      <c r="K121" s="178" t="s">
        <v>1113</v>
      </c>
      <c r="L121" s="178" t="s">
        <v>1113</v>
      </c>
      <c r="M121" s="178" t="s">
        <v>1113</v>
      </c>
      <c r="N121">
        <f t="shared" si="11"/>
        <v>14</v>
      </c>
      <c r="O121">
        <f t="shared" si="12"/>
        <v>19</v>
      </c>
      <c r="P121">
        <f t="shared" si="13"/>
        <v>13</v>
      </c>
      <c r="Q121">
        <f t="shared" si="14"/>
        <v>21</v>
      </c>
      <c r="R121">
        <f t="shared" si="15"/>
        <v>0</v>
      </c>
      <c r="S121">
        <f t="shared" si="16"/>
        <v>0</v>
      </c>
      <c r="T121">
        <f t="shared" si="17"/>
        <v>0</v>
      </c>
      <c r="U121">
        <f t="shared" si="18"/>
        <v>0</v>
      </c>
      <c r="V121">
        <f t="shared" si="19"/>
        <v>0</v>
      </c>
      <c r="W121">
        <f t="shared" si="20"/>
        <v>0</v>
      </c>
    </row>
    <row r="122" spans="2:23" x14ac:dyDescent="0.2">
      <c r="B122" s="178" t="s">
        <v>909</v>
      </c>
      <c r="C122" s="178" t="s">
        <v>1058</v>
      </c>
      <c r="D122" s="178" t="s">
        <v>437</v>
      </c>
      <c r="E122" s="178" t="s">
        <v>438</v>
      </c>
      <c r="F122" s="178" t="s">
        <v>439</v>
      </c>
      <c r="G122" s="178" t="s">
        <v>1113</v>
      </c>
      <c r="H122" s="178" t="s">
        <v>1113</v>
      </c>
      <c r="I122" s="178" t="s">
        <v>1113</v>
      </c>
      <c r="J122" s="178" t="s">
        <v>1113</v>
      </c>
      <c r="K122" s="178" t="s">
        <v>1113</v>
      </c>
      <c r="L122" s="178" t="s">
        <v>1113</v>
      </c>
      <c r="M122" s="178" t="s">
        <v>1113</v>
      </c>
      <c r="N122">
        <f t="shared" si="11"/>
        <v>18</v>
      </c>
      <c r="O122">
        <f t="shared" si="12"/>
        <v>17</v>
      </c>
      <c r="P122">
        <f t="shared" si="13"/>
        <v>18</v>
      </c>
      <c r="Q122">
        <f t="shared" si="14"/>
        <v>0</v>
      </c>
      <c r="R122">
        <f t="shared" si="15"/>
        <v>0</v>
      </c>
      <c r="S122">
        <f t="shared" si="16"/>
        <v>0</v>
      </c>
      <c r="T122">
        <f t="shared" si="17"/>
        <v>0</v>
      </c>
      <c r="U122">
        <f t="shared" si="18"/>
        <v>0</v>
      </c>
      <c r="V122">
        <f t="shared" si="19"/>
        <v>0</v>
      </c>
      <c r="W122">
        <f t="shared" si="20"/>
        <v>0</v>
      </c>
    </row>
    <row r="123" spans="2:23" x14ac:dyDescent="0.2">
      <c r="B123" s="178" t="s">
        <v>910</v>
      </c>
      <c r="C123" s="178" t="s">
        <v>1058</v>
      </c>
      <c r="D123" s="178" t="s">
        <v>440</v>
      </c>
      <c r="E123" s="178" t="s">
        <v>441</v>
      </c>
      <c r="F123" s="178" t="s">
        <v>442</v>
      </c>
      <c r="G123" s="178" t="s">
        <v>443</v>
      </c>
      <c r="H123" s="178" t="s">
        <v>444</v>
      </c>
      <c r="I123" s="178" t="s">
        <v>445</v>
      </c>
      <c r="J123" s="178" t="s">
        <v>446</v>
      </c>
      <c r="K123" s="178" t="s">
        <v>1113</v>
      </c>
      <c r="L123" s="178" t="s">
        <v>1113</v>
      </c>
      <c r="M123" s="178" t="s">
        <v>1113</v>
      </c>
      <c r="N123">
        <f t="shared" si="11"/>
        <v>29</v>
      </c>
      <c r="O123">
        <f t="shared" si="12"/>
        <v>24</v>
      </c>
      <c r="P123">
        <f t="shared" si="13"/>
        <v>17</v>
      </c>
      <c r="Q123">
        <f t="shared" si="14"/>
        <v>19</v>
      </c>
      <c r="R123">
        <f t="shared" si="15"/>
        <v>24</v>
      </c>
      <c r="S123">
        <f t="shared" si="16"/>
        <v>14</v>
      </c>
      <c r="T123">
        <f t="shared" si="17"/>
        <v>22</v>
      </c>
      <c r="U123">
        <f t="shared" si="18"/>
        <v>0</v>
      </c>
      <c r="V123">
        <f t="shared" si="19"/>
        <v>0</v>
      </c>
      <c r="W123">
        <f t="shared" si="20"/>
        <v>0</v>
      </c>
    </row>
    <row r="124" spans="2:23" x14ac:dyDescent="0.2">
      <c r="B124" s="178" t="s">
        <v>911</v>
      </c>
      <c r="C124" s="178" t="s">
        <v>1058</v>
      </c>
      <c r="D124" s="178" t="s">
        <v>447</v>
      </c>
      <c r="E124" s="178" t="s">
        <v>448</v>
      </c>
      <c r="F124" s="178" t="s">
        <v>1113</v>
      </c>
      <c r="G124" s="178" t="s">
        <v>1113</v>
      </c>
      <c r="H124" s="178" t="s">
        <v>1113</v>
      </c>
      <c r="I124" s="178" t="s">
        <v>1113</v>
      </c>
      <c r="J124" s="178" t="s">
        <v>1113</v>
      </c>
      <c r="K124" s="178" t="s">
        <v>1113</v>
      </c>
      <c r="L124" s="178" t="s">
        <v>1113</v>
      </c>
      <c r="M124" s="178" t="s">
        <v>1113</v>
      </c>
      <c r="N124">
        <f t="shared" si="11"/>
        <v>14</v>
      </c>
      <c r="O124">
        <f t="shared" si="12"/>
        <v>14</v>
      </c>
      <c r="P124">
        <f t="shared" si="13"/>
        <v>0</v>
      </c>
      <c r="Q124">
        <f t="shared" si="14"/>
        <v>0</v>
      </c>
      <c r="R124">
        <f t="shared" si="15"/>
        <v>0</v>
      </c>
      <c r="S124">
        <f t="shared" si="16"/>
        <v>0</v>
      </c>
      <c r="T124">
        <f t="shared" si="17"/>
        <v>0</v>
      </c>
      <c r="U124">
        <f t="shared" si="18"/>
        <v>0</v>
      </c>
      <c r="V124">
        <f t="shared" si="19"/>
        <v>0</v>
      </c>
      <c r="W124">
        <f t="shared" si="20"/>
        <v>0</v>
      </c>
    </row>
    <row r="125" spans="2:23" x14ac:dyDescent="0.2">
      <c r="B125" s="178" t="s">
        <v>912</v>
      </c>
      <c r="C125" s="178" t="s">
        <v>1058</v>
      </c>
      <c r="D125" s="178" t="s">
        <v>449</v>
      </c>
      <c r="E125" s="178" t="s">
        <v>1113</v>
      </c>
      <c r="F125" s="178" t="s">
        <v>1113</v>
      </c>
      <c r="G125" s="178" t="s">
        <v>1113</v>
      </c>
      <c r="H125" s="178" t="s">
        <v>1113</v>
      </c>
      <c r="I125" s="178" t="s">
        <v>1113</v>
      </c>
      <c r="J125" s="178" t="s">
        <v>1113</v>
      </c>
      <c r="K125" s="178" t="s">
        <v>1113</v>
      </c>
      <c r="L125" s="178" t="s">
        <v>1113</v>
      </c>
      <c r="M125" s="178" t="s">
        <v>1113</v>
      </c>
      <c r="N125">
        <f t="shared" si="11"/>
        <v>27</v>
      </c>
      <c r="O125">
        <f t="shared" si="12"/>
        <v>0</v>
      </c>
      <c r="P125">
        <f t="shared" si="13"/>
        <v>0</v>
      </c>
      <c r="Q125">
        <f t="shared" si="14"/>
        <v>0</v>
      </c>
      <c r="R125">
        <f t="shared" si="15"/>
        <v>0</v>
      </c>
      <c r="S125">
        <f t="shared" si="16"/>
        <v>0</v>
      </c>
      <c r="T125">
        <f t="shared" si="17"/>
        <v>0</v>
      </c>
      <c r="U125">
        <f t="shared" si="18"/>
        <v>0</v>
      </c>
      <c r="V125">
        <f t="shared" si="19"/>
        <v>0</v>
      </c>
      <c r="W125">
        <f t="shared" si="20"/>
        <v>0</v>
      </c>
    </row>
    <row r="126" spans="2:23" x14ac:dyDescent="0.2">
      <c r="B126" s="178" t="s">
        <v>913</v>
      </c>
      <c r="C126" s="178" t="s">
        <v>1058</v>
      </c>
      <c r="D126" s="178" t="s">
        <v>450</v>
      </c>
      <c r="E126" s="178" t="s">
        <v>451</v>
      </c>
      <c r="F126" s="178" t="s">
        <v>452</v>
      </c>
      <c r="G126" s="178" t="s">
        <v>1113</v>
      </c>
      <c r="H126" s="178" t="s">
        <v>1113</v>
      </c>
      <c r="I126" s="178" t="s">
        <v>1113</v>
      </c>
      <c r="J126" s="178" t="s">
        <v>1113</v>
      </c>
      <c r="K126" s="178" t="s">
        <v>1113</v>
      </c>
      <c r="L126" s="178" t="s">
        <v>1113</v>
      </c>
      <c r="M126" s="178" t="s">
        <v>1113</v>
      </c>
      <c r="N126">
        <f t="shared" si="11"/>
        <v>21</v>
      </c>
      <c r="O126">
        <f t="shared" si="12"/>
        <v>12</v>
      </c>
      <c r="P126">
        <f t="shared" si="13"/>
        <v>24</v>
      </c>
      <c r="Q126">
        <f t="shared" si="14"/>
        <v>0</v>
      </c>
      <c r="R126">
        <f t="shared" si="15"/>
        <v>0</v>
      </c>
      <c r="S126">
        <f t="shared" si="16"/>
        <v>0</v>
      </c>
      <c r="T126">
        <f t="shared" si="17"/>
        <v>0</v>
      </c>
      <c r="U126">
        <f t="shared" si="18"/>
        <v>0</v>
      </c>
      <c r="V126">
        <f t="shared" si="19"/>
        <v>0</v>
      </c>
      <c r="W126">
        <f t="shared" si="20"/>
        <v>0</v>
      </c>
    </row>
    <row r="127" spans="2:23" x14ac:dyDescent="0.2">
      <c r="B127" s="178" t="s">
        <v>914</v>
      </c>
      <c r="C127" s="178" t="s">
        <v>1058</v>
      </c>
      <c r="D127" s="178" t="s">
        <v>437</v>
      </c>
      <c r="E127" s="178" t="s">
        <v>453</v>
      </c>
      <c r="F127" s="178" t="s">
        <v>1113</v>
      </c>
      <c r="G127" s="178" t="s">
        <v>1113</v>
      </c>
      <c r="H127" s="178" t="s">
        <v>1113</v>
      </c>
      <c r="I127" s="178" t="s">
        <v>1113</v>
      </c>
      <c r="J127" s="178" t="s">
        <v>1113</v>
      </c>
      <c r="K127" s="178" t="s">
        <v>1113</v>
      </c>
      <c r="L127" s="178" t="s">
        <v>1113</v>
      </c>
      <c r="M127" s="178" t="s">
        <v>1113</v>
      </c>
      <c r="N127">
        <f t="shared" si="11"/>
        <v>18</v>
      </c>
      <c r="O127">
        <f t="shared" si="12"/>
        <v>27</v>
      </c>
      <c r="P127">
        <f t="shared" si="13"/>
        <v>0</v>
      </c>
      <c r="Q127">
        <f t="shared" si="14"/>
        <v>0</v>
      </c>
      <c r="R127">
        <f t="shared" si="15"/>
        <v>0</v>
      </c>
      <c r="S127">
        <f t="shared" si="16"/>
        <v>0</v>
      </c>
      <c r="T127">
        <f t="shared" si="17"/>
        <v>0</v>
      </c>
      <c r="U127">
        <f t="shared" si="18"/>
        <v>0</v>
      </c>
      <c r="V127">
        <f t="shared" si="19"/>
        <v>0</v>
      </c>
      <c r="W127">
        <f t="shared" si="20"/>
        <v>0</v>
      </c>
    </row>
    <row r="128" spans="2:23" x14ac:dyDescent="0.2">
      <c r="B128" s="178" t="s">
        <v>915</v>
      </c>
      <c r="C128" s="178" t="s">
        <v>1058</v>
      </c>
      <c r="D128" s="178" t="s">
        <v>454</v>
      </c>
      <c r="E128" s="178" t="s">
        <v>455</v>
      </c>
      <c r="F128" s="178" t="s">
        <v>456</v>
      </c>
      <c r="G128" s="178" t="s">
        <v>457</v>
      </c>
      <c r="H128" s="178" t="s">
        <v>1113</v>
      </c>
      <c r="I128" s="178" t="s">
        <v>1113</v>
      </c>
      <c r="J128" s="178" t="s">
        <v>1113</v>
      </c>
      <c r="K128" s="178" t="s">
        <v>1113</v>
      </c>
      <c r="L128" s="178" t="s">
        <v>1113</v>
      </c>
      <c r="M128" s="178" t="s">
        <v>1113</v>
      </c>
      <c r="N128">
        <f t="shared" si="11"/>
        <v>22</v>
      </c>
      <c r="O128">
        <f t="shared" si="12"/>
        <v>23</v>
      </c>
      <c r="P128">
        <f t="shared" si="13"/>
        <v>24</v>
      </c>
      <c r="Q128">
        <f t="shared" si="14"/>
        <v>19</v>
      </c>
      <c r="R128">
        <f t="shared" si="15"/>
        <v>0</v>
      </c>
      <c r="S128">
        <f t="shared" si="16"/>
        <v>0</v>
      </c>
      <c r="T128">
        <f t="shared" si="17"/>
        <v>0</v>
      </c>
      <c r="U128">
        <f t="shared" si="18"/>
        <v>0</v>
      </c>
      <c r="V128">
        <f t="shared" si="19"/>
        <v>0</v>
      </c>
      <c r="W128">
        <f t="shared" si="20"/>
        <v>0</v>
      </c>
    </row>
    <row r="129" spans="2:23" x14ac:dyDescent="0.2">
      <c r="B129" s="178" t="s">
        <v>916</v>
      </c>
      <c r="C129" s="178" t="s">
        <v>1058</v>
      </c>
      <c r="D129" s="178" t="s">
        <v>447</v>
      </c>
      <c r="E129" s="178" t="s">
        <v>458</v>
      </c>
      <c r="F129" s="178" t="s">
        <v>459</v>
      </c>
      <c r="G129" s="178" t="s">
        <v>1113</v>
      </c>
      <c r="H129" s="178" t="s">
        <v>1113</v>
      </c>
      <c r="I129" s="178" t="s">
        <v>1113</v>
      </c>
      <c r="J129" s="178" t="s">
        <v>1113</v>
      </c>
      <c r="K129" s="178" t="s">
        <v>1113</v>
      </c>
      <c r="L129" s="178" t="s">
        <v>1113</v>
      </c>
      <c r="M129" s="178" t="s">
        <v>1113</v>
      </c>
      <c r="N129">
        <f t="shared" si="11"/>
        <v>14</v>
      </c>
      <c r="O129">
        <f t="shared" si="12"/>
        <v>19</v>
      </c>
      <c r="P129">
        <f t="shared" si="13"/>
        <v>20</v>
      </c>
      <c r="Q129">
        <f t="shared" si="14"/>
        <v>0</v>
      </c>
      <c r="R129">
        <f t="shared" si="15"/>
        <v>0</v>
      </c>
      <c r="S129">
        <f t="shared" si="16"/>
        <v>0</v>
      </c>
      <c r="T129">
        <f t="shared" si="17"/>
        <v>0</v>
      </c>
      <c r="U129">
        <f t="shared" si="18"/>
        <v>0</v>
      </c>
      <c r="V129">
        <f t="shared" si="19"/>
        <v>0</v>
      </c>
      <c r="W129">
        <f t="shared" si="20"/>
        <v>0</v>
      </c>
    </row>
    <row r="130" spans="2:23" x14ac:dyDescent="0.2">
      <c r="B130" s="178" t="s">
        <v>917</v>
      </c>
      <c r="C130" s="178" t="s">
        <v>1058</v>
      </c>
      <c r="D130" s="178" t="s">
        <v>460</v>
      </c>
      <c r="E130" s="178" t="s">
        <v>461</v>
      </c>
      <c r="F130" s="178" t="s">
        <v>462</v>
      </c>
      <c r="G130" s="178" t="s">
        <v>463</v>
      </c>
      <c r="H130" s="178" t="s">
        <v>1113</v>
      </c>
      <c r="I130" s="178" t="s">
        <v>1113</v>
      </c>
      <c r="J130" s="178" t="s">
        <v>1113</v>
      </c>
      <c r="K130" s="178" t="s">
        <v>1113</v>
      </c>
      <c r="L130" s="178" t="s">
        <v>1113</v>
      </c>
      <c r="M130" s="178" t="s">
        <v>1113</v>
      </c>
      <c r="N130">
        <f t="shared" si="11"/>
        <v>8</v>
      </c>
      <c r="O130">
        <f t="shared" si="12"/>
        <v>16</v>
      </c>
      <c r="P130">
        <f t="shared" si="13"/>
        <v>22</v>
      </c>
      <c r="Q130">
        <f t="shared" si="14"/>
        <v>21</v>
      </c>
      <c r="R130">
        <f t="shared" si="15"/>
        <v>0</v>
      </c>
      <c r="S130">
        <f t="shared" si="16"/>
        <v>0</v>
      </c>
      <c r="T130">
        <f t="shared" si="17"/>
        <v>0</v>
      </c>
      <c r="U130">
        <f t="shared" si="18"/>
        <v>0</v>
      </c>
      <c r="V130">
        <f t="shared" si="19"/>
        <v>0</v>
      </c>
      <c r="W130">
        <f t="shared" si="20"/>
        <v>0</v>
      </c>
    </row>
    <row r="131" spans="2:23" x14ac:dyDescent="0.2">
      <c r="B131" s="178" t="s">
        <v>918</v>
      </c>
      <c r="C131" s="178" t="s">
        <v>1058</v>
      </c>
      <c r="D131" s="178" t="s">
        <v>464</v>
      </c>
      <c r="E131" s="178" t="s">
        <v>465</v>
      </c>
      <c r="F131" s="178" t="s">
        <v>466</v>
      </c>
      <c r="G131" s="178" t="s">
        <v>1113</v>
      </c>
      <c r="H131" s="178" t="s">
        <v>1113</v>
      </c>
      <c r="I131" s="178" t="s">
        <v>1113</v>
      </c>
      <c r="J131" s="178" t="s">
        <v>1113</v>
      </c>
      <c r="K131" s="178" t="s">
        <v>1113</v>
      </c>
      <c r="L131" s="178" t="s">
        <v>1113</v>
      </c>
      <c r="M131" s="178" t="s">
        <v>1113</v>
      </c>
      <c r="N131">
        <f t="shared" si="11"/>
        <v>18</v>
      </c>
      <c r="O131">
        <f t="shared" si="12"/>
        <v>13</v>
      </c>
      <c r="P131">
        <f t="shared" si="13"/>
        <v>15</v>
      </c>
      <c r="Q131">
        <f t="shared" si="14"/>
        <v>0</v>
      </c>
      <c r="R131">
        <f t="shared" si="15"/>
        <v>0</v>
      </c>
      <c r="S131">
        <f t="shared" si="16"/>
        <v>0</v>
      </c>
      <c r="T131">
        <f t="shared" si="17"/>
        <v>0</v>
      </c>
      <c r="U131">
        <f t="shared" si="18"/>
        <v>0</v>
      </c>
      <c r="V131">
        <f t="shared" si="19"/>
        <v>0</v>
      </c>
      <c r="W131">
        <f t="shared" si="20"/>
        <v>0</v>
      </c>
    </row>
    <row r="132" spans="2:23" x14ac:dyDescent="0.2">
      <c r="B132" s="178" t="s">
        <v>919</v>
      </c>
      <c r="C132" s="178" t="s">
        <v>1058</v>
      </c>
      <c r="D132" s="178" t="s">
        <v>467</v>
      </c>
      <c r="E132" s="178" t="s">
        <v>468</v>
      </c>
      <c r="F132" s="178" t="s">
        <v>469</v>
      </c>
      <c r="G132" s="178" t="s">
        <v>470</v>
      </c>
      <c r="H132" s="178" t="s">
        <v>1113</v>
      </c>
      <c r="I132" s="178" t="s">
        <v>1113</v>
      </c>
      <c r="J132" s="178" t="s">
        <v>1113</v>
      </c>
      <c r="K132" s="178" t="s">
        <v>1113</v>
      </c>
      <c r="L132" s="178" t="s">
        <v>1113</v>
      </c>
      <c r="M132" s="178" t="s">
        <v>1113</v>
      </c>
      <c r="N132">
        <f t="shared" si="11"/>
        <v>14</v>
      </c>
      <c r="O132">
        <f t="shared" si="12"/>
        <v>25</v>
      </c>
      <c r="P132">
        <f t="shared" si="13"/>
        <v>11</v>
      </c>
      <c r="Q132">
        <f t="shared" si="14"/>
        <v>19</v>
      </c>
      <c r="R132">
        <f t="shared" si="15"/>
        <v>0</v>
      </c>
      <c r="S132">
        <f t="shared" si="16"/>
        <v>0</v>
      </c>
      <c r="T132">
        <f t="shared" si="17"/>
        <v>0</v>
      </c>
      <c r="U132">
        <f t="shared" si="18"/>
        <v>0</v>
      </c>
      <c r="V132">
        <f t="shared" si="19"/>
        <v>0</v>
      </c>
      <c r="W132">
        <f t="shared" si="20"/>
        <v>0</v>
      </c>
    </row>
    <row r="133" spans="2:23" x14ac:dyDescent="0.2">
      <c r="B133" s="178" t="s">
        <v>920</v>
      </c>
      <c r="C133" s="178" t="s">
        <v>1058</v>
      </c>
      <c r="D133" s="178" t="s">
        <v>403</v>
      </c>
      <c r="E133" s="178" t="s">
        <v>471</v>
      </c>
      <c r="F133" s="178" t="s">
        <v>472</v>
      </c>
      <c r="G133" s="178" t="s">
        <v>1113</v>
      </c>
      <c r="H133" s="178" t="s">
        <v>1113</v>
      </c>
      <c r="I133" s="178" t="s">
        <v>1113</v>
      </c>
      <c r="J133" s="178" t="s">
        <v>1113</v>
      </c>
      <c r="K133" s="178" t="s">
        <v>1113</v>
      </c>
      <c r="L133" s="178" t="s">
        <v>1113</v>
      </c>
      <c r="M133" s="178" t="s">
        <v>1113</v>
      </c>
      <c r="N133">
        <f t="shared" si="11"/>
        <v>14</v>
      </c>
      <c r="O133">
        <f t="shared" si="12"/>
        <v>15</v>
      </c>
      <c r="P133">
        <f t="shared" si="13"/>
        <v>20</v>
      </c>
      <c r="Q133">
        <f t="shared" si="14"/>
        <v>0</v>
      </c>
      <c r="R133">
        <f t="shared" si="15"/>
        <v>0</v>
      </c>
      <c r="S133">
        <f t="shared" si="16"/>
        <v>0</v>
      </c>
      <c r="T133">
        <f t="shared" si="17"/>
        <v>0</v>
      </c>
      <c r="U133">
        <f t="shared" si="18"/>
        <v>0</v>
      </c>
      <c r="V133">
        <f t="shared" si="19"/>
        <v>0</v>
      </c>
      <c r="W133">
        <f t="shared" si="20"/>
        <v>0</v>
      </c>
    </row>
    <row r="134" spans="2:23" x14ac:dyDescent="0.2">
      <c r="B134" s="178" t="s">
        <v>921</v>
      </c>
      <c r="C134" s="178" t="s">
        <v>1058</v>
      </c>
      <c r="D134" s="178" t="s">
        <v>473</v>
      </c>
      <c r="E134" s="178" t="s">
        <v>474</v>
      </c>
      <c r="F134" s="178" t="s">
        <v>475</v>
      </c>
      <c r="G134" s="178" t="s">
        <v>476</v>
      </c>
      <c r="H134" s="178" t="s">
        <v>346</v>
      </c>
      <c r="I134" s="178" t="s">
        <v>1113</v>
      </c>
      <c r="J134" s="178" t="s">
        <v>1113</v>
      </c>
      <c r="K134" s="178" t="s">
        <v>1113</v>
      </c>
      <c r="L134" s="178" t="s">
        <v>1113</v>
      </c>
      <c r="M134" s="178" t="s">
        <v>1113</v>
      </c>
      <c r="N134">
        <f t="shared" si="11"/>
        <v>19</v>
      </c>
      <c r="O134">
        <f t="shared" si="12"/>
        <v>14</v>
      </c>
      <c r="P134">
        <f t="shared" si="13"/>
        <v>19</v>
      </c>
      <c r="Q134">
        <f t="shared" si="14"/>
        <v>24</v>
      </c>
      <c r="R134">
        <f t="shared" si="15"/>
        <v>8</v>
      </c>
      <c r="S134">
        <f t="shared" si="16"/>
        <v>0</v>
      </c>
      <c r="T134">
        <f t="shared" si="17"/>
        <v>0</v>
      </c>
      <c r="U134">
        <f t="shared" si="18"/>
        <v>0</v>
      </c>
      <c r="V134">
        <f t="shared" si="19"/>
        <v>0</v>
      </c>
      <c r="W134">
        <f t="shared" si="20"/>
        <v>0</v>
      </c>
    </row>
    <row r="135" spans="2:23" x14ac:dyDescent="0.2">
      <c r="B135" s="178" t="s">
        <v>922</v>
      </c>
      <c r="C135" s="178" t="s">
        <v>1058</v>
      </c>
      <c r="D135" s="178" t="s">
        <v>447</v>
      </c>
      <c r="E135" s="178" t="s">
        <v>477</v>
      </c>
      <c r="F135" s="178" t="s">
        <v>478</v>
      </c>
      <c r="G135" s="178" t="s">
        <v>479</v>
      </c>
      <c r="H135" s="178" t="s">
        <v>1113</v>
      </c>
      <c r="I135" s="178" t="s">
        <v>1113</v>
      </c>
      <c r="J135" s="178" t="s">
        <v>1113</v>
      </c>
      <c r="K135" s="178" t="s">
        <v>1113</v>
      </c>
      <c r="L135" s="178" t="s">
        <v>1113</v>
      </c>
      <c r="M135" s="178" t="s">
        <v>1113</v>
      </c>
      <c r="N135">
        <f t="shared" ref="N135:N197" si="21">LEN(D135)</f>
        <v>14</v>
      </c>
      <c r="O135">
        <f t="shared" ref="O135:O197" si="22">LEN(E135)</f>
        <v>21</v>
      </c>
      <c r="P135">
        <f t="shared" ref="P135:P197" si="23">LEN(F135)</f>
        <v>27</v>
      </c>
      <c r="Q135">
        <f t="shared" ref="Q135:Q197" si="24">LEN(G135)</f>
        <v>17</v>
      </c>
      <c r="R135">
        <f t="shared" ref="R135:R197" si="25">LEN(H135)</f>
        <v>0</v>
      </c>
      <c r="S135">
        <f t="shared" ref="S135:S197" si="26">LEN(I135)</f>
        <v>0</v>
      </c>
      <c r="T135">
        <f t="shared" ref="T135:T197" si="27">LEN(J135)</f>
        <v>0</v>
      </c>
      <c r="U135">
        <f t="shared" ref="U135:U197" si="28">LEN(K135)</f>
        <v>0</v>
      </c>
      <c r="V135">
        <f t="shared" ref="V135:V197" si="29">LEN(L135)</f>
        <v>0</v>
      </c>
      <c r="W135">
        <f t="shared" ref="W135:W197" si="30">LEN(M135)</f>
        <v>0</v>
      </c>
    </row>
    <row r="136" spans="2:23" x14ac:dyDescent="0.2">
      <c r="B136" s="178" t="s">
        <v>923</v>
      </c>
      <c r="C136" s="178" t="s">
        <v>1058</v>
      </c>
      <c r="D136" s="178" t="s">
        <v>447</v>
      </c>
      <c r="E136" s="178" t="s">
        <v>480</v>
      </c>
      <c r="F136" s="178" t="s">
        <v>481</v>
      </c>
      <c r="G136" s="178" t="s">
        <v>482</v>
      </c>
      <c r="H136" s="178" t="s">
        <v>483</v>
      </c>
      <c r="I136" s="178" t="s">
        <v>1113</v>
      </c>
      <c r="J136" s="178" t="s">
        <v>1113</v>
      </c>
      <c r="K136" s="178" t="s">
        <v>1113</v>
      </c>
      <c r="L136" s="178" t="s">
        <v>1113</v>
      </c>
      <c r="M136" s="178" t="s">
        <v>1113</v>
      </c>
      <c r="N136">
        <f t="shared" si="21"/>
        <v>14</v>
      </c>
      <c r="O136">
        <f t="shared" si="22"/>
        <v>24</v>
      </c>
      <c r="P136">
        <f t="shared" si="23"/>
        <v>19</v>
      </c>
      <c r="Q136">
        <f t="shared" si="24"/>
        <v>11</v>
      </c>
      <c r="R136">
        <f t="shared" si="25"/>
        <v>16</v>
      </c>
      <c r="S136">
        <f t="shared" si="26"/>
        <v>0</v>
      </c>
      <c r="T136">
        <f t="shared" si="27"/>
        <v>0</v>
      </c>
      <c r="U136">
        <f t="shared" si="28"/>
        <v>0</v>
      </c>
      <c r="V136">
        <f t="shared" si="29"/>
        <v>0</v>
      </c>
      <c r="W136">
        <f t="shared" si="30"/>
        <v>0</v>
      </c>
    </row>
    <row r="137" spans="2:23" x14ac:dyDescent="0.2">
      <c r="B137" s="178" t="s">
        <v>924</v>
      </c>
      <c r="C137" s="178" t="s">
        <v>1058</v>
      </c>
      <c r="D137" s="178" t="s">
        <v>484</v>
      </c>
      <c r="E137" s="178" t="s">
        <v>485</v>
      </c>
      <c r="F137" s="178" t="s">
        <v>486</v>
      </c>
      <c r="G137" s="178" t="s">
        <v>1113</v>
      </c>
      <c r="H137" s="178" t="s">
        <v>1113</v>
      </c>
      <c r="I137" s="178" t="s">
        <v>1113</v>
      </c>
      <c r="J137" s="178" t="s">
        <v>1113</v>
      </c>
      <c r="K137" s="178" t="s">
        <v>1113</v>
      </c>
      <c r="L137" s="178" t="s">
        <v>1113</v>
      </c>
      <c r="M137" s="178" t="s">
        <v>1113</v>
      </c>
      <c r="N137">
        <f t="shared" si="21"/>
        <v>27</v>
      </c>
      <c r="O137">
        <f t="shared" si="22"/>
        <v>23</v>
      </c>
      <c r="P137">
        <f t="shared" si="23"/>
        <v>14</v>
      </c>
      <c r="Q137">
        <f t="shared" si="24"/>
        <v>0</v>
      </c>
      <c r="R137">
        <f t="shared" si="25"/>
        <v>0</v>
      </c>
      <c r="S137">
        <f t="shared" si="26"/>
        <v>0</v>
      </c>
      <c r="T137">
        <f t="shared" si="27"/>
        <v>0</v>
      </c>
      <c r="U137">
        <f t="shared" si="28"/>
        <v>0</v>
      </c>
      <c r="V137">
        <f t="shared" si="29"/>
        <v>0</v>
      </c>
      <c r="W137">
        <f t="shared" si="30"/>
        <v>0</v>
      </c>
    </row>
    <row r="138" spans="2:23" x14ac:dyDescent="0.2">
      <c r="B138" s="178" t="s">
        <v>925</v>
      </c>
      <c r="C138" s="178" t="s">
        <v>1058</v>
      </c>
      <c r="D138" s="178" t="s">
        <v>447</v>
      </c>
      <c r="E138" s="178" t="s">
        <v>487</v>
      </c>
      <c r="F138" s="178" t="s">
        <v>488</v>
      </c>
      <c r="G138" s="178" t="s">
        <v>489</v>
      </c>
      <c r="H138" s="178" t="s">
        <v>1113</v>
      </c>
      <c r="I138" s="178" t="s">
        <v>1113</v>
      </c>
      <c r="J138" s="178" t="s">
        <v>1113</v>
      </c>
      <c r="K138" s="178" t="s">
        <v>1113</v>
      </c>
      <c r="L138" s="178" t="s">
        <v>1113</v>
      </c>
      <c r="M138" s="178" t="s">
        <v>1113</v>
      </c>
      <c r="N138">
        <f t="shared" si="21"/>
        <v>14</v>
      </c>
      <c r="O138">
        <f t="shared" si="22"/>
        <v>21</v>
      </c>
      <c r="P138">
        <f t="shared" si="23"/>
        <v>15</v>
      </c>
      <c r="Q138">
        <f t="shared" si="24"/>
        <v>16</v>
      </c>
      <c r="R138">
        <f t="shared" si="25"/>
        <v>0</v>
      </c>
      <c r="S138">
        <f t="shared" si="26"/>
        <v>0</v>
      </c>
      <c r="T138">
        <f t="shared" si="27"/>
        <v>0</v>
      </c>
      <c r="U138">
        <f t="shared" si="28"/>
        <v>0</v>
      </c>
      <c r="V138">
        <f t="shared" si="29"/>
        <v>0</v>
      </c>
      <c r="W138">
        <f t="shared" si="30"/>
        <v>0</v>
      </c>
    </row>
    <row r="139" spans="2:23" x14ac:dyDescent="0.2">
      <c r="B139" s="178" t="s">
        <v>926</v>
      </c>
      <c r="C139" s="178" t="s">
        <v>1058</v>
      </c>
      <c r="D139" s="178" t="s">
        <v>490</v>
      </c>
      <c r="E139" s="178" t="s">
        <v>491</v>
      </c>
      <c r="F139" s="178" t="s">
        <v>492</v>
      </c>
      <c r="G139" s="178" t="s">
        <v>493</v>
      </c>
      <c r="H139" s="178" t="s">
        <v>1113</v>
      </c>
      <c r="I139" s="178" t="s">
        <v>1113</v>
      </c>
      <c r="J139" s="178" t="s">
        <v>1113</v>
      </c>
      <c r="K139" s="178" t="s">
        <v>1113</v>
      </c>
      <c r="L139" s="178" t="s">
        <v>1113</v>
      </c>
      <c r="M139" s="178" t="s">
        <v>1113</v>
      </c>
      <c r="N139">
        <f t="shared" si="21"/>
        <v>20</v>
      </c>
      <c r="O139">
        <f t="shared" si="22"/>
        <v>29</v>
      </c>
      <c r="P139">
        <f t="shared" si="23"/>
        <v>29</v>
      </c>
      <c r="Q139">
        <f t="shared" si="24"/>
        <v>27</v>
      </c>
      <c r="R139">
        <f t="shared" si="25"/>
        <v>0</v>
      </c>
      <c r="S139">
        <f t="shared" si="26"/>
        <v>0</v>
      </c>
      <c r="T139">
        <f t="shared" si="27"/>
        <v>0</v>
      </c>
      <c r="U139">
        <f t="shared" si="28"/>
        <v>0</v>
      </c>
      <c r="V139">
        <f t="shared" si="29"/>
        <v>0</v>
      </c>
      <c r="W139">
        <f t="shared" si="30"/>
        <v>0</v>
      </c>
    </row>
    <row r="140" spans="2:23" x14ac:dyDescent="0.2">
      <c r="B140" s="178" t="s">
        <v>927</v>
      </c>
      <c r="C140" s="178" t="s">
        <v>1058</v>
      </c>
      <c r="D140" s="178" t="s">
        <v>494</v>
      </c>
      <c r="E140" s="178" t="s">
        <v>495</v>
      </c>
      <c r="F140" s="178" t="s">
        <v>496</v>
      </c>
      <c r="G140" s="178" t="s">
        <v>497</v>
      </c>
      <c r="H140" s="178" t="s">
        <v>1113</v>
      </c>
      <c r="I140" s="178" t="s">
        <v>1113</v>
      </c>
      <c r="J140" s="178" t="s">
        <v>1113</v>
      </c>
      <c r="K140" s="178" t="s">
        <v>1113</v>
      </c>
      <c r="L140" s="178" t="s">
        <v>1113</v>
      </c>
      <c r="M140" s="178" t="s">
        <v>1113</v>
      </c>
      <c r="N140">
        <f t="shared" si="21"/>
        <v>9</v>
      </c>
      <c r="O140">
        <f t="shared" si="22"/>
        <v>21</v>
      </c>
      <c r="P140">
        <f t="shared" si="23"/>
        <v>20</v>
      </c>
      <c r="Q140">
        <f t="shared" si="24"/>
        <v>16</v>
      </c>
      <c r="R140">
        <f t="shared" si="25"/>
        <v>0</v>
      </c>
      <c r="S140">
        <f t="shared" si="26"/>
        <v>0</v>
      </c>
      <c r="T140">
        <f t="shared" si="27"/>
        <v>0</v>
      </c>
      <c r="U140">
        <f t="shared" si="28"/>
        <v>0</v>
      </c>
      <c r="V140">
        <f t="shared" si="29"/>
        <v>0</v>
      </c>
      <c r="W140">
        <f t="shared" si="30"/>
        <v>0</v>
      </c>
    </row>
    <row r="141" spans="2:23" x14ac:dyDescent="0.2">
      <c r="B141" s="178" t="s">
        <v>928</v>
      </c>
      <c r="C141" s="178" t="s">
        <v>1058</v>
      </c>
      <c r="D141" s="178" t="s">
        <v>460</v>
      </c>
      <c r="E141" s="178" t="s">
        <v>498</v>
      </c>
      <c r="F141" s="178" t="s">
        <v>499</v>
      </c>
      <c r="G141" s="178" t="s">
        <v>1113</v>
      </c>
      <c r="H141" s="178" t="s">
        <v>1113</v>
      </c>
      <c r="I141" s="178" t="s">
        <v>1113</v>
      </c>
      <c r="J141" s="178" t="s">
        <v>1113</v>
      </c>
      <c r="K141" s="178" t="s">
        <v>1113</v>
      </c>
      <c r="L141" s="178" t="s">
        <v>1113</v>
      </c>
      <c r="M141" s="178" t="s">
        <v>1113</v>
      </c>
      <c r="N141">
        <f t="shared" si="21"/>
        <v>8</v>
      </c>
      <c r="O141">
        <f t="shared" si="22"/>
        <v>17</v>
      </c>
      <c r="P141">
        <f t="shared" si="23"/>
        <v>21</v>
      </c>
      <c r="Q141">
        <f t="shared" si="24"/>
        <v>0</v>
      </c>
      <c r="R141">
        <f t="shared" si="25"/>
        <v>0</v>
      </c>
      <c r="S141">
        <f t="shared" si="26"/>
        <v>0</v>
      </c>
      <c r="T141">
        <f t="shared" si="27"/>
        <v>0</v>
      </c>
      <c r="U141">
        <f t="shared" si="28"/>
        <v>0</v>
      </c>
      <c r="V141">
        <f t="shared" si="29"/>
        <v>0</v>
      </c>
      <c r="W141">
        <f t="shared" si="30"/>
        <v>0</v>
      </c>
    </row>
    <row r="142" spans="2:23" x14ac:dyDescent="0.2">
      <c r="B142" s="178" t="s">
        <v>929</v>
      </c>
      <c r="C142" s="178" t="s">
        <v>1058</v>
      </c>
      <c r="D142" s="178" t="s">
        <v>447</v>
      </c>
      <c r="E142" s="178" t="s">
        <v>500</v>
      </c>
      <c r="F142" s="178" t="s">
        <v>501</v>
      </c>
      <c r="G142" s="178" t="s">
        <v>502</v>
      </c>
      <c r="H142" s="178" t="s">
        <v>1113</v>
      </c>
      <c r="I142" s="178" t="s">
        <v>1113</v>
      </c>
      <c r="J142" s="178" t="s">
        <v>1113</v>
      </c>
      <c r="K142" s="178" t="s">
        <v>1113</v>
      </c>
      <c r="L142" s="178" t="s">
        <v>1113</v>
      </c>
      <c r="M142" s="178" t="s">
        <v>1113</v>
      </c>
      <c r="N142">
        <f t="shared" si="21"/>
        <v>14</v>
      </c>
      <c r="O142">
        <f t="shared" si="22"/>
        <v>19</v>
      </c>
      <c r="P142">
        <f t="shared" si="23"/>
        <v>13</v>
      </c>
      <c r="Q142">
        <f t="shared" si="24"/>
        <v>18</v>
      </c>
      <c r="R142">
        <f t="shared" si="25"/>
        <v>0</v>
      </c>
      <c r="S142">
        <f t="shared" si="26"/>
        <v>0</v>
      </c>
      <c r="T142">
        <f t="shared" si="27"/>
        <v>0</v>
      </c>
      <c r="U142">
        <f t="shared" si="28"/>
        <v>0</v>
      </c>
      <c r="V142">
        <f t="shared" si="29"/>
        <v>0</v>
      </c>
      <c r="W142">
        <f t="shared" si="30"/>
        <v>0</v>
      </c>
    </row>
    <row r="143" spans="2:23" x14ac:dyDescent="0.2">
      <c r="B143" s="178" t="s">
        <v>930</v>
      </c>
      <c r="C143" s="178" t="s">
        <v>1058</v>
      </c>
      <c r="D143" s="178" t="s">
        <v>447</v>
      </c>
      <c r="E143" s="178" t="s">
        <v>503</v>
      </c>
      <c r="F143" s="178" t="s">
        <v>504</v>
      </c>
      <c r="G143" s="178" t="s">
        <v>1113</v>
      </c>
      <c r="H143" s="178" t="s">
        <v>1113</v>
      </c>
      <c r="I143" s="178" t="s">
        <v>1113</v>
      </c>
      <c r="J143" s="178" t="s">
        <v>1113</v>
      </c>
      <c r="K143" s="178" t="s">
        <v>1113</v>
      </c>
      <c r="L143" s="178" t="s">
        <v>1113</v>
      </c>
      <c r="M143" s="178" t="s">
        <v>1113</v>
      </c>
      <c r="N143">
        <f t="shared" si="21"/>
        <v>14</v>
      </c>
      <c r="O143">
        <f t="shared" si="22"/>
        <v>29</v>
      </c>
      <c r="P143">
        <f t="shared" si="23"/>
        <v>21</v>
      </c>
      <c r="Q143">
        <f t="shared" si="24"/>
        <v>0</v>
      </c>
      <c r="R143">
        <f t="shared" si="25"/>
        <v>0</v>
      </c>
      <c r="S143">
        <f t="shared" si="26"/>
        <v>0</v>
      </c>
      <c r="T143">
        <f t="shared" si="27"/>
        <v>0</v>
      </c>
      <c r="U143">
        <f t="shared" si="28"/>
        <v>0</v>
      </c>
      <c r="V143">
        <f t="shared" si="29"/>
        <v>0</v>
      </c>
      <c r="W143">
        <f t="shared" si="30"/>
        <v>0</v>
      </c>
    </row>
    <row r="144" spans="2:23" x14ac:dyDescent="0.2">
      <c r="B144" s="178" t="s">
        <v>931</v>
      </c>
      <c r="C144" s="178" t="s">
        <v>1058</v>
      </c>
      <c r="D144" s="178" t="s">
        <v>447</v>
      </c>
      <c r="E144" s="178" t="s">
        <v>505</v>
      </c>
      <c r="F144" s="178" t="s">
        <v>506</v>
      </c>
      <c r="G144" s="178" t="s">
        <v>1113</v>
      </c>
      <c r="H144" s="178" t="s">
        <v>1113</v>
      </c>
      <c r="I144" s="178" t="s">
        <v>1113</v>
      </c>
      <c r="J144" s="178" t="s">
        <v>1113</v>
      </c>
      <c r="K144" s="178" t="s">
        <v>1113</v>
      </c>
      <c r="L144" s="178" t="s">
        <v>1113</v>
      </c>
      <c r="M144" s="178" t="s">
        <v>1113</v>
      </c>
      <c r="N144">
        <f t="shared" si="21"/>
        <v>14</v>
      </c>
      <c r="O144">
        <f t="shared" si="22"/>
        <v>29</v>
      </c>
      <c r="P144">
        <f t="shared" si="23"/>
        <v>17</v>
      </c>
      <c r="Q144">
        <f t="shared" si="24"/>
        <v>0</v>
      </c>
      <c r="R144">
        <f t="shared" si="25"/>
        <v>0</v>
      </c>
      <c r="S144">
        <f t="shared" si="26"/>
        <v>0</v>
      </c>
      <c r="T144">
        <f t="shared" si="27"/>
        <v>0</v>
      </c>
      <c r="U144">
        <f t="shared" si="28"/>
        <v>0</v>
      </c>
      <c r="V144">
        <f t="shared" si="29"/>
        <v>0</v>
      </c>
      <c r="W144">
        <f t="shared" si="30"/>
        <v>0</v>
      </c>
    </row>
    <row r="145" spans="2:23" x14ac:dyDescent="0.2">
      <c r="B145" s="178" t="s">
        <v>932</v>
      </c>
      <c r="C145" s="178" t="s">
        <v>1058</v>
      </c>
      <c r="D145" s="178" t="s">
        <v>460</v>
      </c>
      <c r="E145" s="178" t="s">
        <v>507</v>
      </c>
      <c r="F145" s="178" t="s">
        <v>508</v>
      </c>
      <c r="G145" s="178" t="s">
        <v>1113</v>
      </c>
      <c r="H145" s="178" t="s">
        <v>1113</v>
      </c>
      <c r="I145" s="178" t="s">
        <v>1113</v>
      </c>
      <c r="J145" s="178" t="s">
        <v>1113</v>
      </c>
      <c r="K145" s="178" t="s">
        <v>1113</v>
      </c>
      <c r="L145" s="178" t="s">
        <v>1113</v>
      </c>
      <c r="M145" s="178" t="s">
        <v>1113</v>
      </c>
      <c r="N145">
        <f t="shared" si="21"/>
        <v>8</v>
      </c>
      <c r="O145">
        <f t="shared" si="22"/>
        <v>19</v>
      </c>
      <c r="P145">
        <f t="shared" si="23"/>
        <v>18</v>
      </c>
      <c r="Q145">
        <f t="shared" si="24"/>
        <v>0</v>
      </c>
      <c r="R145">
        <f t="shared" si="25"/>
        <v>0</v>
      </c>
      <c r="S145">
        <f t="shared" si="26"/>
        <v>0</v>
      </c>
      <c r="T145">
        <f t="shared" si="27"/>
        <v>0</v>
      </c>
      <c r="U145">
        <f t="shared" si="28"/>
        <v>0</v>
      </c>
      <c r="V145">
        <f t="shared" si="29"/>
        <v>0</v>
      </c>
      <c r="W145">
        <f t="shared" si="30"/>
        <v>0</v>
      </c>
    </row>
    <row r="146" spans="2:23" x14ac:dyDescent="0.2">
      <c r="B146" s="178" t="s">
        <v>933</v>
      </c>
      <c r="C146" s="178" t="s">
        <v>1058</v>
      </c>
      <c r="D146" s="178" t="s">
        <v>509</v>
      </c>
      <c r="E146" s="178" t="s">
        <v>510</v>
      </c>
      <c r="F146" s="178" t="s">
        <v>511</v>
      </c>
      <c r="G146" s="178" t="s">
        <v>512</v>
      </c>
      <c r="H146" s="178" t="s">
        <v>1113</v>
      </c>
      <c r="I146" s="178" t="s">
        <v>1113</v>
      </c>
      <c r="J146" s="178" t="s">
        <v>1113</v>
      </c>
      <c r="K146" s="178" t="s">
        <v>1113</v>
      </c>
      <c r="L146" s="178" t="s">
        <v>1113</v>
      </c>
      <c r="M146" s="178" t="s">
        <v>1113</v>
      </c>
      <c r="N146">
        <f t="shared" si="21"/>
        <v>19</v>
      </c>
      <c r="O146">
        <f t="shared" si="22"/>
        <v>25</v>
      </c>
      <c r="P146">
        <f t="shared" si="23"/>
        <v>22</v>
      </c>
      <c r="Q146">
        <f t="shared" si="24"/>
        <v>5</v>
      </c>
      <c r="R146">
        <f t="shared" si="25"/>
        <v>0</v>
      </c>
      <c r="S146">
        <f t="shared" si="26"/>
        <v>0</v>
      </c>
      <c r="T146">
        <f t="shared" si="27"/>
        <v>0</v>
      </c>
      <c r="U146">
        <f t="shared" si="28"/>
        <v>0</v>
      </c>
      <c r="V146">
        <f t="shared" si="29"/>
        <v>0</v>
      </c>
      <c r="W146">
        <f t="shared" si="30"/>
        <v>0</v>
      </c>
    </row>
    <row r="147" spans="2:23" x14ac:dyDescent="0.2">
      <c r="B147" s="178" t="s">
        <v>934</v>
      </c>
      <c r="C147" s="178" t="s">
        <v>1058</v>
      </c>
      <c r="D147" s="178" t="s">
        <v>513</v>
      </c>
      <c r="E147" s="178" t="s">
        <v>514</v>
      </c>
      <c r="F147" s="178" t="s">
        <v>515</v>
      </c>
      <c r="G147" s="178" t="s">
        <v>1113</v>
      </c>
      <c r="H147" s="178" t="s">
        <v>1113</v>
      </c>
      <c r="I147" s="178" t="s">
        <v>1113</v>
      </c>
      <c r="J147" s="178" t="s">
        <v>1113</v>
      </c>
      <c r="K147" s="178" t="s">
        <v>1113</v>
      </c>
      <c r="L147" s="178" t="s">
        <v>1113</v>
      </c>
      <c r="M147" s="178" t="s">
        <v>1113</v>
      </c>
      <c r="N147">
        <f t="shared" si="21"/>
        <v>21</v>
      </c>
      <c r="O147">
        <f t="shared" si="22"/>
        <v>27</v>
      </c>
      <c r="P147">
        <f t="shared" si="23"/>
        <v>25</v>
      </c>
      <c r="Q147">
        <f t="shared" si="24"/>
        <v>0</v>
      </c>
      <c r="R147">
        <f t="shared" si="25"/>
        <v>0</v>
      </c>
      <c r="S147">
        <f t="shared" si="26"/>
        <v>0</v>
      </c>
      <c r="T147">
        <f t="shared" si="27"/>
        <v>0</v>
      </c>
      <c r="U147">
        <f t="shared" si="28"/>
        <v>0</v>
      </c>
      <c r="V147">
        <f t="shared" si="29"/>
        <v>0</v>
      </c>
      <c r="W147">
        <f t="shared" si="30"/>
        <v>0</v>
      </c>
    </row>
    <row r="148" spans="2:23" x14ac:dyDescent="0.2">
      <c r="B148" s="178" t="s">
        <v>935</v>
      </c>
      <c r="C148" s="178" t="s">
        <v>1058</v>
      </c>
      <c r="D148" s="178" t="s">
        <v>516</v>
      </c>
      <c r="E148" s="178" t="s">
        <v>517</v>
      </c>
      <c r="F148" s="178" t="s">
        <v>518</v>
      </c>
      <c r="G148" s="178" t="s">
        <v>381</v>
      </c>
      <c r="H148" s="178" t="s">
        <v>1113</v>
      </c>
      <c r="I148" s="178" t="s">
        <v>1113</v>
      </c>
      <c r="J148" s="178" t="s">
        <v>1113</v>
      </c>
      <c r="K148" s="178" t="s">
        <v>1113</v>
      </c>
      <c r="L148" s="178" t="s">
        <v>1113</v>
      </c>
      <c r="M148" s="178" t="s">
        <v>1113</v>
      </c>
      <c r="N148">
        <f t="shared" si="21"/>
        <v>25</v>
      </c>
      <c r="O148">
        <f t="shared" si="22"/>
        <v>29</v>
      </c>
      <c r="P148">
        <f t="shared" si="23"/>
        <v>15</v>
      </c>
      <c r="Q148">
        <f t="shared" si="24"/>
        <v>17</v>
      </c>
      <c r="R148">
        <f t="shared" si="25"/>
        <v>0</v>
      </c>
      <c r="S148">
        <f t="shared" si="26"/>
        <v>0</v>
      </c>
      <c r="T148">
        <f t="shared" si="27"/>
        <v>0</v>
      </c>
      <c r="U148">
        <f t="shared" si="28"/>
        <v>0</v>
      </c>
      <c r="V148">
        <f t="shared" si="29"/>
        <v>0</v>
      </c>
      <c r="W148">
        <f t="shared" si="30"/>
        <v>0</v>
      </c>
    </row>
    <row r="149" spans="2:23" x14ac:dyDescent="0.2">
      <c r="B149" s="178" t="s">
        <v>936</v>
      </c>
      <c r="C149" s="178" t="s">
        <v>1058</v>
      </c>
      <c r="D149" s="178" t="s">
        <v>519</v>
      </c>
      <c r="E149" s="178" t="s">
        <v>520</v>
      </c>
      <c r="F149" s="178" t="s">
        <v>521</v>
      </c>
      <c r="G149" s="178" t="s">
        <v>522</v>
      </c>
      <c r="H149" s="178" t="s">
        <v>1113</v>
      </c>
      <c r="I149" s="178" t="s">
        <v>1113</v>
      </c>
      <c r="J149" s="178" t="s">
        <v>1113</v>
      </c>
      <c r="K149" s="178" t="s">
        <v>1113</v>
      </c>
      <c r="L149" s="178" t="s">
        <v>1113</v>
      </c>
      <c r="M149" s="178" t="s">
        <v>1113</v>
      </c>
      <c r="N149">
        <f t="shared" si="21"/>
        <v>22</v>
      </c>
      <c r="O149">
        <f t="shared" si="22"/>
        <v>23</v>
      </c>
      <c r="P149">
        <f t="shared" si="23"/>
        <v>22</v>
      </c>
      <c r="Q149">
        <f t="shared" si="24"/>
        <v>25</v>
      </c>
      <c r="R149">
        <f t="shared" si="25"/>
        <v>0</v>
      </c>
      <c r="S149">
        <f t="shared" si="26"/>
        <v>0</v>
      </c>
      <c r="T149">
        <f t="shared" si="27"/>
        <v>0</v>
      </c>
      <c r="U149">
        <f t="shared" si="28"/>
        <v>0</v>
      </c>
      <c r="V149">
        <f t="shared" si="29"/>
        <v>0</v>
      </c>
      <c r="W149">
        <f t="shared" si="30"/>
        <v>0</v>
      </c>
    </row>
    <row r="150" spans="2:23" x14ac:dyDescent="0.2">
      <c r="B150" s="178" t="s">
        <v>937</v>
      </c>
      <c r="C150" s="178" t="s">
        <v>1058</v>
      </c>
      <c r="D150" s="178" t="s">
        <v>523</v>
      </c>
      <c r="E150" s="178" t="s">
        <v>524</v>
      </c>
      <c r="F150" s="178" t="s">
        <v>525</v>
      </c>
      <c r="G150" s="178" t="s">
        <v>526</v>
      </c>
      <c r="H150" s="178" t="s">
        <v>1113</v>
      </c>
      <c r="I150" s="178" t="s">
        <v>1113</v>
      </c>
      <c r="J150" s="178" t="s">
        <v>1113</v>
      </c>
      <c r="K150" s="178" t="s">
        <v>1113</v>
      </c>
      <c r="L150" s="178" t="s">
        <v>1113</v>
      </c>
      <c r="M150" s="178" t="s">
        <v>1113</v>
      </c>
      <c r="N150">
        <f t="shared" si="21"/>
        <v>9</v>
      </c>
      <c r="O150">
        <f t="shared" si="22"/>
        <v>17</v>
      </c>
      <c r="P150">
        <f t="shared" si="23"/>
        <v>14</v>
      </c>
      <c r="Q150">
        <f t="shared" si="24"/>
        <v>10</v>
      </c>
      <c r="R150">
        <f t="shared" si="25"/>
        <v>0</v>
      </c>
      <c r="S150">
        <f t="shared" si="26"/>
        <v>0</v>
      </c>
      <c r="T150">
        <f t="shared" si="27"/>
        <v>0</v>
      </c>
      <c r="U150">
        <f t="shared" si="28"/>
        <v>0</v>
      </c>
      <c r="V150">
        <f t="shared" si="29"/>
        <v>0</v>
      </c>
      <c r="W150">
        <f t="shared" si="30"/>
        <v>0</v>
      </c>
    </row>
    <row r="151" spans="2:23" x14ac:dyDescent="0.2">
      <c r="B151" s="178" t="s">
        <v>938</v>
      </c>
      <c r="C151" s="178" t="s">
        <v>1058</v>
      </c>
      <c r="D151" s="178" t="s">
        <v>523</v>
      </c>
      <c r="E151" s="178" t="s">
        <v>527</v>
      </c>
      <c r="F151" s="178" t="s">
        <v>528</v>
      </c>
      <c r="G151" s="178" t="s">
        <v>529</v>
      </c>
      <c r="H151" s="178" t="s">
        <v>1113</v>
      </c>
      <c r="I151" s="178" t="s">
        <v>1113</v>
      </c>
      <c r="J151" s="178" t="s">
        <v>1113</v>
      </c>
      <c r="K151" s="178" t="s">
        <v>1113</v>
      </c>
      <c r="L151" s="178" t="s">
        <v>1113</v>
      </c>
      <c r="M151" s="178" t="s">
        <v>1113</v>
      </c>
      <c r="N151">
        <f t="shared" si="21"/>
        <v>9</v>
      </c>
      <c r="O151">
        <f t="shared" si="22"/>
        <v>25</v>
      </c>
      <c r="P151">
        <f t="shared" si="23"/>
        <v>8</v>
      </c>
      <c r="Q151">
        <f t="shared" si="24"/>
        <v>13</v>
      </c>
      <c r="R151">
        <f t="shared" si="25"/>
        <v>0</v>
      </c>
      <c r="S151">
        <f t="shared" si="26"/>
        <v>0</v>
      </c>
      <c r="T151">
        <f t="shared" si="27"/>
        <v>0</v>
      </c>
      <c r="U151">
        <f t="shared" si="28"/>
        <v>0</v>
      </c>
      <c r="V151">
        <f t="shared" si="29"/>
        <v>0</v>
      </c>
      <c r="W151">
        <f t="shared" si="30"/>
        <v>0</v>
      </c>
    </row>
    <row r="152" spans="2:23" x14ac:dyDescent="0.2">
      <c r="B152" s="178" t="s">
        <v>939</v>
      </c>
      <c r="C152" s="178" t="s">
        <v>1058</v>
      </c>
      <c r="D152" s="178" t="s">
        <v>523</v>
      </c>
      <c r="E152" s="178" t="s">
        <v>530</v>
      </c>
      <c r="F152" s="178" t="s">
        <v>531</v>
      </c>
      <c r="G152" s="178" t="s">
        <v>532</v>
      </c>
      <c r="H152" s="178" t="s">
        <v>533</v>
      </c>
      <c r="I152" s="178" t="s">
        <v>1113</v>
      </c>
      <c r="J152" s="178" t="s">
        <v>1113</v>
      </c>
      <c r="K152" s="178" t="s">
        <v>1113</v>
      </c>
      <c r="L152" s="178" t="s">
        <v>1113</v>
      </c>
      <c r="M152" s="178" t="s">
        <v>1113</v>
      </c>
      <c r="N152">
        <f t="shared" si="21"/>
        <v>9</v>
      </c>
      <c r="O152">
        <f t="shared" si="22"/>
        <v>15</v>
      </c>
      <c r="P152">
        <f t="shared" si="23"/>
        <v>26</v>
      </c>
      <c r="Q152">
        <f t="shared" si="24"/>
        <v>11</v>
      </c>
      <c r="R152">
        <f t="shared" si="25"/>
        <v>12</v>
      </c>
      <c r="S152">
        <f t="shared" si="26"/>
        <v>0</v>
      </c>
      <c r="T152">
        <f t="shared" si="27"/>
        <v>0</v>
      </c>
      <c r="U152">
        <f t="shared" si="28"/>
        <v>0</v>
      </c>
      <c r="V152">
        <f t="shared" si="29"/>
        <v>0</v>
      </c>
      <c r="W152">
        <f t="shared" si="30"/>
        <v>0</v>
      </c>
    </row>
    <row r="153" spans="2:23" x14ac:dyDescent="0.2">
      <c r="B153" s="178" t="s">
        <v>940</v>
      </c>
      <c r="C153" s="178" t="s">
        <v>1058</v>
      </c>
      <c r="D153" s="178" t="s">
        <v>403</v>
      </c>
      <c r="E153" s="178" t="s">
        <v>534</v>
      </c>
      <c r="F153" s="178" t="s">
        <v>535</v>
      </c>
      <c r="G153" s="178" t="s">
        <v>1113</v>
      </c>
      <c r="H153" s="178" t="s">
        <v>1113</v>
      </c>
      <c r="I153" s="178" t="s">
        <v>1113</v>
      </c>
      <c r="J153" s="178" t="s">
        <v>1113</v>
      </c>
      <c r="K153" s="178" t="s">
        <v>1113</v>
      </c>
      <c r="L153" s="178" t="s">
        <v>1113</v>
      </c>
      <c r="M153" s="178" t="s">
        <v>1113</v>
      </c>
      <c r="N153">
        <f t="shared" si="21"/>
        <v>14</v>
      </c>
      <c r="O153">
        <f t="shared" si="22"/>
        <v>28</v>
      </c>
      <c r="P153">
        <f t="shared" si="23"/>
        <v>23</v>
      </c>
      <c r="Q153">
        <f t="shared" si="24"/>
        <v>0</v>
      </c>
      <c r="R153">
        <f t="shared" si="25"/>
        <v>0</v>
      </c>
      <c r="S153">
        <f t="shared" si="26"/>
        <v>0</v>
      </c>
      <c r="T153">
        <f t="shared" si="27"/>
        <v>0</v>
      </c>
      <c r="U153">
        <f t="shared" si="28"/>
        <v>0</v>
      </c>
      <c r="V153">
        <f t="shared" si="29"/>
        <v>0</v>
      </c>
      <c r="W153">
        <f t="shared" si="30"/>
        <v>0</v>
      </c>
    </row>
    <row r="154" spans="2:23" x14ac:dyDescent="0.2">
      <c r="B154" s="178" t="s">
        <v>941</v>
      </c>
      <c r="C154" s="178" t="s">
        <v>1058</v>
      </c>
      <c r="D154" s="178" t="s">
        <v>447</v>
      </c>
      <c r="E154" s="178" t="s">
        <v>465</v>
      </c>
      <c r="F154" s="178"/>
      <c r="G154" s="178" t="s">
        <v>1113</v>
      </c>
      <c r="H154" s="178" t="s">
        <v>1113</v>
      </c>
      <c r="I154" s="178" t="s">
        <v>1113</v>
      </c>
      <c r="J154" s="178" t="s">
        <v>1113</v>
      </c>
      <c r="K154" s="178" t="s">
        <v>1113</v>
      </c>
      <c r="L154" s="178" t="s">
        <v>1113</v>
      </c>
      <c r="M154" s="178" t="s">
        <v>1113</v>
      </c>
      <c r="N154">
        <f t="shared" si="21"/>
        <v>14</v>
      </c>
      <c r="O154">
        <f t="shared" si="22"/>
        <v>13</v>
      </c>
      <c r="P154">
        <f t="shared" si="23"/>
        <v>0</v>
      </c>
      <c r="Q154">
        <f t="shared" si="24"/>
        <v>0</v>
      </c>
      <c r="R154">
        <f t="shared" si="25"/>
        <v>0</v>
      </c>
      <c r="S154">
        <f t="shared" si="26"/>
        <v>0</v>
      </c>
      <c r="T154">
        <f t="shared" si="27"/>
        <v>0</v>
      </c>
      <c r="U154">
        <f t="shared" si="28"/>
        <v>0</v>
      </c>
      <c r="V154">
        <f t="shared" si="29"/>
        <v>0</v>
      </c>
      <c r="W154">
        <f t="shared" si="30"/>
        <v>0</v>
      </c>
    </row>
    <row r="155" spans="2:23" x14ac:dyDescent="0.2">
      <c r="B155" s="178" t="s">
        <v>942</v>
      </c>
      <c r="C155" s="178" t="s">
        <v>1058</v>
      </c>
      <c r="D155" s="178" t="s">
        <v>447</v>
      </c>
      <c r="E155" s="178" t="s">
        <v>536</v>
      </c>
      <c r="F155" s="178" t="s">
        <v>1113</v>
      </c>
      <c r="G155" s="178" t="s">
        <v>1113</v>
      </c>
      <c r="H155" s="178" t="s">
        <v>1113</v>
      </c>
      <c r="I155" s="178" t="s">
        <v>1113</v>
      </c>
      <c r="J155" s="178" t="s">
        <v>1113</v>
      </c>
      <c r="K155" s="178" t="s">
        <v>1113</v>
      </c>
      <c r="L155" s="178" t="s">
        <v>1113</v>
      </c>
      <c r="M155" s="178" t="s">
        <v>1113</v>
      </c>
      <c r="N155">
        <f t="shared" si="21"/>
        <v>14</v>
      </c>
      <c r="O155">
        <f t="shared" si="22"/>
        <v>14</v>
      </c>
      <c r="P155">
        <f t="shared" si="23"/>
        <v>0</v>
      </c>
      <c r="Q155">
        <f t="shared" si="24"/>
        <v>0</v>
      </c>
      <c r="R155">
        <f t="shared" si="25"/>
        <v>0</v>
      </c>
      <c r="S155">
        <f t="shared" si="26"/>
        <v>0</v>
      </c>
      <c r="T155">
        <f t="shared" si="27"/>
        <v>0</v>
      </c>
      <c r="U155">
        <f t="shared" si="28"/>
        <v>0</v>
      </c>
      <c r="V155">
        <f t="shared" si="29"/>
        <v>0</v>
      </c>
      <c r="W155">
        <f t="shared" si="30"/>
        <v>0</v>
      </c>
    </row>
    <row r="156" spans="2:23" ht="11.5" thickBot="1" x14ac:dyDescent="0.25">
      <c r="B156" s="179" t="s">
        <v>943</v>
      </c>
      <c r="C156" s="179" t="s">
        <v>1058</v>
      </c>
      <c r="D156" s="179" t="s">
        <v>537</v>
      </c>
      <c r="E156" s="179" t="s">
        <v>538</v>
      </c>
      <c r="F156" s="179" t="s">
        <v>1113</v>
      </c>
      <c r="G156" s="179" t="s">
        <v>1113</v>
      </c>
      <c r="H156" s="179" t="s">
        <v>1113</v>
      </c>
      <c r="I156" s="179" t="s">
        <v>1113</v>
      </c>
      <c r="J156" s="179" t="s">
        <v>1113</v>
      </c>
      <c r="K156" s="179" t="s">
        <v>1113</v>
      </c>
      <c r="L156" s="179" t="s">
        <v>1113</v>
      </c>
      <c r="M156" s="179" t="s">
        <v>1113</v>
      </c>
      <c r="N156">
        <f t="shared" si="21"/>
        <v>22</v>
      </c>
      <c r="O156">
        <f t="shared" si="22"/>
        <v>13</v>
      </c>
      <c r="P156">
        <f t="shared" si="23"/>
        <v>0</v>
      </c>
      <c r="Q156">
        <f t="shared" si="24"/>
        <v>0</v>
      </c>
      <c r="R156">
        <f t="shared" si="25"/>
        <v>0</v>
      </c>
      <c r="S156">
        <f t="shared" si="26"/>
        <v>0</v>
      </c>
      <c r="T156">
        <f t="shared" si="27"/>
        <v>0</v>
      </c>
      <c r="U156">
        <f t="shared" si="28"/>
        <v>0</v>
      </c>
      <c r="V156">
        <f t="shared" si="29"/>
        <v>0</v>
      </c>
      <c r="W156">
        <f t="shared" si="30"/>
        <v>0</v>
      </c>
    </row>
    <row r="157" spans="2:23" x14ac:dyDescent="0.2">
      <c r="B157" s="181" t="s">
        <v>1110</v>
      </c>
      <c r="C157" s="181" t="s">
        <v>1065</v>
      </c>
      <c r="D157" s="181" t="s">
        <v>1279</v>
      </c>
      <c r="E157" s="181" t="s">
        <v>1280</v>
      </c>
      <c r="F157" s="181" t="s">
        <v>1281</v>
      </c>
      <c r="G157" s="181" t="s">
        <v>1113</v>
      </c>
      <c r="H157" s="181" t="s">
        <v>1113</v>
      </c>
      <c r="I157" s="181" t="s">
        <v>1113</v>
      </c>
      <c r="J157" s="181" t="s">
        <v>1113</v>
      </c>
      <c r="K157" s="181" t="s">
        <v>1113</v>
      </c>
      <c r="L157" s="181" t="s">
        <v>1113</v>
      </c>
      <c r="M157" s="181" t="s">
        <v>1113</v>
      </c>
      <c r="N157">
        <f t="shared" si="21"/>
        <v>15</v>
      </c>
      <c r="O157">
        <f t="shared" si="22"/>
        <v>13</v>
      </c>
      <c r="P157">
        <f t="shared" si="23"/>
        <v>29</v>
      </c>
      <c r="Q157">
        <f t="shared" si="24"/>
        <v>0</v>
      </c>
      <c r="R157">
        <f t="shared" si="25"/>
        <v>0</v>
      </c>
      <c r="S157">
        <f t="shared" si="26"/>
        <v>0</v>
      </c>
      <c r="T157">
        <f t="shared" si="27"/>
        <v>0</v>
      </c>
      <c r="U157">
        <f t="shared" si="28"/>
        <v>0</v>
      </c>
      <c r="V157">
        <f t="shared" si="29"/>
        <v>0</v>
      </c>
      <c r="W157">
        <f t="shared" si="30"/>
        <v>0</v>
      </c>
    </row>
    <row r="158" spans="2:23" x14ac:dyDescent="0.2">
      <c r="B158" s="178" t="s">
        <v>1111</v>
      </c>
      <c r="C158" s="178" t="s">
        <v>1065</v>
      </c>
      <c r="D158" s="178" t="s">
        <v>1279</v>
      </c>
      <c r="E158" s="178" t="s">
        <v>1282</v>
      </c>
      <c r="F158" s="178" t="s">
        <v>1283</v>
      </c>
      <c r="G158" s="178" t="s">
        <v>1113</v>
      </c>
      <c r="H158" s="178" t="s">
        <v>1113</v>
      </c>
      <c r="I158" s="178" t="s">
        <v>1113</v>
      </c>
      <c r="J158" s="178" t="s">
        <v>1113</v>
      </c>
      <c r="K158" s="178" t="s">
        <v>1113</v>
      </c>
      <c r="L158" s="178" t="s">
        <v>1113</v>
      </c>
      <c r="M158" s="178" t="s">
        <v>1113</v>
      </c>
      <c r="N158">
        <f t="shared" si="21"/>
        <v>15</v>
      </c>
      <c r="O158">
        <f t="shared" si="22"/>
        <v>28</v>
      </c>
      <c r="P158">
        <f t="shared" si="23"/>
        <v>14</v>
      </c>
      <c r="Q158">
        <f t="shared" si="24"/>
        <v>0</v>
      </c>
      <c r="R158">
        <f t="shared" si="25"/>
        <v>0</v>
      </c>
      <c r="S158">
        <f t="shared" si="26"/>
        <v>0</v>
      </c>
      <c r="T158">
        <f t="shared" si="27"/>
        <v>0</v>
      </c>
      <c r="U158">
        <f t="shared" si="28"/>
        <v>0</v>
      </c>
      <c r="V158">
        <f t="shared" si="29"/>
        <v>0</v>
      </c>
      <c r="W158">
        <f t="shared" si="30"/>
        <v>0</v>
      </c>
    </row>
    <row r="159" spans="2:23" ht="11.5" thickBot="1" x14ac:dyDescent="0.25">
      <c r="B159" s="182" t="s">
        <v>1112</v>
      </c>
      <c r="C159" s="182" t="s">
        <v>1065</v>
      </c>
      <c r="D159" s="182" t="s">
        <v>1279</v>
      </c>
      <c r="E159" s="182" t="s">
        <v>1284</v>
      </c>
      <c r="F159" s="182" t="s">
        <v>1113</v>
      </c>
      <c r="G159" s="182" t="s">
        <v>1113</v>
      </c>
      <c r="H159" s="182" t="s">
        <v>1113</v>
      </c>
      <c r="I159" s="182" t="s">
        <v>1113</v>
      </c>
      <c r="J159" s="182" t="s">
        <v>1113</v>
      </c>
      <c r="K159" s="182" t="s">
        <v>1113</v>
      </c>
      <c r="L159" s="182" t="s">
        <v>1113</v>
      </c>
      <c r="M159" s="182" t="s">
        <v>1113</v>
      </c>
      <c r="N159">
        <f t="shared" si="21"/>
        <v>15</v>
      </c>
      <c r="O159">
        <f t="shared" si="22"/>
        <v>28</v>
      </c>
      <c r="P159">
        <f t="shared" si="23"/>
        <v>0</v>
      </c>
      <c r="Q159">
        <f t="shared" si="24"/>
        <v>0</v>
      </c>
      <c r="R159">
        <f t="shared" si="25"/>
        <v>0</v>
      </c>
      <c r="S159">
        <f t="shared" si="26"/>
        <v>0</v>
      </c>
      <c r="T159">
        <f t="shared" si="27"/>
        <v>0</v>
      </c>
      <c r="U159">
        <f t="shared" si="28"/>
        <v>0</v>
      </c>
      <c r="V159">
        <f t="shared" si="29"/>
        <v>0</v>
      </c>
      <c r="W159">
        <f t="shared" si="30"/>
        <v>0</v>
      </c>
    </row>
    <row r="160" spans="2:23" x14ac:dyDescent="0.2">
      <c r="B160" s="181" t="s">
        <v>1018</v>
      </c>
      <c r="C160" s="181" t="s">
        <v>1066</v>
      </c>
      <c r="D160" s="181" t="s">
        <v>744</v>
      </c>
      <c r="E160" s="181" t="s">
        <v>745</v>
      </c>
      <c r="F160" s="181" t="s">
        <v>1113</v>
      </c>
      <c r="G160" s="181" t="s">
        <v>1113</v>
      </c>
      <c r="H160" s="181" t="s">
        <v>1113</v>
      </c>
      <c r="I160" s="181" t="s">
        <v>1113</v>
      </c>
      <c r="J160" s="181" t="s">
        <v>1113</v>
      </c>
      <c r="K160" s="181" t="s">
        <v>1113</v>
      </c>
      <c r="L160" s="181" t="s">
        <v>1113</v>
      </c>
      <c r="M160" s="181" t="s">
        <v>1113</v>
      </c>
      <c r="N160">
        <f t="shared" si="21"/>
        <v>13</v>
      </c>
      <c r="O160">
        <f t="shared" si="22"/>
        <v>29</v>
      </c>
      <c r="P160">
        <f t="shared" si="23"/>
        <v>0</v>
      </c>
      <c r="Q160">
        <f t="shared" si="24"/>
        <v>0</v>
      </c>
      <c r="R160">
        <f t="shared" si="25"/>
        <v>0</v>
      </c>
      <c r="S160">
        <f t="shared" si="26"/>
        <v>0</v>
      </c>
      <c r="T160">
        <f t="shared" si="27"/>
        <v>0</v>
      </c>
      <c r="U160">
        <f t="shared" si="28"/>
        <v>0</v>
      </c>
      <c r="V160">
        <f t="shared" si="29"/>
        <v>0</v>
      </c>
      <c r="W160">
        <f t="shared" si="30"/>
        <v>0</v>
      </c>
    </row>
    <row r="161" spans="2:23" x14ac:dyDescent="0.2">
      <c r="B161" s="178" t="s">
        <v>1019</v>
      </c>
      <c r="C161" s="178" t="s">
        <v>1066</v>
      </c>
      <c r="D161" s="178" t="s">
        <v>746</v>
      </c>
      <c r="E161" s="178" t="s">
        <v>747</v>
      </c>
      <c r="F161" s="178" t="s">
        <v>238</v>
      </c>
      <c r="G161" s="178" t="s">
        <v>1113</v>
      </c>
      <c r="H161" s="178" t="s">
        <v>1113</v>
      </c>
      <c r="I161" s="178" t="s">
        <v>1113</v>
      </c>
      <c r="J161" s="178" t="s">
        <v>1113</v>
      </c>
      <c r="K161" s="178" t="s">
        <v>1113</v>
      </c>
      <c r="L161" s="178" t="s">
        <v>1113</v>
      </c>
      <c r="M161" s="178" t="s">
        <v>1113</v>
      </c>
      <c r="N161">
        <f t="shared" si="21"/>
        <v>17</v>
      </c>
      <c r="O161">
        <f t="shared" si="22"/>
        <v>25</v>
      </c>
      <c r="P161">
        <f t="shared" si="23"/>
        <v>13</v>
      </c>
      <c r="Q161">
        <f t="shared" si="24"/>
        <v>0</v>
      </c>
      <c r="R161">
        <f t="shared" si="25"/>
        <v>0</v>
      </c>
      <c r="S161">
        <f t="shared" si="26"/>
        <v>0</v>
      </c>
      <c r="T161">
        <f t="shared" si="27"/>
        <v>0</v>
      </c>
      <c r="U161">
        <f t="shared" si="28"/>
        <v>0</v>
      </c>
      <c r="V161">
        <f t="shared" si="29"/>
        <v>0</v>
      </c>
      <c r="W161">
        <f t="shared" si="30"/>
        <v>0</v>
      </c>
    </row>
    <row r="162" spans="2:23" x14ac:dyDescent="0.2">
      <c r="B162" s="178" t="s">
        <v>1020</v>
      </c>
      <c r="C162" s="178" t="s">
        <v>1066</v>
      </c>
      <c r="D162" s="178" t="s">
        <v>748</v>
      </c>
      <c r="E162" s="178" t="s">
        <v>749</v>
      </c>
      <c r="F162" s="178" t="s">
        <v>750</v>
      </c>
      <c r="G162" s="178" t="s">
        <v>751</v>
      </c>
      <c r="H162" s="178" t="s">
        <v>1113</v>
      </c>
      <c r="I162" s="178" t="s">
        <v>1113</v>
      </c>
      <c r="J162" s="178" t="s">
        <v>1113</v>
      </c>
      <c r="K162" s="178" t="s">
        <v>1113</v>
      </c>
      <c r="L162" s="178" t="s">
        <v>1113</v>
      </c>
      <c r="M162" s="178" t="s">
        <v>1113</v>
      </c>
      <c r="N162">
        <f t="shared" si="21"/>
        <v>20</v>
      </c>
      <c r="O162">
        <f t="shared" si="22"/>
        <v>16</v>
      </c>
      <c r="P162">
        <f t="shared" si="23"/>
        <v>13</v>
      </c>
      <c r="Q162">
        <f t="shared" si="24"/>
        <v>21</v>
      </c>
      <c r="R162">
        <f t="shared" si="25"/>
        <v>0</v>
      </c>
      <c r="S162">
        <f t="shared" si="26"/>
        <v>0</v>
      </c>
      <c r="T162">
        <f t="shared" si="27"/>
        <v>0</v>
      </c>
      <c r="U162">
        <f t="shared" si="28"/>
        <v>0</v>
      </c>
      <c r="V162">
        <f t="shared" si="29"/>
        <v>0</v>
      </c>
      <c r="W162">
        <f t="shared" si="30"/>
        <v>0</v>
      </c>
    </row>
    <row r="163" spans="2:23" x14ac:dyDescent="0.2">
      <c r="B163" s="178" t="s">
        <v>1021</v>
      </c>
      <c r="C163" s="178" t="s">
        <v>1066</v>
      </c>
      <c r="D163" s="178" t="s">
        <v>752</v>
      </c>
      <c r="E163" s="178" t="s">
        <v>753</v>
      </c>
      <c r="F163" s="178" t="s">
        <v>754</v>
      </c>
      <c r="G163" s="178" t="s">
        <v>755</v>
      </c>
      <c r="H163" s="178" t="s">
        <v>1113</v>
      </c>
      <c r="I163" s="178" t="s">
        <v>1113</v>
      </c>
      <c r="J163" s="178" t="s">
        <v>1113</v>
      </c>
      <c r="K163" s="178" t="s">
        <v>1113</v>
      </c>
      <c r="L163" s="178" t="s">
        <v>1113</v>
      </c>
      <c r="M163" s="178" t="s">
        <v>1113</v>
      </c>
      <c r="N163">
        <f t="shared" si="21"/>
        <v>13</v>
      </c>
      <c r="O163">
        <f t="shared" si="22"/>
        <v>25</v>
      </c>
      <c r="P163">
        <f t="shared" si="23"/>
        <v>24</v>
      </c>
      <c r="Q163">
        <f t="shared" si="24"/>
        <v>25</v>
      </c>
      <c r="R163">
        <f t="shared" si="25"/>
        <v>0</v>
      </c>
      <c r="S163">
        <f t="shared" si="26"/>
        <v>0</v>
      </c>
      <c r="T163">
        <f t="shared" si="27"/>
        <v>0</v>
      </c>
      <c r="U163">
        <f t="shared" si="28"/>
        <v>0</v>
      </c>
      <c r="V163">
        <f t="shared" si="29"/>
        <v>0</v>
      </c>
      <c r="W163">
        <f t="shared" si="30"/>
        <v>0</v>
      </c>
    </row>
    <row r="164" spans="2:23" x14ac:dyDescent="0.2">
      <c r="B164" s="178" t="s">
        <v>1022</v>
      </c>
      <c r="C164" s="178" t="s">
        <v>1066</v>
      </c>
      <c r="D164" s="178" t="s">
        <v>1285</v>
      </c>
      <c r="E164" s="178" t="s">
        <v>756</v>
      </c>
      <c r="F164" s="178" t="s">
        <v>757</v>
      </c>
      <c r="G164" s="178" t="s">
        <v>1113</v>
      </c>
      <c r="H164" s="178" t="s">
        <v>1113</v>
      </c>
      <c r="I164" s="178" t="s">
        <v>1113</v>
      </c>
      <c r="J164" s="178" t="s">
        <v>1113</v>
      </c>
      <c r="K164" s="178" t="s">
        <v>1113</v>
      </c>
      <c r="L164" s="178" t="s">
        <v>1113</v>
      </c>
      <c r="M164" s="178" t="s">
        <v>1113</v>
      </c>
      <c r="N164">
        <f t="shared" si="21"/>
        <v>17</v>
      </c>
      <c r="O164">
        <f t="shared" si="22"/>
        <v>9</v>
      </c>
      <c r="P164">
        <f t="shared" si="23"/>
        <v>25</v>
      </c>
      <c r="Q164">
        <f t="shared" si="24"/>
        <v>0</v>
      </c>
      <c r="R164">
        <f t="shared" si="25"/>
        <v>0</v>
      </c>
      <c r="S164">
        <f t="shared" si="26"/>
        <v>0</v>
      </c>
      <c r="T164">
        <f t="shared" si="27"/>
        <v>0</v>
      </c>
      <c r="U164">
        <f t="shared" si="28"/>
        <v>0</v>
      </c>
      <c r="V164">
        <f t="shared" si="29"/>
        <v>0</v>
      </c>
      <c r="W164">
        <f t="shared" si="30"/>
        <v>0</v>
      </c>
    </row>
    <row r="165" spans="2:23" x14ac:dyDescent="0.2">
      <c r="B165" s="178" t="s">
        <v>1023</v>
      </c>
      <c r="C165" s="178" t="s">
        <v>1066</v>
      </c>
      <c r="D165" s="178" t="s">
        <v>1497</v>
      </c>
      <c r="E165" s="178" t="s">
        <v>758</v>
      </c>
      <c r="F165" s="178" t="s">
        <v>759</v>
      </c>
      <c r="G165" s="178" t="s">
        <v>1113</v>
      </c>
      <c r="H165" s="178" t="s">
        <v>1113</v>
      </c>
      <c r="I165" s="178" t="s">
        <v>1113</v>
      </c>
      <c r="J165" s="178" t="s">
        <v>1113</v>
      </c>
      <c r="K165" s="178" t="s">
        <v>1113</v>
      </c>
      <c r="L165" s="178" t="s">
        <v>1113</v>
      </c>
      <c r="M165" s="178" t="s">
        <v>1113</v>
      </c>
      <c r="N165">
        <f t="shared" si="21"/>
        <v>25</v>
      </c>
      <c r="O165">
        <f t="shared" si="22"/>
        <v>24</v>
      </c>
      <c r="P165">
        <f t="shared" si="23"/>
        <v>16</v>
      </c>
      <c r="Q165">
        <f t="shared" si="24"/>
        <v>0</v>
      </c>
      <c r="R165">
        <f t="shared" si="25"/>
        <v>0</v>
      </c>
      <c r="S165">
        <f t="shared" si="26"/>
        <v>0</v>
      </c>
      <c r="T165">
        <f t="shared" si="27"/>
        <v>0</v>
      </c>
      <c r="U165">
        <f t="shared" si="28"/>
        <v>0</v>
      </c>
      <c r="V165">
        <f t="shared" si="29"/>
        <v>0</v>
      </c>
      <c r="W165">
        <f t="shared" si="30"/>
        <v>0</v>
      </c>
    </row>
    <row r="166" spans="2:23" x14ac:dyDescent="0.2">
      <c r="B166" s="178" t="s">
        <v>1024</v>
      </c>
      <c r="C166" s="178" t="s">
        <v>1066</v>
      </c>
      <c r="D166" s="178" t="s">
        <v>760</v>
      </c>
      <c r="E166" s="178" t="s">
        <v>761</v>
      </c>
      <c r="F166" s="178" t="s">
        <v>762</v>
      </c>
      <c r="G166" s="178" t="s">
        <v>1113</v>
      </c>
      <c r="H166" s="178" t="s">
        <v>1113</v>
      </c>
      <c r="I166" s="178" t="s">
        <v>1113</v>
      </c>
      <c r="J166" s="178" t="s">
        <v>1113</v>
      </c>
      <c r="K166" s="178" t="s">
        <v>1113</v>
      </c>
      <c r="L166" s="178" t="s">
        <v>1113</v>
      </c>
      <c r="M166" s="178" t="s">
        <v>1113</v>
      </c>
      <c r="N166">
        <f t="shared" si="21"/>
        <v>28</v>
      </c>
      <c r="O166">
        <f t="shared" si="22"/>
        <v>27</v>
      </c>
      <c r="P166">
        <f t="shared" si="23"/>
        <v>17</v>
      </c>
      <c r="Q166">
        <f t="shared" si="24"/>
        <v>0</v>
      </c>
      <c r="R166">
        <f t="shared" si="25"/>
        <v>0</v>
      </c>
      <c r="S166">
        <f t="shared" si="26"/>
        <v>0</v>
      </c>
      <c r="T166">
        <f t="shared" si="27"/>
        <v>0</v>
      </c>
      <c r="U166">
        <f t="shared" si="28"/>
        <v>0</v>
      </c>
      <c r="V166">
        <f t="shared" si="29"/>
        <v>0</v>
      </c>
      <c r="W166">
        <f t="shared" si="30"/>
        <v>0</v>
      </c>
    </row>
    <row r="167" spans="2:23" x14ac:dyDescent="0.2">
      <c r="B167" s="178" t="s">
        <v>1025</v>
      </c>
      <c r="C167" s="178" t="s">
        <v>1066</v>
      </c>
      <c r="D167" s="178" t="s">
        <v>746</v>
      </c>
      <c r="E167" s="178" t="s">
        <v>763</v>
      </c>
      <c r="F167" s="178" t="s">
        <v>764</v>
      </c>
      <c r="G167" s="178" t="s">
        <v>1113</v>
      </c>
      <c r="H167" s="178" t="s">
        <v>1113</v>
      </c>
      <c r="I167" s="178" t="s">
        <v>1113</v>
      </c>
      <c r="J167" s="178" t="s">
        <v>1113</v>
      </c>
      <c r="K167" s="178" t="s">
        <v>1113</v>
      </c>
      <c r="L167" s="178" t="s">
        <v>1113</v>
      </c>
      <c r="M167" s="178" t="s">
        <v>1113</v>
      </c>
      <c r="N167">
        <f t="shared" si="21"/>
        <v>17</v>
      </c>
      <c r="O167">
        <f t="shared" si="22"/>
        <v>28</v>
      </c>
      <c r="P167">
        <f t="shared" si="23"/>
        <v>24</v>
      </c>
      <c r="Q167">
        <f t="shared" si="24"/>
        <v>0</v>
      </c>
      <c r="R167">
        <f t="shared" si="25"/>
        <v>0</v>
      </c>
      <c r="S167">
        <f t="shared" si="26"/>
        <v>0</v>
      </c>
      <c r="T167">
        <f t="shared" si="27"/>
        <v>0</v>
      </c>
      <c r="U167">
        <f t="shared" si="28"/>
        <v>0</v>
      </c>
      <c r="V167">
        <f t="shared" si="29"/>
        <v>0</v>
      </c>
      <c r="W167">
        <f t="shared" si="30"/>
        <v>0</v>
      </c>
    </row>
    <row r="168" spans="2:23" x14ac:dyDescent="0.2">
      <c r="B168" s="178" t="s">
        <v>1026</v>
      </c>
      <c r="C168" s="178" t="s">
        <v>1066</v>
      </c>
      <c r="D168" s="178" t="s">
        <v>765</v>
      </c>
      <c r="E168" s="178" t="s">
        <v>766</v>
      </c>
      <c r="F168" s="178" t="s">
        <v>767</v>
      </c>
      <c r="G168" s="178" t="s">
        <v>1113</v>
      </c>
      <c r="H168" s="178" t="s">
        <v>1113</v>
      </c>
      <c r="I168" s="178" t="s">
        <v>1113</v>
      </c>
      <c r="J168" s="178" t="s">
        <v>1113</v>
      </c>
      <c r="K168" s="178" t="s">
        <v>1113</v>
      </c>
      <c r="L168" s="178" t="s">
        <v>1113</v>
      </c>
      <c r="M168" s="178" t="s">
        <v>1113</v>
      </c>
      <c r="N168">
        <f t="shared" si="21"/>
        <v>14</v>
      </c>
      <c r="O168">
        <f t="shared" si="22"/>
        <v>28</v>
      </c>
      <c r="P168">
        <f t="shared" si="23"/>
        <v>25</v>
      </c>
      <c r="Q168">
        <f t="shared" si="24"/>
        <v>0</v>
      </c>
      <c r="R168">
        <f t="shared" si="25"/>
        <v>0</v>
      </c>
      <c r="S168">
        <f t="shared" si="26"/>
        <v>0</v>
      </c>
      <c r="T168">
        <f t="shared" si="27"/>
        <v>0</v>
      </c>
      <c r="U168">
        <f t="shared" si="28"/>
        <v>0</v>
      </c>
      <c r="V168">
        <f t="shared" si="29"/>
        <v>0</v>
      </c>
      <c r="W168">
        <f t="shared" si="30"/>
        <v>0</v>
      </c>
    </row>
    <row r="169" spans="2:23" x14ac:dyDescent="0.2">
      <c r="B169" s="178" t="s">
        <v>1027</v>
      </c>
      <c r="C169" s="178" t="s">
        <v>1066</v>
      </c>
      <c r="D169" s="178" t="s">
        <v>768</v>
      </c>
      <c r="E169" s="178" t="s">
        <v>769</v>
      </c>
      <c r="F169" s="178" t="s">
        <v>770</v>
      </c>
      <c r="G169" s="178" t="s">
        <v>771</v>
      </c>
      <c r="H169" s="178" t="s">
        <v>772</v>
      </c>
      <c r="I169" s="178" t="s">
        <v>1113</v>
      </c>
      <c r="J169" s="178" t="s">
        <v>1113</v>
      </c>
      <c r="K169" s="178" t="s">
        <v>1113</v>
      </c>
      <c r="L169" s="178" t="s">
        <v>1113</v>
      </c>
      <c r="M169" s="178" t="s">
        <v>1113</v>
      </c>
      <c r="N169">
        <f t="shared" si="21"/>
        <v>18</v>
      </c>
      <c r="O169">
        <f t="shared" si="22"/>
        <v>13</v>
      </c>
      <c r="P169">
        <f t="shared" si="23"/>
        <v>13</v>
      </c>
      <c r="Q169">
        <f t="shared" si="24"/>
        <v>18</v>
      </c>
      <c r="R169">
        <f t="shared" si="25"/>
        <v>13</v>
      </c>
      <c r="S169">
        <f t="shared" si="26"/>
        <v>0</v>
      </c>
      <c r="T169">
        <f t="shared" si="27"/>
        <v>0</v>
      </c>
      <c r="U169">
        <f t="shared" si="28"/>
        <v>0</v>
      </c>
      <c r="V169">
        <f t="shared" si="29"/>
        <v>0</v>
      </c>
      <c r="W169">
        <f t="shared" si="30"/>
        <v>0</v>
      </c>
    </row>
    <row r="170" spans="2:23" x14ac:dyDescent="0.2">
      <c r="B170" s="178" t="s">
        <v>1028</v>
      </c>
      <c r="C170" s="178" t="s">
        <v>1066</v>
      </c>
      <c r="D170" s="178" t="s">
        <v>744</v>
      </c>
      <c r="E170" s="178" t="s">
        <v>773</v>
      </c>
      <c r="F170" s="178" t="s">
        <v>774</v>
      </c>
      <c r="G170" s="178" t="s">
        <v>775</v>
      </c>
      <c r="H170" s="178" t="s">
        <v>1113</v>
      </c>
      <c r="I170" s="178" t="s">
        <v>1113</v>
      </c>
      <c r="J170" s="178" t="s">
        <v>1113</v>
      </c>
      <c r="K170" s="178" t="s">
        <v>1113</v>
      </c>
      <c r="L170" s="178" t="s">
        <v>1113</v>
      </c>
      <c r="M170" s="178" t="s">
        <v>1113</v>
      </c>
      <c r="N170">
        <f t="shared" si="21"/>
        <v>13</v>
      </c>
      <c r="O170">
        <f t="shared" si="22"/>
        <v>28</v>
      </c>
      <c r="P170">
        <f t="shared" si="23"/>
        <v>24</v>
      </c>
      <c r="Q170">
        <f t="shared" si="24"/>
        <v>26</v>
      </c>
      <c r="R170">
        <f t="shared" si="25"/>
        <v>0</v>
      </c>
      <c r="S170">
        <f t="shared" si="26"/>
        <v>0</v>
      </c>
      <c r="T170">
        <f t="shared" si="27"/>
        <v>0</v>
      </c>
      <c r="U170">
        <f t="shared" si="28"/>
        <v>0</v>
      </c>
      <c r="V170">
        <f t="shared" si="29"/>
        <v>0</v>
      </c>
      <c r="W170">
        <f t="shared" si="30"/>
        <v>0</v>
      </c>
    </row>
    <row r="171" spans="2:23" x14ac:dyDescent="0.2">
      <c r="B171" s="178" t="s">
        <v>1029</v>
      </c>
      <c r="C171" s="178" t="s">
        <v>1066</v>
      </c>
      <c r="D171" s="178" t="s">
        <v>776</v>
      </c>
      <c r="E171" s="178" t="s">
        <v>777</v>
      </c>
      <c r="F171" s="178" t="s">
        <v>778</v>
      </c>
      <c r="G171" s="178" t="s">
        <v>1113</v>
      </c>
      <c r="H171" s="178" t="s">
        <v>1113</v>
      </c>
      <c r="I171" s="178" t="s">
        <v>1113</v>
      </c>
      <c r="J171" s="178" t="s">
        <v>1113</v>
      </c>
      <c r="K171" s="178" t="s">
        <v>1113</v>
      </c>
      <c r="L171" s="178" t="s">
        <v>1113</v>
      </c>
      <c r="M171" s="178" t="s">
        <v>1113</v>
      </c>
      <c r="N171">
        <f t="shared" si="21"/>
        <v>16</v>
      </c>
      <c r="O171">
        <f t="shared" si="22"/>
        <v>23</v>
      </c>
      <c r="P171">
        <f t="shared" si="23"/>
        <v>16</v>
      </c>
      <c r="Q171">
        <f t="shared" si="24"/>
        <v>0</v>
      </c>
      <c r="R171">
        <f t="shared" si="25"/>
        <v>0</v>
      </c>
      <c r="S171">
        <f t="shared" si="26"/>
        <v>0</v>
      </c>
      <c r="T171">
        <f t="shared" si="27"/>
        <v>0</v>
      </c>
      <c r="U171">
        <f t="shared" si="28"/>
        <v>0</v>
      </c>
      <c r="V171">
        <f t="shared" si="29"/>
        <v>0</v>
      </c>
      <c r="W171">
        <f t="shared" si="30"/>
        <v>0</v>
      </c>
    </row>
    <row r="172" spans="2:23" x14ac:dyDescent="0.2">
      <c r="B172" s="178" t="s">
        <v>1030</v>
      </c>
      <c r="C172" s="178" t="s">
        <v>1066</v>
      </c>
      <c r="D172" s="178" t="s">
        <v>779</v>
      </c>
      <c r="E172" s="178" t="s">
        <v>780</v>
      </c>
      <c r="F172" s="178" t="s">
        <v>781</v>
      </c>
      <c r="G172" s="178" t="s">
        <v>782</v>
      </c>
      <c r="H172" s="178" t="s">
        <v>1113</v>
      </c>
      <c r="I172" s="178" t="s">
        <v>1113</v>
      </c>
      <c r="J172" s="178" t="s">
        <v>1113</v>
      </c>
      <c r="K172" s="178" t="s">
        <v>1113</v>
      </c>
      <c r="L172" s="178" t="s">
        <v>1113</v>
      </c>
      <c r="M172" s="178" t="s">
        <v>1113</v>
      </c>
      <c r="N172">
        <f t="shared" si="21"/>
        <v>20</v>
      </c>
      <c r="O172">
        <f t="shared" si="22"/>
        <v>20</v>
      </c>
      <c r="P172">
        <f t="shared" si="23"/>
        <v>18</v>
      </c>
      <c r="Q172">
        <f t="shared" si="24"/>
        <v>26</v>
      </c>
      <c r="R172">
        <f t="shared" si="25"/>
        <v>0</v>
      </c>
      <c r="S172">
        <f t="shared" si="26"/>
        <v>0</v>
      </c>
      <c r="T172">
        <f t="shared" si="27"/>
        <v>0</v>
      </c>
      <c r="U172">
        <f t="shared" si="28"/>
        <v>0</v>
      </c>
      <c r="V172">
        <f t="shared" si="29"/>
        <v>0</v>
      </c>
      <c r="W172">
        <f t="shared" si="30"/>
        <v>0</v>
      </c>
    </row>
    <row r="173" spans="2:23" x14ac:dyDescent="0.2">
      <c r="B173" s="178" t="s">
        <v>1031</v>
      </c>
      <c r="C173" s="178" t="s">
        <v>1066</v>
      </c>
      <c r="D173" s="178" t="s">
        <v>783</v>
      </c>
      <c r="E173" s="178" t="s">
        <v>784</v>
      </c>
      <c r="F173" s="178" t="s">
        <v>1113</v>
      </c>
      <c r="G173" s="178" t="s">
        <v>1113</v>
      </c>
      <c r="H173" s="178" t="s">
        <v>1113</v>
      </c>
      <c r="I173" s="178" t="s">
        <v>1113</v>
      </c>
      <c r="J173" s="178" t="s">
        <v>1113</v>
      </c>
      <c r="K173" s="178" t="s">
        <v>1113</v>
      </c>
      <c r="L173" s="178" t="s">
        <v>1113</v>
      </c>
      <c r="M173" s="178" t="s">
        <v>1113</v>
      </c>
      <c r="N173">
        <f t="shared" si="21"/>
        <v>15</v>
      </c>
      <c r="O173">
        <f t="shared" si="22"/>
        <v>16</v>
      </c>
      <c r="P173">
        <f t="shared" si="23"/>
        <v>0</v>
      </c>
      <c r="Q173">
        <f t="shared" si="24"/>
        <v>0</v>
      </c>
      <c r="R173">
        <f t="shared" si="25"/>
        <v>0</v>
      </c>
      <c r="S173">
        <f t="shared" si="26"/>
        <v>0</v>
      </c>
      <c r="T173">
        <f t="shared" si="27"/>
        <v>0</v>
      </c>
      <c r="U173">
        <f t="shared" si="28"/>
        <v>0</v>
      </c>
      <c r="V173">
        <f t="shared" si="29"/>
        <v>0</v>
      </c>
      <c r="W173">
        <f t="shared" si="30"/>
        <v>0</v>
      </c>
    </row>
    <row r="174" spans="2:23" ht="11.5" thickBot="1" x14ac:dyDescent="0.25">
      <c r="B174" s="182" t="s">
        <v>1032</v>
      </c>
      <c r="C174" s="182" t="s">
        <v>1066</v>
      </c>
      <c r="D174" s="182" t="s">
        <v>785</v>
      </c>
      <c r="E174" s="182" t="s">
        <v>786</v>
      </c>
      <c r="F174" s="182" t="s">
        <v>1113</v>
      </c>
      <c r="G174" s="182" t="s">
        <v>1113</v>
      </c>
      <c r="H174" s="182" t="s">
        <v>1113</v>
      </c>
      <c r="I174" s="182" t="s">
        <v>1113</v>
      </c>
      <c r="J174" s="182" t="s">
        <v>1113</v>
      </c>
      <c r="K174" s="182" t="s">
        <v>1113</v>
      </c>
      <c r="L174" s="182" t="s">
        <v>1113</v>
      </c>
      <c r="M174" s="182" t="s">
        <v>1113</v>
      </c>
      <c r="N174">
        <f t="shared" si="21"/>
        <v>30</v>
      </c>
      <c r="O174">
        <f t="shared" si="22"/>
        <v>26</v>
      </c>
      <c r="P174">
        <f t="shared" si="23"/>
        <v>0</v>
      </c>
      <c r="Q174">
        <f t="shared" si="24"/>
        <v>0</v>
      </c>
      <c r="R174">
        <f t="shared" si="25"/>
        <v>0</v>
      </c>
      <c r="S174">
        <f t="shared" si="26"/>
        <v>0</v>
      </c>
      <c r="T174">
        <f t="shared" si="27"/>
        <v>0</v>
      </c>
      <c r="U174">
        <f t="shared" si="28"/>
        <v>0</v>
      </c>
      <c r="V174">
        <f t="shared" si="29"/>
        <v>0</v>
      </c>
      <c r="W174">
        <f t="shared" si="30"/>
        <v>0</v>
      </c>
    </row>
    <row r="175" spans="2:23" x14ac:dyDescent="0.2">
      <c r="B175" s="180" t="s">
        <v>954</v>
      </c>
      <c r="C175" s="180" t="s">
        <v>1060</v>
      </c>
      <c r="D175" s="180" t="s">
        <v>565</v>
      </c>
      <c r="E175" s="180" t="s">
        <v>566</v>
      </c>
      <c r="F175" s="180" t="s">
        <v>567</v>
      </c>
      <c r="G175" s="180" t="s">
        <v>1113</v>
      </c>
      <c r="H175" s="180" t="s">
        <v>1113</v>
      </c>
      <c r="I175" s="180" t="s">
        <v>1113</v>
      </c>
      <c r="J175" s="180" t="s">
        <v>1113</v>
      </c>
      <c r="K175" s="180" t="s">
        <v>1113</v>
      </c>
      <c r="L175" s="180" t="s">
        <v>1113</v>
      </c>
      <c r="M175" s="180" t="s">
        <v>1113</v>
      </c>
      <c r="N175">
        <f t="shared" si="21"/>
        <v>21</v>
      </c>
      <c r="O175">
        <f t="shared" si="22"/>
        <v>13</v>
      </c>
      <c r="P175">
        <f t="shared" si="23"/>
        <v>19</v>
      </c>
      <c r="Q175">
        <f t="shared" si="24"/>
        <v>0</v>
      </c>
      <c r="R175">
        <f t="shared" si="25"/>
        <v>0</v>
      </c>
      <c r="S175">
        <f t="shared" si="26"/>
        <v>0</v>
      </c>
      <c r="T175">
        <f t="shared" si="27"/>
        <v>0</v>
      </c>
      <c r="U175">
        <f t="shared" si="28"/>
        <v>0</v>
      </c>
      <c r="V175">
        <f t="shared" si="29"/>
        <v>0</v>
      </c>
      <c r="W175">
        <f t="shared" si="30"/>
        <v>0</v>
      </c>
    </row>
    <row r="176" spans="2:23" x14ac:dyDescent="0.2">
      <c r="B176" s="178" t="s">
        <v>955</v>
      </c>
      <c r="C176" s="178" t="s">
        <v>1060</v>
      </c>
      <c r="D176" s="178" t="s">
        <v>568</v>
      </c>
      <c r="E176" s="178" t="s">
        <v>569</v>
      </c>
      <c r="F176" s="178" t="s">
        <v>1113</v>
      </c>
      <c r="G176" s="178" t="s">
        <v>1113</v>
      </c>
      <c r="H176" s="178" t="s">
        <v>1113</v>
      </c>
      <c r="I176" s="178" t="s">
        <v>1113</v>
      </c>
      <c r="J176" s="178" t="s">
        <v>1113</v>
      </c>
      <c r="K176" s="178" t="s">
        <v>1113</v>
      </c>
      <c r="L176" s="178" t="s">
        <v>1113</v>
      </c>
      <c r="M176" s="178" t="s">
        <v>1113</v>
      </c>
      <c r="N176">
        <f t="shared" si="21"/>
        <v>15</v>
      </c>
      <c r="O176">
        <f t="shared" si="22"/>
        <v>18</v>
      </c>
      <c r="P176">
        <f t="shared" si="23"/>
        <v>0</v>
      </c>
      <c r="Q176">
        <f t="shared" si="24"/>
        <v>0</v>
      </c>
      <c r="R176">
        <f t="shared" si="25"/>
        <v>0</v>
      </c>
      <c r="S176">
        <f t="shared" si="26"/>
        <v>0</v>
      </c>
      <c r="T176">
        <f t="shared" si="27"/>
        <v>0</v>
      </c>
      <c r="U176">
        <f t="shared" si="28"/>
        <v>0</v>
      </c>
      <c r="V176">
        <f t="shared" si="29"/>
        <v>0</v>
      </c>
      <c r="W176">
        <f t="shared" si="30"/>
        <v>0</v>
      </c>
    </row>
    <row r="177" spans="2:23" x14ac:dyDescent="0.2">
      <c r="B177" s="178" t="s">
        <v>956</v>
      </c>
      <c r="C177" s="178" t="s">
        <v>1060</v>
      </c>
      <c r="D177" s="178" t="s">
        <v>570</v>
      </c>
      <c r="E177" s="178" t="s">
        <v>571</v>
      </c>
      <c r="F177" s="178" t="s">
        <v>1113</v>
      </c>
      <c r="G177" s="178" t="s">
        <v>1113</v>
      </c>
      <c r="H177" s="178" t="s">
        <v>1113</v>
      </c>
      <c r="I177" s="178" t="s">
        <v>1113</v>
      </c>
      <c r="J177" s="178" t="s">
        <v>1113</v>
      </c>
      <c r="K177" s="178" t="s">
        <v>1113</v>
      </c>
      <c r="L177" s="178" t="s">
        <v>1113</v>
      </c>
      <c r="M177" s="178" t="s">
        <v>1113</v>
      </c>
      <c r="N177">
        <f t="shared" si="21"/>
        <v>15</v>
      </c>
      <c r="O177">
        <f t="shared" si="22"/>
        <v>15</v>
      </c>
      <c r="P177">
        <f t="shared" si="23"/>
        <v>0</v>
      </c>
      <c r="Q177">
        <f t="shared" si="24"/>
        <v>0</v>
      </c>
      <c r="R177">
        <f t="shared" si="25"/>
        <v>0</v>
      </c>
      <c r="S177">
        <f t="shared" si="26"/>
        <v>0</v>
      </c>
      <c r="T177">
        <f t="shared" si="27"/>
        <v>0</v>
      </c>
      <c r="U177">
        <f t="shared" si="28"/>
        <v>0</v>
      </c>
      <c r="V177">
        <f t="shared" si="29"/>
        <v>0</v>
      </c>
      <c r="W177">
        <f t="shared" si="30"/>
        <v>0</v>
      </c>
    </row>
    <row r="178" spans="2:23" x14ac:dyDescent="0.2">
      <c r="B178" s="178" t="s">
        <v>957</v>
      </c>
      <c r="C178" s="178" t="s">
        <v>1060</v>
      </c>
      <c r="D178" s="178" t="s">
        <v>565</v>
      </c>
      <c r="E178" s="178" t="s">
        <v>572</v>
      </c>
      <c r="F178" s="178" t="s">
        <v>1113</v>
      </c>
      <c r="G178" s="178" t="s">
        <v>1113</v>
      </c>
      <c r="H178" s="178" t="s">
        <v>1113</v>
      </c>
      <c r="I178" s="178" t="s">
        <v>1113</v>
      </c>
      <c r="J178" s="178" t="s">
        <v>1113</v>
      </c>
      <c r="K178" s="178" t="s">
        <v>1113</v>
      </c>
      <c r="L178" s="178" t="s">
        <v>1113</v>
      </c>
      <c r="M178" s="178" t="s">
        <v>1113</v>
      </c>
      <c r="N178">
        <f t="shared" si="21"/>
        <v>21</v>
      </c>
      <c r="O178">
        <f t="shared" si="22"/>
        <v>24</v>
      </c>
      <c r="P178">
        <f t="shared" si="23"/>
        <v>0</v>
      </c>
      <c r="Q178">
        <f t="shared" si="24"/>
        <v>0</v>
      </c>
      <c r="R178">
        <f t="shared" si="25"/>
        <v>0</v>
      </c>
      <c r="S178">
        <f t="shared" si="26"/>
        <v>0</v>
      </c>
      <c r="T178">
        <f t="shared" si="27"/>
        <v>0</v>
      </c>
      <c r="U178">
        <f t="shared" si="28"/>
        <v>0</v>
      </c>
      <c r="V178">
        <f t="shared" si="29"/>
        <v>0</v>
      </c>
      <c r="W178">
        <f t="shared" si="30"/>
        <v>0</v>
      </c>
    </row>
    <row r="179" spans="2:23" x14ac:dyDescent="0.2">
      <c r="B179" s="178" t="s">
        <v>958</v>
      </c>
      <c r="C179" s="178" t="s">
        <v>1060</v>
      </c>
      <c r="D179" s="178" t="s">
        <v>573</v>
      </c>
      <c r="E179" s="178" t="s">
        <v>574</v>
      </c>
      <c r="F179" s="178" t="s">
        <v>575</v>
      </c>
      <c r="G179" s="178" t="s">
        <v>1113</v>
      </c>
      <c r="H179" s="178" t="s">
        <v>1113</v>
      </c>
      <c r="I179" s="178" t="s">
        <v>1113</v>
      </c>
      <c r="J179" s="178" t="s">
        <v>1113</v>
      </c>
      <c r="K179" s="178" t="s">
        <v>1113</v>
      </c>
      <c r="L179" s="178" t="s">
        <v>1113</v>
      </c>
      <c r="M179" s="178" t="s">
        <v>1113</v>
      </c>
      <c r="N179">
        <f t="shared" si="21"/>
        <v>14</v>
      </c>
      <c r="O179">
        <f t="shared" si="22"/>
        <v>14</v>
      </c>
      <c r="P179">
        <f t="shared" si="23"/>
        <v>17</v>
      </c>
      <c r="Q179">
        <f t="shared" si="24"/>
        <v>0</v>
      </c>
      <c r="R179">
        <f t="shared" si="25"/>
        <v>0</v>
      </c>
      <c r="S179">
        <f t="shared" si="26"/>
        <v>0</v>
      </c>
      <c r="T179">
        <f t="shared" si="27"/>
        <v>0</v>
      </c>
      <c r="U179">
        <f t="shared" si="28"/>
        <v>0</v>
      </c>
      <c r="V179">
        <f t="shared" si="29"/>
        <v>0</v>
      </c>
      <c r="W179">
        <f t="shared" si="30"/>
        <v>0</v>
      </c>
    </row>
    <row r="180" spans="2:23" x14ac:dyDescent="0.2">
      <c r="B180" s="178" t="s">
        <v>959</v>
      </c>
      <c r="C180" s="178" t="s">
        <v>1060</v>
      </c>
      <c r="D180" s="178" t="s">
        <v>576</v>
      </c>
      <c r="E180" s="178" t="s">
        <v>577</v>
      </c>
      <c r="F180" s="178" t="s">
        <v>1113</v>
      </c>
      <c r="G180" s="178" t="s">
        <v>1113</v>
      </c>
      <c r="H180" s="178" t="s">
        <v>1113</v>
      </c>
      <c r="I180" s="178" t="s">
        <v>1113</v>
      </c>
      <c r="J180" s="178" t="s">
        <v>1113</v>
      </c>
      <c r="K180" s="178" t="s">
        <v>1113</v>
      </c>
      <c r="L180" s="178" t="s">
        <v>1113</v>
      </c>
      <c r="M180" s="178" t="s">
        <v>1113</v>
      </c>
      <c r="N180">
        <f t="shared" si="21"/>
        <v>21</v>
      </c>
      <c r="O180">
        <f t="shared" si="22"/>
        <v>18</v>
      </c>
      <c r="P180">
        <f t="shared" si="23"/>
        <v>0</v>
      </c>
      <c r="Q180">
        <f t="shared" si="24"/>
        <v>0</v>
      </c>
      <c r="R180">
        <f t="shared" si="25"/>
        <v>0</v>
      </c>
      <c r="S180">
        <f t="shared" si="26"/>
        <v>0</v>
      </c>
      <c r="T180">
        <f t="shared" si="27"/>
        <v>0</v>
      </c>
      <c r="U180">
        <f t="shared" si="28"/>
        <v>0</v>
      </c>
      <c r="V180">
        <f t="shared" si="29"/>
        <v>0</v>
      </c>
      <c r="W180">
        <f t="shared" si="30"/>
        <v>0</v>
      </c>
    </row>
    <row r="181" spans="2:23" x14ac:dyDescent="0.2">
      <c r="B181" s="178" t="s">
        <v>960</v>
      </c>
      <c r="C181" s="178" t="s">
        <v>1060</v>
      </c>
      <c r="D181" s="178" t="s">
        <v>578</v>
      </c>
      <c r="E181" s="178" t="s">
        <v>579</v>
      </c>
      <c r="F181" s="178" t="s">
        <v>1113</v>
      </c>
      <c r="G181" s="178" t="s">
        <v>1113</v>
      </c>
      <c r="H181" s="178" t="s">
        <v>1113</v>
      </c>
      <c r="I181" s="178" t="s">
        <v>1113</v>
      </c>
      <c r="J181" s="178" t="s">
        <v>1113</v>
      </c>
      <c r="K181" s="178" t="s">
        <v>1113</v>
      </c>
      <c r="L181" s="178" t="s">
        <v>1113</v>
      </c>
      <c r="M181" s="178" t="s">
        <v>1113</v>
      </c>
      <c r="N181">
        <f t="shared" si="21"/>
        <v>19</v>
      </c>
      <c r="O181">
        <f t="shared" si="22"/>
        <v>22</v>
      </c>
      <c r="P181">
        <f t="shared" si="23"/>
        <v>0</v>
      </c>
      <c r="Q181">
        <f t="shared" si="24"/>
        <v>0</v>
      </c>
      <c r="R181">
        <f t="shared" si="25"/>
        <v>0</v>
      </c>
      <c r="S181">
        <f t="shared" si="26"/>
        <v>0</v>
      </c>
      <c r="T181">
        <f t="shared" si="27"/>
        <v>0</v>
      </c>
      <c r="U181">
        <f t="shared" si="28"/>
        <v>0</v>
      </c>
      <c r="V181">
        <f t="shared" si="29"/>
        <v>0</v>
      </c>
      <c r="W181">
        <f t="shared" si="30"/>
        <v>0</v>
      </c>
    </row>
    <row r="182" spans="2:23" x14ac:dyDescent="0.2">
      <c r="B182" s="178" t="s">
        <v>961</v>
      </c>
      <c r="C182" s="178" t="s">
        <v>1060</v>
      </c>
      <c r="D182" s="178" t="s">
        <v>580</v>
      </c>
      <c r="E182" s="178" t="s">
        <v>581</v>
      </c>
      <c r="F182" s="178" t="s">
        <v>1113</v>
      </c>
      <c r="G182" s="178" t="s">
        <v>1113</v>
      </c>
      <c r="H182" s="178" t="s">
        <v>1113</v>
      </c>
      <c r="I182" s="178" t="s">
        <v>1113</v>
      </c>
      <c r="J182" s="178" t="s">
        <v>1113</v>
      </c>
      <c r="K182" s="178" t="s">
        <v>1113</v>
      </c>
      <c r="L182" s="178" t="s">
        <v>1113</v>
      </c>
      <c r="M182" s="178" t="s">
        <v>1113</v>
      </c>
      <c r="N182">
        <f t="shared" si="21"/>
        <v>27</v>
      </c>
      <c r="O182">
        <f t="shared" si="22"/>
        <v>21</v>
      </c>
      <c r="P182">
        <f t="shared" si="23"/>
        <v>0</v>
      </c>
      <c r="Q182">
        <f t="shared" si="24"/>
        <v>0</v>
      </c>
      <c r="R182">
        <f t="shared" si="25"/>
        <v>0</v>
      </c>
      <c r="S182">
        <f t="shared" si="26"/>
        <v>0</v>
      </c>
      <c r="T182">
        <f t="shared" si="27"/>
        <v>0</v>
      </c>
      <c r="U182">
        <f t="shared" si="28"/>
        <v>0</v>
      </c>
      <c r="V182">
        <f t="shared" si="29"/>
        <v>0</v>
      </c>
      <c r="W182">
        <f t="shared" si="30"/>
        <v>0</v>
      </c>
    </row>
    <row r="183" spans="2:23" x14ac:dyDescent="0.2">
      <c r="B183" s="178" t="s">
        <v>962</v>
      </c>
      <c r="C183" s="178" t="s">
        <v>1060</v>
      </c>
      <c r="D183" s="178" t="s">
        <v>582</v>
      </c>
      <c r="E183" s="178" t="s">
        <v>583</v>
      </c>
      <c r="F183" s="178" t="s">
        <v>584</v>
      </c>
      <c r="G183" s="178" t="s">
        <v>1113</v>
      </c>
      <c r="H183" s="178" t="s">
        <v>1113</v>
      </c>
      <c r="I183" s="178" t="s">
        <v>1113</v>
      </c>
      <c r="J183" s="178" t="s">
        <v>1113</v>
      </c>
      <c r="K183" s="178" t="s">
        <v>1113</v>
      </c>
      <c r="L183" s="178" t="s">
        <v>1113</v>
      </c>
      <c r="M183" s="178" t="s">
        <v>1113</v>
      </c>
      <c r="N183">
        <f t="shared" si="21"/>
        <v>16</v>
      </c>
      <c r="O183">
        <f t="shared" si="22"/>
        <v>25</v>
      </c>
      <c r="P183">
        <f t="shared" si="23"/>
        <v>9</v>
      </c>
      <c r="Q183">
        <f t="shared" si="24"/>
        <v>0</v>
      </c>
      <c r="R183">
        <f t="shared" si="25"/>
        <v>0</v>
      </c>
      <c r="S183">
        <f t="shared" si="26"/>
        <v>0</v>
      </c>
      <c r="T183">
        <f t="shared" si="27"/>
        <v>0</v>
      </c>
      <c r="U183">
        <f t="shared" si="28"/>
        <v>0</v>
      </c>
      <c r="V183">
        <f t="shared" si="29"/>
        <v>0</v>
      </c>
      <c r="W183">
        <f t="shared" si="30"/>
        <v>0</v>
      </c>
    </row>
    <row r="184" spans="2:23" x14ac:dyDescent="0.2">
      <c r="B184" s="178" t="s">
        <v>963</v>
      </c>
      <c r="C184" s="178" t="s">
        <v>1060</v>
      </c>
      <c r="D184" s="178" t="s">
        <v>585</v>
      </c>
      <c r="E184" s="178" t="s">
        <v>586</v>
      </c>
      <c r="F184" s="178" t="s">
        <v>587</v>
      </c>
      <c r="G184" s="178" t="s">
        <v>1113</v>
      </c>
      <c r="H184" s="178" t="s">
        <v>1113</v>
      </c>
      <c r="I184" s="178" t="s">
        <v>1113</v>
      </c>
      <c r="J184" s="178" t="s">
        <v>1113</v>
      </c>
      <c r="K184" s="178" t="s">
        <v>1113</v>
      </c>
      <c r="L184" s="178" t="s">
        <v>1113</v>
      </c>
      <c r="M184" s="178" t="s">
        <v>1113</v>
      </c>
      <c r="N184">
        <f t="shared" si="21"/>
        <v>21</v>
      </c>
      <c r="O184">
        <f t="shared" si="22"/>
        <v>16</v>
      </c>
      <c r="P184">
        <f t="shared" si="23"/>
        <v>29</v>
      </c>
      <c r="Q184">
        <f t="shared" si="24"/>
        <v>0</v>
      </c>
      <c r="R184">
        <f t="shared" si="25"/>
        <v>0</v>
      </c>
      <c r="S184">
        <f t="shared" si="26"/>
        <v>0</v>
      </c>
      <c r="T184">
        <f t="shared" si="27"/>
        <v>0</v>
      </c>
      <c r="U184">
        <f t="shared" si="28"/>
        <v>0</v>
      </c>
      <c r="V184">
        <f t="shared" si="29"/>
        <v>0</v>
      </c>
      <c r="W184">
        <f t="shared" si="30"/>
        <v>0</v>
      </c>
    </row>
    <row r="185" spans="2:23" x14ac:dyDescent="0.2">
      <c r="B185" s="178" t="s">
        <v>964</v>
      </c>
      <c r="C185" s="178" t="s">
        <v>1060</v>
      </c>
      <c r="D185" s="178" t="s">
        <v>588</v>
      </c>
      <c r="E185" s="178" t="s">
        <v>589</v>
      </c>
      <c r="F185" s="178" t="s">
        <v>590</v>
      </c>
      <c r="G185" s="178" t="s">
        <v>1113</v>
      </c>
      <c r="H185" s="178" t="s">
        <v>1113</v>
      </c>
      <c r="I185" s="178" t="s">
        <v>1113</v>
      </c>
      <c r="J185" s="178" t="s">
        <v>1113</v>
      </c>
      <c r="K185" s="178" t="s">
        <v>1113</v>
      </c>
      <c r="L185" s="178" t="s">
        <v>1113</v>
      </c>
      <c r="M185" s="178" t="s">
        <v>1113</v>
      </c>
      <c r="N185">
        <f t="shared" si="21"/>
        <v>19</v>
      </c>
      <c r="O185">
        <f t="shared" si="22"/>
        <v>20</v>
      </c>
      <c r="P185">
        <f t="shared" si="23"/>
        <v>18</v>
      </c>
      <c r="Q185">
        <f t="shared" si="24"/>
        <v>0</v>
      </c>
      <c r="R185">
        <f t="shared" si="25"/>
        <v>0</v>
      </c>
      <c r="S185">
        <f t="shared" si="26"/>
        <v>0</v>
      </c>
      <c r="T185">
        <f t="shared" si="27"/>
        <v>0</v>
      </c>
      <c r="U185">
        <f t="shared" si="28"/>
        <v>0</v>
      </c>
      <c r="V185">
        <f t="shared" si="29"/>
        <v>0</v>
      </c>
      <c r="W185">
        <f t="shared" si="30"/>
        <v>0</v>
      </c>
    </row>
    <row r="186" spans="2:23" x14ac:dyDescent="0.2">
      <c r="B186" s="178" t="s">
        <v>965</v>
      </c>
      <c r="C186" s="178" t="s">
        <v>1060</v>
      </c>
      <c r="D186" s="178" t="s">
        <v>591</v>
      </c>
      <c r="E186" s="178" t="s">
        <v>592</v>
      </c>
      <c r="F186" s="178" t="s">
        <v>593</v>
      </c>
      <c r="G186" s="178" t="s">
        <v>594</v>
      </c>
      <c r="H186" s="178" t="s">
        <v>595</v>
      </c>
      <c r="I186" s="178" t="s">
        <v>596</v>
      </c>
      <c r="J186" s="178" t="s">
        <v>597</v>
      </c>
      <c r="K186" s="178" t="s">
        <v>1113</v>
      </c>
      <c r="L186" s="178" t="s">
        <v>1113</v>
      </c>
      <c r="M186" s="178" t="s">
        <v>1113</v>
      </c>
      <c r="N186">
        <f t="shared" si="21"/>
        <v>17</v>
      </c>
      <c r="O186">
        <f t="shared" si="22"/>
        <v>12</v>
      </c>
      <c r="P186">
        <f t="shared" si="23"/>
        <v>19</v>
      </c>
      <c r="Q186">
        <f t="shared" si="24"/>
        <v>18</v>
      </c>
      <c r="R186">
        <f t="shared" si="25"/>
        <v>12</v>
      </c>
      <c r="S186">
        <f t="shared" si="26"/>
        <v>21</v>
      </c>
      <c r="T186">
        <f t="shared" si="27"/>
        <v>9</v>
      </c>
      <c r="U186">
        <f t="shared" si="28"/>
        <v>0</v>
      </c>
      <c r="V186">
        <f t="shared" si="29"/>
        <v>0</v>
      </c>
      <c r="W186">
        <f t="shared" si="30"/>
        <v>0</v>
      </c>
    </row>
    <row r="187" spans="2:23" x14ac:dyDescent="0.2">
      <c r="B187" s="178" t="s">
        <v>966</v>
      </c>
      <c r="C187" s="178" t="s">
        <v>1060</v>
      </c>
      <c r="D187" s="178" t="s">
        <v>573</v>
      </c>
      <c r="E187" s="178" t="s">
        <v>598</v>
      </c>
      <c r="F187" s="178" t="s">
        <v>599</v>
      </c>
      <c r="G187" s="178" t="s">
        <v>600</v>
      </c>
      <c r="H187" s="178" t="s">
        <v>601</v>
      </c>
      <c r="I187" s="178" t="s">
        <v>602</v>
      </c>
      <c r="J187" s="178" t="s">
        <v>1113</v>
      </c>
      <c r="K187" s="178" t="s">
        <v>1113</v>
      </c>
      <c r="L187" s="178" t="s">
        <v>1113</v>
      </c>
      <c r="M187" s="178" t="s">
        <v>1113</v>
      </c>
      <c r="N187">
        <f t="shared" si="21"/>
        <v>14</v>
      </c>
      <c r="O187">
        <f t="shared" si="22"/>
        <v>24</v>
      </c>
      <c r="P187">
        <f t="shared" si="23"/>
        <v>9</v>
      </c>
      <c r="Q187">
        <f t="shared" si="24"/>
        <v>22</v>
      </c>
      <c r="R187">
        <f t="shared" si="25"/>
        <v>22</v>
      </c>
      <c r="S187">
        <f t="shared" si="26"/>
        <v>15</v>
      </c>
      <c r="T187">
        <f t="shared" si="27"/>
        <v>0</v>
      </c>
      <c r="U187">
        <f t="shared" si="28"/>
        <v>0</v>
      </c>
      <c r="V187">
        <f t="shared" si="29"/>
        <v>0</v>
      </c>
      <c r="W187">
        <f t="shared" si="30"/>
        <v>0</v>
      </c>
    </row>
    <row r="188" spans="2:23" ht="11.5" thickBot="1" x14ac:dyDescent="0.25">
      <c r="B188" s="179" t="s">
        <v>967</v>
      </c>
      <c r="C188" s="179" t="s">
        <v>1060</v>
      </c>
      <c r="D188" s="179" t="s">
        <v>582</v>
      </c>
      <c r="E188" s="179" t="s">
        <v>603</v>
      </c>
      <c r="F188" s="179" t="s">
        <v>604</v>
      </c>
      <c r="G188" s="179" t="s">
        <v>605</v>
      </c>
      <c r="H188" s="179" t="s">
        <v>1113</v>
      </c>
      <c r="I188" s="179" t="s">
        <v>1113</v>
      </c>
      <c r="J188" s="179" t="s">
        <v>1113</v>
      </c>
      <c r="K188" s="179" t="s">
        <v>1113</v>
      </c>
      <c r="L188" s="179" t="s">
        <v>1113</v>
      </c>
      <c r="M188" s="179" t="s">
        <v>1113</v>
      </c>
      <c r="N188">
        <f t="shared" si="21"/>
        <v>16</v>
      </c>
      <c r="O188">
        <f t="shared" si="22"/>
        <v>16</v>
      </c>
      <c r="P188">
        <f t="shared" si="23"/>
        <v>17</v>
      </c>
      <c r="Q188">
        <f t="shared" si="24"/>
        <v>16</v>
      </c>
      <c r="R188">
        <f t="shared" si="25"/>
        <v>0</v>
      </c>
      <c r="S188">
        <f t="shared" si="26"/>
        <v>0</v>
      </c>
      <c r="T188">
        <f t="shared" si="27"/>
        <v>0</v>
      </c>
      <c r="U188">
        <f t="shared" si="28"/>
        <v>0</v>
      </c>
      <c r="V188">
        <f t="shared" si="29"/>
        <v>0</v>
      </c>
      <c r="W188">
        <f t="shared" si="30"/>
        <v>0</v>
      </c>
    </row>
    <row r="189" spans="2:23" x14ac:dyDescent="0.2">
      <c r="B189" s="181" t="s">
        <v>968</v>
      </c>
      <c r="C189" s="181" t="s">
        <v>1061</v>
      </c>
      <c r="D189" s="181" t="s">
        <v>606</v>
      </c>
      <c r="E189" s="181" t="s">
        <v>607</v>
      </c>
      <c r="F189" s="181" t="s">
        <v>1113</v>
      </c>
      <c r="G189" s="181" t="s">
        <v>1113</v>
      </c>
      <c r="H189" s="181" t="s">
        <v>1113</v>
      </c>
      <c r="I189" s="181" t="s">
        <v>1113</v>
      </c>
      <c r="J189" s="181" t="s">
        <v>1113</v>
      </c>
      <c r="K189" s="181" t="s">
        <v>1113</v>
      </c>
      <c r="L189" s="181" t="s">
        <v>1113</v>
      </c>
      <c r="M189" s="181" t="s">
        <v>1113</v>
      </c>
      <c r="N189">
        <f t="shared" si="21"/>
        <v>14</v>
      </c>
      <c r="O189">
        <f t="shared" si="22"/>
        <v>20</v>
      </c>
      <c r="P189">
        <f t="shared" si="23"/>
        <v>0</v>
      </c>
      <c r="Q189">
        <f t="shared" si="24"/>
        <v>0</v>
      </c>
      <c r="R189">
        <f t="shared" si="25"/>
        <v>0</v>
      </c>
      <c r="S189">
        <f t="shared" si="26"/>
        <v>0</v>
      </c>
      <c r="T189">
        <f t="shared" si="27"/>
        <v>0</v>
      </c>
      <c r="U189">
        <f t="shared" si="28"/>
        <v>0</v>
      </c>
      <c r="V189">
        <f t="shared" si="29"/>
        <v>0</v>
      </c>
      <c r="W189">
        <f t="shared" si="30"/>
        <v>0</v>
      </c>
    </row>
    <row r="190" spans="2:23" x14ac:dyDescent="0.2">
      <c r="B190" s="178" t="s">
        <v>969</v>
      </c>
      <c r="C190" s="178" t="s">
        <v>1061</v>
      </c>
      <c r="D190" s="178" t="s">
        <v>608</v>
      </c>
      <c r="E190" s="178" t="s">
        <v>1113</v>
      </c>
      <c r="F190" s="178" t="s">
        <v>1113</v>
      </c>
      <c r="G190" s="178" t="s">
        <v>1113</v>
      </c>
      <c r="H190" s="178" t="s">
        <v>1113</v>
      </c>
      <c r="I190" s="178" t="s">
        <v>1113</v>
      </c>
      <c r="J190" s="178" t="s">
        <v>1113</v>
      </c>
      <c r="K190" s="178" t="s">
        <v>1113</v>
      </c>
      <c r="L190" s="178" t="s">
        <v>1113</v>
      </c>
      <c r="M190" s="178" t="s">
        <v>1113</v>
      </c>
      <c r="N190">
        <f t="shared" si="21"/>
        <v>20</v>
      </c>
      <c r="O190">
        <f t="shared" si="22"/>
        <v>0</v>
      </c>
      <c r="P190">
        <f t="shared" si="23"/>
        <v>0</v>
      </c>
      <c r="Q190">
        <f t="shared" si="24"/>
        <v>0</v>
      </c>
      <c r="R190">
        <f t="shared" si="25"/>
        <v>0</v>
      </c>
      <c r="S190">
        <f t="shared" si="26"/>
        <v>0</v>
      </c>
      <c r="T190">
        <f t="shared" si="27"/>
        <v>0</v>
      </c>
      <c r="U190">
        <f t="shared" si="28"/>
        <v>0</v>
      </c>
      <c r="V190">
        <f t="shared" si="29"/>
        <v>0</v>
      </c>
      <c r="W190">
        <f t="shared" si="30"/>
        <v>0</v>
      </c>
    </row>
    <row r="191" spans="2:23" x14ac:dyDescent="0.2">
      <c r="B191" s="178" t="s">
        <v>970</v>
      </c>
      <c r="C191" s="178" t="s">
        <v>1061</v>
      </c>
      <c r="D191" s="178" t="s">
        <v>609</v>
      </c>
      <c r="E191" s="178" t="s">
        <v>610</v>
      </c>
      <c r="F191" s="178" t="s">
        <v>611</v>
      </c>
      <c r="G191" s="178" t="s">
        <v>1113</v>
      </c>
      <c r="H191" s="178" t="s">
        <v>1113</v>
      </c>
      <c r="I191" s="178" t="s">
        <v>1113</v>
      </c>
      <c r="J191" s="178" t="s">
        <v>1113</v>
      </c>
      <c r="K191" s="178" t="s">
        <v>1113</v>
      </c>
      <c r="L191" s="178" t="s">
        <v>1113</v>
      </c>
      <c r="M191" s="178" t="s">
        <v>1113</v>
      </c>
      <c r="N191">
        <f t="shared" si="21"/>
        <v>8</v>
      </c>
      <c r="O191">
        <f t="shared" si="22"/>
        <v>23</v>
      </c>
      <c r="P191">
        <f t="shared" si="23"/>
        <v>11</v>
      </c>
      <c r="Q191">
        <f t="shared" si="24"/>
        <v>0</v>
      </c>
      <c r="R191">
        <f t="shared" si="25"/>
        <v>0</v>
      </c>
      <c r="S191">
        <f t="shared" si="26"/>
        <v>0</v>
      </c>
      <c r="T191">
        <f t="shared" si="27"/>
        <v>0</v>
      </c>
      <c r="U191">
        <f t="shared" si="28"/>
        <v>0</v>
      </c>
      <c r="V191">
        <f t="shared" si="29"/>
        <v>0</v>
      </c>
      <c r="W191">
        <f t="shared" si="30"/>
        <v>0</v>
      </c>
    </row>
    <row r="192" spans="2:23" x14ac:dyDescent="0.2">
      <c r="B192" s="178" t="s">
        <v>971</v>
      </c>
      <c r="C192" s="178" t="s">
        <v>1061</v>
      </c>
      <c r="D192" s="178" t="s">
        <v>612</v>
      </c>
      <c r="E192" s="178" t="s">
        <v>613</v>
      </c>
      <c r="F192" s="178" t="s">
        <v>1113</v>
      </c>
      <c r="G192" s="178" t="s">
        <v>1113</v>
      </c>
      <c r="H192" s="178" t="s">
        <v>1113</v>
      </c>
      <c r="I192" s="178" t="s">
        <v>1113</v>
      </c>
      <c r="J192" s="178" t="s">
        <v>1113</v>
      </c>
      <c r="K192" s="178" t="s">
        <v>1113</v>
      </c>
      <c r="L192" s="178" t="s">
        <v>1113</v>
      </c>
      <c r="M192" s="178" t="s">
        <v>1113</v>
      </c>
      <c r="N192">
        <f t="shared" si="21"/>
        <v>17</v>
      </c>
      <c r="O192">
        <f t="shared" si="22"/>
        <v>29</v>
      </c>
      <c r="P192">
        <f t="shared" si="23"/>
        <v>0</v>
      </c>
      <c r="Q192">
        <f t="shared" si="24"/>
        <v>0</v>
      </c>
      <c r="R192">
        <f t="shared" si="25"/>
        <v>0</v>
      </c>
      <c r="S192">
        <f t="shared" si="26"/>
        <v>0</v>
      </c>
      <c r="T192">
        <f t="shared" si="27"/>
        <v>0</v>
      </c>
      <c r="U192">
        <f t="shared" si="28"/>
        <v>0</v>
      </c>
      <c r="V192">
        <f t="shared" si="29"/>
        <v>0</v>
      </c>
      <c r="W192">
        <f t="shared" si="30"/>
        <v>0</v>
      </c>
    </row>
    <row r="193" spans="2:23" x14ac:dyDescent="0.2">
      <c r="B193" s="178" t="s">
        <v>972</v>
      </c>
      <c r="C193" s="178" t="s">
        <v>1061</v>
      </c>
      <c r="D193" s="178" t="s">
        <v>614</v>
      </c>
      <c r="E193" s="178" t="s">
        <v>592</v>
      </c>
      <c r="F193" s="178" t="s">
        <v>1113</v>
      </c>
      <c r="G193" s="178" t="s">
        <v>1113</v>
      </c>
      <c r="H193" s="178" t="s">
        <v>1113</v>
      </c>
      <c r="I193" s="178" t="s">
        <v>1113</v>
      </c>
      <c r="J193" s="178" t="s">
        <v>1113</v>
      </c>
      <c r="K193" s="178" t="s">
        <v>1113</v>
      </c>
      <c r="L193" s="178" t="s">
        <v>1113</v>
      </c>
      <c r="M193" s="178" t="s">
        <v>1113</v>
      </c>
      <c r="N193">
        <f t="shared" si="21"/>
        <v>28</v>
      </c>
      <c r="O193">
        <f t="shared" si="22"/>
        <v>12</v>
      </c>
      <c r="P193">
        <f t="shared" si="23"/>
        <v>0</v>
      </c>
      <c r="Q193">
        <f t="shared" si="24"/>
        <v>0</v>
      </c>
      <c r="R193">
        <f t="shared" si="25"/>
        <v>0</v>
      </c>
      <c r="S193">
        <f t="shared" si="26"/>
        <v>0</v>
      </c>
      <c r="T193">
        <f t="shared" si="27"/>
        <v>0</v>
      </c>
      <c r="U193">
        <f t="shared" si="28"/>
        <v>0</v>
      </c>
      <c r="V193">
        <f t="shared" si="29"/>
        <v>0</v>
      </c>
      <c r="W193">
        <f t="shared" si="30"/>
        <v>0</v>
      </c>
    </row>
    <row r="194" spans="2:23" ht="11.5" thickBot="1" x14ac:dyDescent="0.25">
      <c r="B194" s="182" t="s">
        <v>973</v>
      </c>
      <c r="C194" s="182" t="s">
        <v>1061</v>
      </c>
      <c r="D194" s="182" t="s">
        <v>615</v>
      </c>
      <c r="E194" s="182" t="s">
        <v>1113</v>
      </c>
      <c r="F194" s="182" t="s">
        <v>1113</v>
      </c>
      <c r="G194" s="182" t="s">
        <v>1113</v>
      </c>
      <c r="H194" s="182" t="s">
        <v>1113</v>
      </c>
      <c r="I194" s="182" t="s">
        <v>1113</v>
      </c>
      <c r="J194" s="182" t="s">
        <v>1113</v>
      </c>
      <c r="K194" s="182" t="s">
        <v>1113</v>
      </c>
      <c r="L194" s="182" t="s">
        <v>1113</v>
      </c>
      <c r="M194" s="182" t="s">
        <v>1113</v>
      </c>
      <c r="N194">
        <f t="shared" si="21"/>
        <v>19</v>
      </c>
      <c r="O194">
        <f t="shared" si="22"/>
        <v>0</v>
      </c>
      <c r="P194">
        <f t="shared" si="23"/>
        <v>0</v>
      </c>
      <c r="Q194">
        <f t="shared" si="24"/>
        <v>0</v>
      </c>
      <c r="R194">
        <f t="shared" si="25"/>
        <v>0</v>
      </c>
      <c r="S194">
        <f t="shared" si="26"/>
        <v>0</v>
      </c>
      <c r="T194">
        <f t="shared" si="27"/>
        <v>0</v>
      </c>
      <c r="U194">
        <f t="shared" si="28"/>
        <v>0</v>
      </c>
      <c r="V194">
        <f t="shared" si="29"/>
        <v>0</v>
      </c>
      <c r="W194">
        <f t="shared" si="30"/>
        <v>0</v>
      </c>
    </row>
    <row r="195" spans="2:23" x14ac:dyDescent="0.2">
      <c r="B195" s="180" t="s">
        <v>974</v>
      </c>
      <c r="C195" s="180" t="s">
        <v>1062</v>
      </c>
      <c r="D195" s="180" t="s">
        <v>616</v>
      </c>
      <c r="E195" s="180" t="s">
        <v>617</v>
      </c>
      <c r="F195" s="180" t="s">
        <v>618</v>
      </c>
      <c r="G195" s="180" t="s">
        <v>1113</v>
      </c>
      <c r="H195" s="180" t="s">
        <v>1113</v>
      </c>
      <c r="I195" s="180" t="s">
        <v>1113</v>
      </c>
      <c r="J195" s="180" t="s">
        <v>1113</v>
      </c>
      <c r="K195" s="180" t="s">
        <v>1113</v>
      </c>
      <c r="L195" s="180" t="s">
        <v>1113</v>
      </c>
      <c r="M195" s="180" t="s">
        <v>1113</v>
      </c>
      <c r="N195">
        <f t="shared" si="21"/>
        <v>17</v>
      </c>
      <c r="O195">
        <f t="shared" si="22"/>
        <v>19</v>
      </c>
      <c r="P195">
        <f t="shared" si="23"/>
        <v>12</v>
      </c>
      <c r="Q195">
        <f t="shared" si="24"/>
        <v>0</v>
      </c>
      <c r="R195">
        <f t="shared" si="25"/>
        <v>0</v>
      </c>
      <c r="S195">
        <f t="shared" si="26"/>
        <v>0</v>
      </c>
      <c r="T195">
        <f t="shared" si="27"/>
        <v>0</v>
      </c>
      <c r="U195">
        <f t="shared" si="28"/>
        <v>0</v>
      </c>
      <c r="V195">
        <f t="shared" si="29"/>
        <v>0</v>
      </c>
      <c r="W195">
        <f t="shared" si="30"/>
        <v>0</v>
      </c>
    </row>
    <row r="196" spans="2:23" x14ac:dyDescent="0.2">
      <c r="B196" s="178" t="s">
        <v>975</v>
      </c>
      <c r="C196" s="178" t="s">
        <v>1062</v>
      </c>
      <c r="D196" s="178" t="s">
        <v>619</v>
      </c>
      <c r="E196" s="178" t="s">
        <v>620</v>
      </c>
      <c r="F196" s="178" t="s">
        <v>621</v>
      </c>
      <c r="G196" s="178" t="s">
        <v>622</v>
      </c>
      <c r="H196" s="178" t="s">
        <v>1113</v>
      </c>
      <c r="I196" s="178" t="s">
        <v>1113</v>
      </c>
      <c r="J196" s="178" t="s">
        <v>1113</v>
      </c>
      <c r="K196" s="178" t="s">
        <v>1113</v>
      </c>
      <c r="L196" s="178" t="s">
        <v>1113</v>
      </c>
      <c r="M196" s="178" t="s">
        <v>1113</v>
      </c>
      <c r="N196">
        <f t="shared" si="21"/>
        <v>14</v>
      </c>
      <c r="O196">
        <f t="shared" si="22"/>
        <v>19</v>
      </c>
      <c r="P196">
        <f t="shared" si="23"/>
        <v>22</v>
      </c>
      <c r="Q196">
        <f t="shared" si="24"/>
        <v>23</v>
      </c>
      <c r="R196">
        <f t="shared" si="25"/>
        <v>0</v>
      </c>
      <c r="S196">
        <f t="shared" si="26"/>
        <v>0</v>
      </c>
      <c r="T196">
        <f t="shared" si="27"/>
        <v>0</v>
      </c>
      <c r="U196">
        <f t="shared" si="28"/>
        <v>0</v>
      </c>
      <c r="V196">
        <f t="shared" si="29"/>
        <v>0</v>
      </c>
      <c r="W196">
        <f t="shared" si="30"/>
        <v>0</v>
      </c>
    </row>
    <row r="197" spans="2:23" x14ac:dyDescent="0.2">
      <c r="B197" s="178" t="s">
        <v>976</v>
      </c>
      <c r="C197" s="178" t="s">
        <v>1062</v>
      </c>
      <c r="D197" s="178" t="s">
        <v>623</v>
      </c>
      <c r="E197" s="178" t="s">
        <v>624</v>
      </c>
      <c r="F197" s="178" t="s">
        <v>1113</v>
      </c>
      <c r="G197" s="178" t="s">
        <v>1113</v>
      </c>
      <c r="H197" s="178" t="s">
        <v>1113</v>
      </c>
      <c r="I197" s="178" t="s">
        <v>1113</v>
      </c>
      <c r="J197" s="178" t="s">
        <v>1113</v>
      </c>
      <c r="K197" s="178" t="s">
        <v>1113</v>
      </c>
      <c r="L197" s="178" t="s">
        <v>1113</v>
      </c>
      <c r="M197" s="178" t="s">
        <v>1113</v>
      </c>
      <c r="N197">
        <f t="shared" si="21"/>
        <v>14</v>
      </c>
      <c r="O197">
        <f t="shared" si="22"/>
        <v>16</v>
      </c>
      <c r="P197">
        <f t="shared" si="23"/>
        <v>0</v>
      </c>
      <c r="Q197">
        <f t="shared" si="24"/>
        <v>0</v>
      </c>
      <c r="R197">
        <f t="shared" si="25"/>
        <v>0</v>
      </c>
      <c r="S197">
        <f t="shared" si="26"/>
        <v>0</v>
      </c>
      <c r="T197">
        <f t="shared" si="27"/>
        <v>0</v>
      </c>
      <c r="U197">
        <f t="shared" si="28"/>
        <v>0</v>
      </c>
      <c r="V197">
        <f t="shared" si="29"/>
        <v>0</v>
      </c>
      <c r="W197">
        <f t="shared" si="30"/>
        <v>0</v>
      </c>
    </row>
    <row r="198" spans="2:23" x14ac:dyDescent="0.2">
      <c r="B198" s="178" t="s">
        <v>977</v>
      </c>
      <c r="C198" s="178" t="s">
        <v>1062</v>
      </c>
      <c r="D198" s="178" t="s">
        <v>625</v>
      </c>
      <c r="E198" s="178" t="s">
        <v>626</v>
      </c>
      <c r="F198" s="178" t="s">
        <v>1113</v>
      </c>
      <c r="G198" s="178" t="s">
        <v>1113</v>
      </c>
      <c r="H198" s="178" t="s">
        <v>1113</v>
      </c>
      <c r="I198" s="178" t="s">
        <v>1113</v>
      </c>
      <c r="J198" s="178" t="s">
        <v>1113</v>
      </c>
      <c r="K198" s="178" t="s">
        <v>1113</v>
      </c>
      <c r="L198" s="178" t="s">
        <v>1113</v>
      </c>
      <c r="M198" s="178" t="s">
        <v>1113</v>
      </c>
      <c r="N198">
        <f t="shared" ref="N198:N254" si="31">LEN(D198)</f>
        <v>21</v>
      </c>
      <c r="O198">
        <f t="shared" ref="O198:O254" si="32">LEN(E198)</f>
        <v>19</v>
      </c>
      <c r="P198">
        <f t="shared" ref="P198:P254" si="33">LEN(F198)</f>
        <v>0</v>
      </c>
      <c r="Q198">
        <f t="shared" ref="Q198:Q254" si="34">LEN(G198)</f>
        <v>0</v>
      </c>
      <c r="R198">
        <f t="shared" ref="R198:R254" si="35">LEN(H198)</f>
        <v>0</v>
      </c>
      <c r="S198">
        <f t="shared" ref="S198:S254" si="36">LEN(I198)</f>
        <v>0</v>
      </c>
      <c r="T198">
        <f t="shared" ref="T198:T254" si="37">LEN(J198)</f>
        <v>0</v>
      </c>
      <c r="U198">
        <f t="shared" ref="U198:U254" si="38">LEN(K198)</f>
        <v>0</v>
      </c>
      <c r="V198">
        <f t="shared" ref="V198:V254" si="39">LEN(L198)</f>
        <v>0</v>
      </c>
      <c r="W198">
        <f t="shared" ref="W198:W254" si="40">LEN(M198)</f>
        <v>0</v>
      </c>
    </row>
    <row r="199" spans="2:23" x14ac:dyDescent="0.2">
      <c r="B199" s="178" t="s">
        <v>978</v>
      </c>
      <c r="C199" s="178" t="s">
        <v>1062</v>
      </c>
      <c r="D199" s="178" t="s">
        <v>627</v>
      </c>
      <c r="E199" s="178" t="s">
        <v>628</v>
      </c>
      <c r="F199" s="178" t="s">
        <v>328</v>
      </c>
      <c r="G199" s="178" t="s">
        <v>1113</v>
      </c>
      <c r="H199" s="178" t="s">
        <v>1113</v>
      </c>
      <c r="I199" s="178" t="s">
        <v>1113</v>
      </c>
      <c r="J199" s="178" t="s">
        <v>1113</v>
      </c>
      <c r="K199" s="178" t="s">
        <v>1113</v>
      </c>
      <c r="L199" s="178" t="s">
        <v>1113</v>
      </c>
      <c r="M199" s="178" t="s">
        <v>1113</v>
      </c>
      <c r="N199">
        <f t="shared" si="31"/>
        <v>17</v>
      </c>
      <c r="O199">
        <f t="shared" si="32"/>
        <v>25</v>
      </c>
      <c r="P199">
        <f t="shared" si="33"/>
        <v>12</v>
      </c>
      <c r="Q199">
        <f t="shared" si="34"/>
        <v>0</v>
      </c>
      <c r="R199">
        <f t="shared" si="35"/>
        <v>0</v>
      </c>
      <c r="S199">
        <f t="shared" si="36"/>
        <v>0</v>
      </c>
      <c r="T199">
        <f t="shared" si="37"/>
        <v>0</v>
      </c>
      <c r="U199">
        <f t="shared" si="38"/>
        <v>0</v>
      </c>
      <c r="V199">
        <f t="shared" si="39"/>
        <v>0</v>
      </c>
      <c r="W199">
        <f t="shared" si="40"/>
        <v>0</v>
      </c>
    </row>
    <row r="200" spans="2:23" x14ac:dyDescent="0.2">
      <c r="B200" s="178" t="s">
        <v>979</v>
      </c>
      <c r="C200" s="178" t="s">
        <v>1062</v>
      </c>
      <c r="D200" s="178" t="s">
        <v>629</v>
      </c>
      <c r="E200" s="178" t="s">
        <v>279</v>
      </c>
      <c r="F200" s="178" t="s">
        <v>280</v>
      </c>
      <c r="G200" s="178" t="s">
        <v>1113</v>
      </c>
      <c r="H200" s="178" t="s">
        <v>1113</v>
      </c>
      <c r="I200" s="178" t="s">
        <v>1113</v>
      </c>
      <c r="J200" s="178" t="s">
        <v>1113</v>
      </c>
      <c r="K200" s="178" t="s">
        <v>1113</v>
      </c>
      <c r="L200" s="178" t="s">
        <v>1113</v>
      </c>
      <c r="M200" s="178" t="s">
        <v>1113</v>
      </c>
      <c r="N200">
        <f t="shared" si="31"/>
        <v>28</v>
      </c>
      <c r="O200">
        <f t="shared" si="32"/>
        <v>14</v>
      </c>
      <c r="P200">
        <f t="shared" si="33"/>
        <v>25</v>
      </c>
      <c r="Q200">
        <f t="shared" si="34"/>
        <v>0</v>
      </c>
      <c r="R200">
        <f t="shared" si="35"/>
        <v>0</v>
      </c>
      <c r="S200">
        <f t="shared" si="36"/>
        <v>0</v>
      </c>
      <c r="T200">
        <f t="shared" si="37"/>
        <v>0</v>
      </c>
      <c r="U200">
        <f t="shared" si="38"/>
        <v>0</v>
      </c>
      <c r="V200">
        <f t="shared" si="39"/>
        <v>0</v>
      </c>
      <c r="W200">
        <f t="shared" si="40"/>
        <v>0</v>
      </c>
    </row>
    <row r="201" spans="2:23" x14ac:dyDescent="0.2">
      <c r="B201" s="178" t="s">
        <v>980</v>
      </c>
      <c r="C201" s="178" t="s">
        <v>1062</v>
      </c>
      <c r="D201" s="178" t="s">
        <v>630</v>
      </c>
      <c r="E201" s="178" t="s">
        <v>631</v>
      </c>
      <c r="F201" s="178" t="s">
        <v>1113</v>
      </c>
      <c r="G201" s="178" t="s">
        <v>1113</v>
      </c>
      <c r="H201" s="178" t="s">
        <v>1113</v>
      </c>
      <c r="I201" s="178" t="s">
        <v>1113</v>
      </c>
      <c r="J201" s="178" t="s">
        <v>1113</v>
      </c>
      <c r="K201" s="178" t="s">
        <v>1113</v>
      </c>
      <c r="L201" s="178" t="s">
        <v>1113</v>
      </c>
      <c r="M201" s="178" t="s">
        <v>1113</v>
      </c>
      <c r="N201">
        <f t="shared" si="31"/>
        <v>25</v>
      </c>
      <c r="O201">
        <f t="shared" si="32"/>
        <v>27</v>
      </c>
      <c r="P201">
        <f t="shared" si="33"/>
        <v>0</v>
      </c>
      <c r="Q201">
        <f t="shared" si="34"/>
        <v>0</v>
      </c>
      <c r="R201">
        <f t="shared" si="35"/>
        <v>0</v>
      </c>
      <c r="S201">
        <f t="shared" si="36"/>
        <v>0</v>
      </c>
      <c r="T201">
        <f t="shared" si="37"/>
        <v>0</v>
      </c>
      <c r="U201">
        <f t="shared" si="38"/>
        <v>0</v>
      </c>
      <c r="V201">
        <f t="shared" si="39"/>
        <v>0</v>
      </c>
      <c r="W201">
        <f t="shared" si="40"/>
        <v>0</v>
      </c>
    </row>
    <row r="202" spans="2:23" x14ac:dyDescent="0.2">
      <c r="B202" s="178" t="s">
        <v>981</v>
      </c>
      <c r="C202" s="178" t="s">
        <v>1062</v>
      </c>
      <c r="D202" s="178" t="s">
        <v>632</v>
      </c>
      <c r="E202" s="178" t="s">
        <v>633</v>
      </c>
      <c r="F202" s="178" t="s">
        <v>634</v>
      </c>
      <c r="G202" s="178" t="s">
        <v>635</v>
      </c>
      <c r="H202" s="178" t="s">
        <v>1113</v>
      </c>
      <c r="I202" s="178" t="s">
        <v>1113</v>
      </c>
      <c r="J202" s="178" t="s">
        <v>1113</v>
      </c>
      <c r="K202" s="178" t="s">
        <v>1113</v>
      </c>
      <c r="L202" s="178" t="s">
        <v>1113</v>
      </c>
      <c r="M202" s="178" t="s">
        <v>1113</v>
      </c>
      <c r="N202">
        <f t="shared" si="31"/>
        <v>16</v>
      </c>
      <c r="O202">
        <f t="shared" si="32"/>
        <v>22</v>
      </c>
      <c r="P202">
        <f t="shared" si="33"/>
        <v>25</v>
      </c>
      <c r="Q202">
        <f t="shared" si="34"/>
        <v>10</v>
      </c>
      <c r="R202">
        <f t="shared" si="35"/>
        <v>0</v>
      </c>
      <c r="S202">
        <f t="shared" si="36"/>
        <v>0</v>
      </c>
      <c r="T202">
        <f t="shared" si="37"/>
        <v>0</v>
      </c>
      <c r="U202">
        <f t="shared" si="38"/>
        <v>0</v>
      </c>
      <c r="V202">
        <f t="shared" si="39"/>
        <v>0</v>
      </c>
      <c r="W202">
        <f t="shared" si="40"/>
        <v>0</v>
      </c>
    </row>
    <row r="203" spans="2:23" x14ac:dyDescent="0.2">
      <c r="B203" s="178" t="s">
        <v>982</v>
      </c>
      <c r="C203" s="178" t="s">
        <v>1062</v>
      </c>
      <c r="D203" s="178" t="s">
        <v>636</v>
      </c>
      <c r="E203" s="178" t="s">
        <v>261</v>
      </c>
      <c r="F203" s="178" t="s">
        <v>262</v>
      </c>
      <c r="G203" s="178" t="s">
        <v>1113</v>
      </c>
      <c r="H203" s="178" t="s">
        <v>1113</v>
      </c>
      <c r="I203" s="178" t="s">
        <v>1113</v>
      </c>
      <c r="J203" s="178" t="s">
        <v>1113</v>
      </c>
      <c r="K203" s="178" t="s">
        <v>1113</v>
      </c>
      <c r="L203" s="178" t="s">
        <v>1113</v>
      </c>
      <c r="M203" s="178" t="s">
        <v>1113</v>
      </c>
      <c r="N203">
        <f t="shared" si="31"/>
        <v>25</v>
      </c>
      <c r="O203">
        <f t="shared" si="32"/>
        <v>23</v>
      </c>
      <c r="P203">
        <f t="shared" si="33"/>
        <v>27</v>
      </c>
      <c r="Q203">
        <f t="shared" si="34"/>
        <v>0</v>
      </c>
      <c r="R203">
        <f t="shared" si="35"/>
        <v>0</v>
      </c>
      <c r="S203">
        <f t="shared" si="36"/>
        <v>0</v>
      </c>
      <c r="T203">
        <f t="shared" si="37"/>
        <v>0</v>
      </c>
      <c r="U203">
        <f t="shared" si="38"/>
        <v>0</v>
      </c>
      <c r="V203">
        <f t="shared" si="39"/>
        <v>0</v>
      </c>
      <c r="W203">
        <f t="shared" si="40"/>
        <v>0</v>
      </c>
    </row>
    <row r="204" spans="2:23" x14ac:dyDescent="0.2">
      <c r="B204" s="178" t="s">
        <v>983</v>
      </c>
      <c r="C204" s="178" t="s">
        <v>1062</v>
      </c>
      <c r="D204" s="178" t="s">
        <v>637</v>
      </c>
      <c r="E204" s="178" t="s">
        <v>638</v>
      </c>
      <c r="F204" s="178" t="s">
        <v>639</v>
      </c>
      <c r="G204" s="178" t="s">
        <v>1113</v>
      </c>
      <c r="H204" s="178" t="s">
        <v>1113</v>
      </c>
      <c r="I204" s="178" t="s">
        <v>1113</v>
      </c>
      <c r="J204" s="178" t="s">
        <v>1113</v>
      </c>
      <c r="K204" s="178" t="s">
        <v>1113</v>
      </c>
      <c r="L204" s="178" t="s">
        <v>1113</v>
      </c>
      <c r="M204" s="178" t="s">
        <v>1113</v>
      </c>
      <c r="N204">
        <f t="shared" si="31"/>
        <v>29</v>
      </c>
      <c r="O204">
        <f t="shared" si="32"/>
        <v>14</v>
      </c>
      <c r="P204">
        <f t="shared" si="33"/>
        <v>25</v>
      </c>
      <c r="Q204">
        <f t="shared" si="34"/>
        <v>0</v>
      </c>
      <c r="R204">
        <f t="shared" si="35"/>
        <v>0</v>
      </c>
      <c r="S204">
        <f t="shared" si="36"/>
        <v>0</v>
      </c>
      <c r="T204">
        <f t="shared" si="37"/>
        <v>0</v>
      </c>
      <c r="U204">
        <f t="shared" si="38"/>
        <v>0</v>
      </c>
      <c r="V204">
        <f t="shared" si="39"/>
        <v>0</v>
      </c>
      <c r="W204">
        <f t="shared" si="40"/>
        <v>0</v>
      </c>
    </row>
    <row r="205" spans="2:23" x14ac:dyDescent="0.2">
      <c r="B205" s="178" t="s">
        <v>984</v>
      </c>
      <c r="C205" s="178" t="s">
        <v>1062</v>
      </c>
      <c r="D205" s="178" t="s">
        <v>640</v>
      </c>
      <c r="E205" s="178" t="s">
        <v>641</v>
      </c>
      <c r="F205" s="178" t="s">
        <v>642</v>
      </c>
      <c r="G205" s="178" t="s">
        <v>643</v>
      </c>
      <c r="H205" s="178" t="s">
        <v>1113</v>
      </c>
      <c r="I205" s="178" t="s">
        <v>1113</v>
      </c>
      <c r="J205" s="178" t="s">
        <v>1113</v>
      </c>
      <c r="K205" s="178" t="s">
        <v>1113</v>
      </c>
      <c r="L205" s="178" t="s">
        <v>1113</v>
      </c>
      <c r="M205" s="178" t="s">
        <v>1113</v>
      </c>
      <c r="N205">
        <f t="shared" si="31"/>
        <v>14</v>
      </c>
      <c r="O205">
        <f t="shared" si="32"/>
        <v>24</v>
      </c>
      <c r="P205">
        <f t="shared" si="33"/>
        <v>29</v>
      </c>
      <c r="Q205">
        <f t="shared" si="34"/>
        <v>23</v>
      </c>
      <c r="R205">
        <f t="shared" si="35"/>
        <v>0</v>
      </c>
      <c r="S205">
        <f t="shared" si="36"/>
        <v>0</v>
      </c>
      <c r="T205">
        <f t="shared" si="37"/>
        <v>0</v>
      </c>
      <c r="U205">
        <f t="shared" si="38"/>
        <v>0</v>
      </c>
      <c r="V205">
        <f t="shared" si="39"/>
        <v>0</v>
      </c>
      <c r="W205">
        <f t="shared" si="40"/>
        <v>0</v>
      </c>
    </row>
    <row r="206" spans="2:23" x14ac:dyDescent="0.2">
      <c r="B206" s="178" t="s">
        <v>985</v>
      </c>
      <c r="C206" s="178" t="s">
        <v>1062</v>
      </c>
      <c r="D206" s="178" t="s">
        <v>640</v>
      </c>
      <c r="E206" s="178" t="s">
        <v>197</v>
      </c>
      <c r="F206" s="178" t="s">
        <v>644</v>
      </c>
      <c r="G206" s="178" t="s">
        <v>643</v>
      </c>
      <c r="H206" s="178" t="s">
        <v>1113</v>
      </c>
      <c r="I206" s="178" t="s">
        <v>1113</v>
      </c>
      <c r="J206" s="178" t="s">
        <v>1113</v>
      </c>
      <c r="K206" s="178" t="s">
        <v>1113</v>
      </c>
      <c r="L206" s="178" t="s">
        <v>1113</v>
      </c>
      <c r="M206" s="178" t="s">
        <v>1113</v>
      </c>
      <c r="N206">
        <f t="shared" si="31"/>
        <v>14</v>
      </c>
      <c r="O206">
        <f t="shared" si="32"/>
        <v>30</v>
      </c>
      <c r="P206">
        <f t="shared" si="33"/>
        <v>17</v>
      </c>
      <c r="Q206">
        <f t="shared" si="34"/>
        <v>23</v>
      </c>
      <c r="R206">
        <f t="shared" si="35"/>
        <v>0</v>
      </c>
      <c r="S206">
        <f t="shared" si="36"/>
        <v>0</v>
      </c>
      <c r="T206">
        <f t="shared" si="37"/>
        <v>0</v>
      </c>
      <c r="U206">
        <f t="shared" si="38"/>
        <v>0</v>
      </c>
      <c r="V206">
        <f t="shared" si="39"/>
        <v>0</v>
      </c>
      <c r="W206">
        <f t="shared" si="40"/>
        <v>0</v>
      </c>
    </row>
    <row r="207" spans="2:23" x14ac:dyDescent="0.2">
      <c r="B207" s="178" t="s">
        <v>986</v>
      </c>
      <c r="C207" s="178" t="s">
        <v>1062</v>
      </c>
      <c r="D207" s="178" t="s">
        <v>645</v>
      </c>
      <c r="E207" s="178" t="s">
        <v>279</v>
      </c>
      <c r="F207" s="178" t="s">
        <v>280</v>
      </c>
      <c r="G207" s="178" t="s">
        <v>1113</v>
      </c>
      <c r="H207" s="178" t="s">
        <v>1113</v>
      </c>
      <c r="I207" s="178" t="s">
        <v>1113</v>
      </c>
      <c r="J207" s="178" t="s">
        <v>1113</v>
      </c>
      <c r="K207" s="178" t="s">
        <v>1113</v>
      </c>
      <c r="L207" s="178" t="s">
        <v>1113</v>
      </c>
      <c r="M207" s="178" t="s">
        <v>1113</v>
      </c>
      <c r="N207">
        <f t="shared" si="31"/>
        <v>19</v>
      </c>
      <c r="O207">
        <f t="shared" si="32"/>
        <v>14</v>
      </c>
      <c r="P207">
        <f t="shared" si="33"/>
        <v>25</v>
      </c>
      <c r="Q207">
        <f t="shared" si="34"/>
        <v>0</v>
      </c>
      <c r="R207">
        <f t="shared" si="35"/>
        <v>0</v>
      </c>
      <c r="S207">
        <f t="shared" si="36"/>
        <v>0</v>
      </c>
      <c r="T207">
        <f t="shared" si="37"/>
        <v>0</v>
      </c>
      <c r="U207">
        <f t="shared" si="38"/>
        <v>0</v>
      </c>
      <c r="V207">
        <f t="shared" si="39"/>
        <v>0</v>
      </c>
      <c r="W207">
        <f t="shared" si="40"/>
        <v>0</v>
      </c>
    </row>
    <row r="208" spans="2:23" x14ac:dyDescent="0.2">
      <c r="B208" s="178" t="s">
        <v>987</v>
      </c>
      <c r="C208" s="178" t="s">
        <v>1062</v>
      </c>
      <c r="D208" s="178" t="s">
        <v>646</v>
      </c>
      <c r="E208" s="178" t="s">
        <v>287</v>
      </c>
      <c r="F208" s="178" t="s">
        <v>647</v>
      </c>
      <c r="G208" s="178" t="s">
        <v>648</v>
      </c>
      <c r="H208" s="178" t="s">
        <v>1113</v>
      </c>
      <c r="I208" s="178" t="s">
        <v>1113</v>
      </c>
      <c r="J208" s="178" t="s">
        <v>1113</v>
      </c>
      <c r="K208" s="178" t="s">
        <v>1113</v>
      </c>
      <c r="L208" s="178" t="s">
        <v>1113</v>
      </c>
      <c r="M208" s="178" t="s">
        <v>1113</v>
      </c>
      <c r="N208">
        <f t="shared" si="31"/>
        <v>18</v>
      </c>
      <c r="O208">
        <f t="shared" si="32"/>
        <v>21</v>
      </c>
      <c r="P208">
        <f t="shared" si="33"/>
        <v>17</v>
      </c>
      <c r="Q208">
        <f t="shared" si="34"/>
        <v>20</v>
      </c>
      <c r="R208">
        <f t="shared" si="35"/>
        <v>0</v>
      </c>
      <c r="S208">
        <f t="shared" si="36"/>
        <v>0</v>
      </c>
      <c r="T208">
        <f t="shared" si="37"/>
        <v>0</v>
      </c>
      <c r="U208">
        <f t="shared" si="38"/>
        <v>0</v>
      </c>
      <c r="V208">
        <f t="shared" si="39"/>
        <v>0</v>
      </c>
      <c r="W208">
        <f t="shared" si="40"/>
        <v>0</v>
      </c>
    </row>
    <row r="209" spans="2:23" x14ac:dyDescent="0.2">
      <c r="B209" s="178" t="s">
        <v>988</v>
      </c>
      <c r="C209" s="178" t="s">
        <v>1062</v>
      </c>
      <c r="D209" s="178" t="s">
        <v>632</v>
      </c>
      <c r="E209" s="178" t="s">
        <v>353</v>
      </c>
      <c r="F209" s="178" t="s">
        <v>649</v>
      </c>
      <c r="G209" s="178" t="s">
        <v>346</v>
      </c>
      <c r="H209" s="178" t="s">
        <v>1113</v>
      </c>
      <c r="I209" s="178" t="s">
        <v>1113</v>
      </c>
      <c r="J209" s="178" t="s">
        <v>1113</v>
      </c>
      <c r="K209" s="178" t="s">
        <v>1113</v>
      </c>
      <c r="L209" s="178" t="s">
        <v>1113</v>
      </c>
      <c r="M209" s="178" t="s">
        <v>1113</v>
      </c>
      <c r="N209">
        <f t="shared" si="31"/>
        <v>16</v>
      </c>
      <c r="O209">
        <f t="shared" si="32"/>
        <v>13</v>
      </c>
      <c r="P209">
        <f t="shared" si="33"/>
        <v>18</v>
      </c>
      <c r="Q209">
        <f t="shared" si="34"/>
        <v>8</v>
      </c>
      <c r="R209">
        <f t="shared" si="35"/>
        <v>0</v>
      </c>
      <c r="S209">
        <f t="shared" si="36"/>
        <v>0</v>
      </c>
      <c r="T209">
        <f t="shared" si="37"/>
        <v>0</v>
      </c>
      <c r="U209">
        <f t="shared" si="38"/>
        <v>0</v>
      </c>
      <c r="V209">
        <f t="shared" si="39"/>
        <v>0</v>
      </c>
      <c r="W209">
        <f t="shared" si="40"/>
        <v>0</v>
      </c>
    </row>
    <row r="210" spans="2:23" x14ac:dyDescent="0.2">
      <c r="B210" s="178" t="s">
        <v>989</v>
      </c>
      <c r="C210" s="178" t="s">
        <v>1062</v>
      </c>
      <c r="D210" s="178" t="s">
        <v>640</v>
      </c>
      <c r="E210" s="178" t="s">
        <v>650</v>
      </c>
      <c r="F210" s="178" t="s">
        <v>222</v>
      </c>
      <c r="G210" s="178" t="s">
        <v>1113</v>
      </c>
      <c r="H210" s="178" t="s">
        <v>1113</v>
      </c>
      <c r="I210" s="178" t="s">
        <v>1113</v>
      </c>
      <c r="J210" s="178" t="s">
        <v>1113</v>
      </c>
      <c r="K210" s="178" t="s">
        <v>1113</v>
      </c>
      <c r="L210" s="178" t="s">
        <v>1113</v>
      </c>
      <c r="M210" s="178" t="s">
        <v>1113</v>
      </c>
      <c r="N210">
        <f t="shared" si="31"/>
        <v>14</v>
      </c>
      <c r="O210">
        <f t="shared" si="32"/>
        <v>28</v>
      </c>
      <c r="P210">
        <f t="shared" si="33"/>
        <v>13</v>
      </c>
      <c r="Q210">
        <f t="shared" si="34"/>
        <v>0</v>
      </c>
      <c r="R210">
        <f t="shared" si="35"/>
        <v>0</v>
      </c>
      <c r="S210">
        <f t="shared" si="36"/>
        <v>0</v>
      </c>
      <c r="T210">
        <f t="shared" si="37"/>
        <v>0</v>
      </c>
      <c r="U210">
        <f t="shared" si="38"/>
        <v>0</v>
      </c>
      <c r="V210">
        <f t="shared" si="39"/>
        <v>0</v>
      </c>
      <c r="W210">
        <f t="shared" si="40"/>
        <v>0</v>
      </c>
    </row>
    <row r="211" spans="2:23" x14ac:dyDescent="0.2">
      <c r="B211" s="178" t="s">
        <v>990</v>
      </c>
      <c r="C211" s="178" t="s">
        <v>1062</v>
      </c>
      <c r="D211" s="178" t="s">
        <v>640</v>
      </c>
      <c r="E211" s="178" t="s">
        <v>651</v>
      </c>
      <c r="F211" s="178" t="s">
        <v>652</v>
      </c>
      <c r="G211" s="178" t="s">
        <v>653</v>
      </c>
      <c r="H211" s="178" t="s">
        <v>654</v>
      </c>
      <c r="I211" s="178" t="s">
        <v>1113</v>
      </c>
      <c r="J211" s="178" t="s">
        <v>1113</v>
      </c>
      <c r="K211" s="178" t="s">
        <v>1113</v>
      </c>
      <c r="L211" s="178" t="s">
        <v>1113</v>
      </c>
      <c r="M211" s="178" t="s">
        <v>1113</v>
      </c>
      <c r="N211">
        <f t="shared" si="31"/>
        <v>14</v>
      </c>
      <c r="O211">
        <f t="shared" si="32"/>
        <v>22</v>
      </c>
      <c r="P211">
        <f t="shared" si="33"/>
        <v>13</v>
      </c>
      <c r="Q211">
        <f t="shared" si="34"/>
        <v>21</v>
      </c>
      <c r="R211">
        <f t="shared" si="35"/>
        <v>19</v>
      </c>
      <c r="S211">
        <f t="shared" si="36"/>
        <v>0</v>
      </c>
      <c r="T211">
        <f t="shared" si="37"/>
        <v>0</v>
      </c>
      <c r="U211">
        <f t="shared" si="38"/>
        <v>0</v>
      </c>
      <c r="V211">
        <f t="shared" si="39"/>
        <v>0</v>
      </c>
      <c r="W211">
        <f t="shared" si="40"/>
        <v>0</v>
      </c>
    </row>
    <row r="212" spans="2:23" x14ac:dyDescent="0.2">
      <c r="B212" s="178" t="s">
        <v>991</v>
      </c>
      <c r="C212" s="178" t="s">
        <v>1062</v>
      </c>
      <c r="D212" s="178" t="s">
        <v>640</v>
      </c>
      <c r="E212" s="178" t="s">
        <v>655</v>
      </c>
      <c r="F212" s="178" t="s">
        <v>656</v>
      </c>
      <c r="G212" s="178" t="s">
        <v>657</v>
      </c>
      <c r="H212" s="178" t="s">
        <v>658</v>
      </c>
      <c r="I212" s="178" t="s">
        <v>1113</v>
      </c>
      <c r="J212" s="178" t="s">
        <v>1113</v>
      </c>
      <c r="K212" s="178" t="s">
        <v>1113</v>
      </c>
      <c r="L212" s="178" t="s">
        <v>1113</v>
      </c>
      <c r="M212" s="178" t="s">
        <v>1113</v>
      </c>
      <c r="N212">
        <f t="shared" si="31"/>
        <v>14</v>
      </c>
      <c r="O212">
        <f t="shared" si="32"/>
        <v>29</v>
      </c>
      <c r="P212">
        <f t="shared" si="33"/>
        <v>24</v>
      </c>
      <c r="Q212">
        <f t="shared" si="34"/>
        <v>12</v>
      </c>
      <c r="R212">
        <f t="shared" si="35"/>
        <v>17</v>
      </c>
      <c r="S212">
        <f t="shared" si="36"/>
        <v>0</v>
      </c>
      <c r="T212">
        <f t="shared" si="37"/>
        <v>0</v>
      </c>
      <c r="U212">
        <f t="shared" si="38"/>
        <v>0</v>
      </c>
      <c r="V212">
        <f t="shared" si="39"/>
        <v>0</v>
      </c>
      <c r="W212">
        <f t="shared" si="40"/>
        <v>0</v>
      </c>
    </row>
    <row r="213" spans="2:23" x14ac:dyDescent="0.2">
      <c r="B213" s="178" t="s">
        <v>992</v>
      </c>
      <c r="C213" s="178" t="s">
        <v>1062</v>
      </c>
      <c r="D213" s="178" t="s">
        <v>659</v>
      </c>
      <c r="E213" s="178" t="s">
        <v>660</v>
      </c>
      <c r="F213" s="178" t="s">
        <v>1113</v>
      </c>
      <c r="G213" s="178" t="s">
        <v>1113</v>
      </c>
      <c r="H213" s="178" t="s">
        <v>1113</v>
      </c>
      <c r="I213" s="178" t="s">
        <v>1113</v>
      </c>
      <c r="J213" s="178" t="s">
        <v>1113</v>
      </c>
      <c r="K213" s="178" t="s">
        <v>1113</v>
      </c>
      <c r="L213" s="178" t="s">
        <v>1113</v>
      </c>
      <c r="M213" s="178" t="s">
        <v>1113</v>
      </c>
      <c r="N213">
        <f t="shared" si="31"/>
        <v>20</v>
      </c>
      <c r="O213">
        <f t="shared" si="32"/>
        <v>29</v>
      </c>
      <c r="P213">
        <f t="shared" si="33"/>
        <v>0</v>
      </c>
      <c r="Q213">
        <f t="shared" si="34"/>
        <v>0</v>
      </c>
      <c r="R213">
        <f t="shared" si="35"/>
        <v>0</v>
      </c>
      <c r="S213">
        <f t="shared" si="36"/>
        <v>0</v>
      </c>
      <c r="T213">
        <f t="shared" si="37"/>
        <v>0</v>
      </c>
      <c r="U213">
        <f t="shared" si="38"/>
        <v>0</v>
      </c>
      <c r="V213">
        <f t="shared" si="39"/>
        <v>0</v>
      </c>
      <c r="W213">
        <f t="shared" si="40"/>
        <v>0</v>
      </c>
    </row>
    <row r="214" spans="2:23" x14ac:dyDescent="0.2">
      <c r="B214" s="178" t="s">
        <v>993</v>
      </c>
      <c r="C214" s="178" t="s">
        <v>1062</v>
      </c>
      <c r="D214" s="178" t="s">
        <v>661</v>
      </c>
      <c r="E214" s="178" t="s">
        <v>662</v>
      </c>
      <c r="F214" s="178" t="s">
        <v>663</v>
      </c>
      <c r="G214" s="178" t="s">
        <v>1113</v>
      </c>
      <c r="H214" s="178" t="s">
        <v>1113</v>
      </c>
      <c r="I214" s="178" t="s">
        <v>1113</v>
      </c>
      <c r="J214" s="178" t="s">
        <v>1113</v>
      </c>
      <c r="K214" s="178" t="s">
        <v>1113</v>
      </c>
      <c r="L214" s="178" t="s">
        <v>1113</v>
      </c>
      <c r="M214" s="178" t="s">
        <v>1113</v>
      </c>
      <c r="N214">
        <f t="shared" si="31"/>
        <v>23</v>
      </c>
      <c r="O214">
        <f t="shared" si="32"/>
        <v>18</v>
      </c>
      <c r="P214">
        <f t="shared" si="33"/>
        <v>15</v>
      </c>
      <c r="Q214">
        <f t="shared" si="34"/>
        <v>0</v>
      </c>
      <c r="R214">
        <f t="shared" si="35"/>
        <v>0</v>
      </c>
      <c r="S214">
        <f t="shared" si="36"/>
        <v>0</v>
      </c>
      <c r="T214">
        <f t="shared" si="37"/>
        <v>0</v>
      </c>
      <c r="U214">
        <f t="shared" si="38"/>
        <v>0</v>
      </c>
      <c r="V214">
        <f t="shared" si="39"/>
        <v>0</v>
      </c>
      <c r="W214">
        <f t="shared" si="40"/>
        <v>0</v>
      </c>
    </row>
    <row r="215" spans="2:23" x14ac:dyDescent="0.2">
      <c r="B215" s="178" t="s">
        <v>994</v>
      </c>
      <c r="C215" s="178" t="s">
        <v>1062</v>
      </c>
      <c r="D215" s="178" t="s">
        <v>627</v>
      </c>
      <c r="E215" s="178" t="s">
        <v>664</v>
      </c>
      <c r="F215" s="178" t="s">
        <v>665</v>
      </c>
      <c r="G215" s="178" t="s">
        <v>238</v>
      </c>
      <c r="H215" s="178" t="s">
        <v>1113</v>
      </c>
      <c r="I215" s="178" t="s">
        <v>1113</v>
      </c>
      <c r="J215" s="178" t="s">
        <v>1113</v>
      </c>
      <c r="K215" s="178" t="s">
        <v>1113</v>
      </c>
      <c r="L215" s="178" t="s">
        <v>1113</v>
      </c>
      <c r="M215" s="178" t="s">
        <v>1113</v>
      </c>
      <c r="N215">
        <f t="shared" si="31"/>
        <v>17</v>
      </c>
      <c r="O215">
        <f t="shared" si="32"/>
        <v>16</v>
      </c>
      <c r="P215">
        <f t="shared" si="33"/>
        <v>18</v>
      </c>
      <c r="Q215">
        <f t="shared" si="34"/>
        <v>13</v>
      </c>
      <c r="R215">
        <f t="shared" si="35"/>
        <v>0</v>
      </c>
      <c r="S215">
        <f t="shared" si="36"/>
        <v>0</v>
      </c>
      <c r="T215">
        <f t="shared" si="37"/>
        <v>0</v>
      </c>
      <c r="U215">
        <f t="shared" si="38"/>
        <v>0</v>
      </c>
      <c r="V215">
        <f t="shared" si="39"/>
        <v>0</v>
      </c>
      <c r="W215">
        <f t="shared" si="40"/>
        <v>0</v>
      </c>
    </row>
    <row r="216" spans="2:23" x14ac:dyDescent="0.2">
      <c r="B216" s="178" t="s">
        <v>995</v>
      </c>
      <c r="C216" s="178" t="s">
        <v>1062</v>
      </c>
      <c r="D216" s="178" t="s">
        <v>666</v>
      </c>
      <c r="E216" s="178" t="s">
        <v>667</v>
      </c>
      <c r="F216" s="178" t="s">
        <v>668</v>
      </c>
      <c r="G216" s="178" t="s">
        <v>1113</v>
      </c>
      <c r="H216" s="178" t="s">
        <v>1113</v>
      </c>
      <c r="I216" s="178" t="s">
        <v>1113</v>
      </c>
      <c r="J216" s="178" t="s">
        <v>1113</v>
      </c>
      <c r="K216" s="178" t="s">
        <v>1113</v>
      </c>
      <c r="L216" s="178" t="s">
        <v>1113</v>
      </c>
      <c r="M216" s="178" t="s">
        <v>1113</v>
      </c>
      <c r="N216">
        <f t="shared" si="31"/>
        <v>20</v>
      </c>
      <c r="O216">
        <f t="shared" si="32"/>
        <v>16</v>
      </c>
      <c r="P216">
        <f t="shared" si="33"/>
        <v>26</v>
      </c>
      <c r="Q216">
        <f t="shared" si="34"/>
        <v>0</v>
      </c>
      <c r="R216">
        <f t="shared" si="35"/>
        <v>0</v>
      </c>
      <c r="S216">
        <f t="shared" si="36"/>
        <v>0</v>
      </c>
      <c r="T216">
        <f t="shared" si="37"/>
        <v>0</v>
      </c>
      <c r="U216">
        <f t="shared" si="38"/>
        <v>0</v>
      </c>
      <c r="V216">
        <f t="shared" si="39"/>
        <v>0</v>
      </c>
      <c r="W216">
        <f t="shared" si="40"/>
        <v>0</v>
      </c>
    </row>
    <row r="217" spans="2:23" x14ac:dyDescent="0.2">
      <c r="B217" s="178" t="s">
        <v>996</v>
      </c>
      <c r="C217" s="178" t="s">
        <v>1062</v>
      </c>
      <c r="D217" s="178" t="s">
        <v>669</v>
      </c>
      <c r="E217" s="178" t="s">
        <v>670</v>
      </c>
      <c r="F217" s="178" t="s">
        <v>671</v>
      </c>
      <c r="G217" s="178" t="s">
        <v>672</v>
      </c>
      <c r="H217" s="178" t="s">
        <v>673</v>
      </c>
      <c r="I217" s="178" t="s">
        <v>674</v>
      </c>
      <c r="J217" s="178" t="s">
        <v>1113</v>
      </c>
      <c r="K217" s="178" t="s">
        <v>1113</v>
      </c>
      <c r="L217" s="178" t="s">
        <v>1113</v>
      </c>
      <c r="M217" s="178" t="s">
        <v>1113</v>
      </c>
      <c r="N217">
        <f t="shared" si="31"/>
        <v>17</v>
      </c>
      <c r="O217">
        <f t="shared" si="32"/>
        <v>11</v>
      </c>
      <c r="P217">
        <f t="shared" si="33"/>
        <v>17</v>
      </c>
      <c r="Q217">
        <f t="shared" si="34"/>
        <v>18</v>
      </c>
      <c r="R217">
        <f t="shared" si="35"/>
        <v>20</v>
      </c>
      <c r="S217">
        <f t="shared" si="36"/>
        <v>13</v>
      </c>
      <c r="T217">
        <f t="shared" si="37"/>
        <v>0</v>
      </c>
      <c r="U217">
        <f t="shared" si="38"/>
        <v>0</v>
      </c>
      <c r="V217">
        <f t="shared" si="39"/>
        <v>0</v>
      </c>
      <c r="W217">
        <f t="shared" si="40"/>
        <v>0</v>
      </c>
    </row>
    <row r="218" spans="2:23" x14ac:dyDescent="0.2">
      <c r="B218" s="178" t="s">
        <v>997</v>
      </c>
      <c r="C218" s="178" t="s">
        <v>1062</v>
      </c>
      <c r="D218" s="178" t="s">
        <v>675</v>
      </c>
      <c r="E218" s="178" t="s">
        <v>198</v>
      </c>
      <c r="F218" s="178" t="s">
        <v>676</v>
      </c>
      <c r="G218" s="178" t="s">
        <v>677</v>
      </c>
      <c r="H218" s="178" t="s">
        <v>1113</v>
      </c>
      <c r="I218" s="178" t="s">
        <v>1113</v>
      </c>
      <c r="J218" s="178" t="s">
        <v>1113</v>
      </c>
      <c r="K218" s="178" t="s">
        <v>1113</v>
      </c>
      <c r="L218" s="178" t="s">
        <v>1113</v>
      </c>
      <c r="M218" s="178" t="s">
        <v>1113</v>
      </c>
      <c r="N218">
        <f t="shared" si="31"/>
        <v>23</v>
      </c>
      <c r="O218">
        <f t="shared" si="32"/>
        <v>30</v>
      </c>
      <c r="P218">
        <f t="shared" si="33"/>
        <v>21</v>
      </c>
      <c r="Q218">
        <f t="shared" si="34"/>
        <v>23</v>
      </c>
      <c r="R218">
        <f t="shared" si="35"/>
        <v>0</v>
      </c>
      <c r="S218">
        <f t="shared" si="36"/>
        <v>0</v>
      </c>
      <c r="T218">
        <f t="shared" si="37"/>
        <v>0</v>
      </c>
      <c r="U218">
        <f t="shared" si="38"/>
        <v>0</v>
      </c>
      <c r="V218">
        <f t="shared" si="39"/>
        <v>0</v>
      </c>
      <c r="W218">
        <f t="shared" si="40"/>
        <v>0</v>
      </c>
    </row>
    <row r="219" spans="2:23" x14ac:dyDescent="0.2">
      <c r="B219" s="178" t="s">
        <v>998</v>
      </c>
      <c r="C219" s="178" t="s">
        <v>1062</v>
      </c>
      <c r="D219" s="178" t="s">
        <v>678</v>
      </c>
      <c r="E219" s="178" t="s">
        <v>633</v>
      </c>
      <c r="F219" s="178" t="s">
        <v>679</v>
      </c>
      <c r="G219" s="178" t="s">
        <v>680</v>
      </c>
      <c r="H219" s="178" t="s">
        <v>1113</v>
      </c>
      <c r="I219" s="178" t="s">
        <v>1113</v>
      </c>
      <c r="J219" s="178" t="s">
        <v>1113</v>
      </c>
      <c r="K219" s="178" t="s">
        <v>1113</v>
      </c>
      <c r="L219" s="178" t="s">
        <v>1113</v>
      </c>
      <c r="M219" s="178" t="s">
        <v>1113</v>
      </c>
      <c r="N219">
        <f t="shared" si="31"/>
        <v>17</v>
      </c>
      <c r="O219">
        <f t="shared" si="32"/>
        <v>22</v>
      </c>
      <c r="P219">
        <f t="shared" si="33"/>
        <v>20</v>
      </c>
      <c r="Q219">
        <f t="shared" si="34"/>
        <v>19</v>
      </c>
      <c r="R219">
        <f t="shared" si="35"/>
        <v>0</v>
      </c>
      <c r="S219">
        <f t="shared" si="36"/>
        <v>0</v>
      </c>
      <c r="T219">
        <f t="shared" si="37"/>
        <v>0</v>
      </c>
      <c r="U219">
        <f t="shared" si="38"/>
        <v>0</v>
      </c>
      <c r="V219">
        <f t="shared" si="39"/>
        <v>0</v>
      </c>
      <c r="W219">
        <f t="shared" si="40"/>
        <v>0</v>
      </c>
    </row>
    <row r="220" spans="2:23" x14ac:dyDescent="0.2">
      <c r="B220" s="178" t="s">
        <v>999</v>
      </c>
      <c r="C220" s="178" t="s">
        <v>1062</v>
      </c>
      <c r="D220" s="178" t="s">
        <v>681</v>
      </c>
      <c r="E220" s="178" t="s">
        <v>682</v>
      </c>
      <c r="F220" s="178" t="s">
        <v>683</v>
      </c>
      <c r="G220" s="178" t="s">
        <v>684</v>
      </c>
      <c r="H220" s="178" t="s">
        <v>685</v>
      </c>
      <c r="I220" s="178" t="s">
        <v>1113</v>
      </c>
      <c r="J220" s="178" t="s">
        <v>1113</v>
      </c>
      <c r="K220" s="178" t="s">
        <v>1113</v>
      </c>
      <c r="L220" s="178" t="s">
        <v>1113</v>
      </c>
      <c r="M220" s="178" t="s">
        <v>1113</v>
      </c>
      <c r="N220">
        <f t="shared" si="31"/>
        <v>29</v>
      </c>
      <c r="O220">
        <f t="shared" si="32"/>
        <v>22</v>
      </c>
      <c r="P220">
        <f t="shared" si="33"/>
        <v>10</v>
      </c>
      <c r="Q220">
        <f t="shared" si="34"/>
        <v>20</v>
      </c>
      <c r="R220">
        <f t="shared" si="35"/>
        <v>17</v>
      </c>
      <c r="S220">
        <f t="shared" si="36"/>
        <v>0</v>
      </c>
      <c r="T220">
        <f t="shared" si="37"/>
        <v>0</v>
      </c>
      <c r="U220">
        <f t="shared" si="38"/>
        <v>0</v>
      </c>
      <c r="V220">
        <f t="shared" si="39"/>
        <v>0</v>
      </c>
      <c r="W220">
        <f t="shared" si="40"/>
        <v>0</v>
      </c>
    </row>
    <row r="221" spans="2:23" x14ac:dyDescent="0.2">
      <c r="B221" s="178" t="s">
        <v>1000</v>
      </c>
      <c r="C221" s="178" t="s">
        <v>1062</v>
      </c>
      <c r="D221" s="178" t="s">
        <v>686</v>
      </c>
      <c r="E221" s="178" t="s">
        <v>687</v>
      </c>
      <c r="F221" s="178" t="s">
        <v>688</v>
      </c>
      <c r="G221" s="178" t="s">
        <v>1113</v>
      </c>
      <c r="H221" s="178" t="s">
        <v>1113</v>
      </c>
      <c r="I221" s="178" t="s">
        <v>1113</v>
      </c>
      <c r="J221" s="178" t="s">
        <v>1113</v>
      </c>
      <c r="K221" s="178" t="s">
        <v>1113</v>
      </c>
      <c r="L221" s="178" t="s">
        <v>1113</v>
      </c>
      <c r="M221" s="178" t="s">
        <v>1113</v>
      </c>
      <c r="N221">
        <f t="shared" si="31"/>
        <v>16</v>
      </c>
      <c r="O221">
        <f t="shared" si="32"/>
        <v>28</v>
      </c>
      <c r="P221">
        <f t="shared" si="33"/>
        <v>13</v>
      </c>
      <c r="Q221">
        <f t="shared" si="34"/>
        <v>0</v>
      </c>
      <c r="R221">
        <f t="shared" si="35"/>
        <v>0</v>
      </c>
      <c r="S221">
        <f t="shared" si="36"/>
        <v>0</v>
      </c>
      <c r="T221">
        <f t="shared" si="37"/>
        <v>0</v>
      </c>
      <c r="U221">
        <f t="shared" si="38"/>
        <v>0</v>
      </c>
      <c r="V221">
        <f t="shared" si="39"/>
        <v>0</v>
      </c>
      <c r="W221">
        <f t="shared" si="40"/>
        <v>0</v>
      </c>
    </row>
    <row r="222" spans="2:23" x14ac:dyDescent="0.2">
      <c r="B222" s="178" t="s">
        <v>1001</v>
      </c>
      <c r="C222" s="178" t="s">
        <v>1062</v>
      </c>
      <c r="D222" s="178" t="s">
        <v>689</v>
      </c>
      <c r="E222" s="178" t="s">
        <v>690</v>
      </c>
      <c r="F222" s="178" t="s">
        <v>1113</v>
      </c>
      <c r="G222" s="178" t="s">
        <v>1113</v>
      </c>
      <c r="H222" s="178" t="s">
        <v>1113</v>
      </c>
      <c r="I222" s="178" t="s">
        <v>1113</v>
      </c>
      <c r="J222" s="178" t="s">
        <v>1113</v>
      </c>
      <c r="K222" s="178" t="s">
        <v>1113</v>
      </c>
      <c r="L222" s="178" t="s">
        <v>1113</v>
      </c>
      <c r="M222" s="178" t="s">
        <v>1113</v>
      </c>
      <c r="N222">
        <f t="shared" si="31"/>
        <v>28</v>
      </c>
      <c r="O222">
        <f t="shared" si="32"/>
        <v>26</v>
      </c>
      <c r="P222">
        <f t="shared" si="33"/>
        <v>0</v>
      </c>
      <c r="Q222">
        <f t="shared" si="34"/>
        <v>0</v>
      </c>
      <c r="R222">
        <f t="shared" si="35"/>
        <v>0</v>
      </c>
      <c r="S222">
        <f t="shared" si="36"/>
        <v>0</v>
      </c>
      <c r="T222">
        <f t="shared" si="37"/>
        <v>0</v>
      </c>
      <c r="U222">
        <f t="shared" si="38"/>
        <v>0</v>
      </c>
      <c r="V222">
        <f t="shared" si="39"/>
        <v>0</v>
      </c>
      <c r="W222">
        <f t="shared" si="40"/>
        <v>0</v>
      </c>
    </row>
    <row r="223" spans="2:23" x14ac:dyDescent="0.2">
      <c r="B223" s="178" t="s">
        <v>1002</v>
      </c>
      <c r="C223" s="178" t="s">
        <v>1062</v>
      </c>
      <c r="D223" s="178" t="s">
        <v>691</v>
      </c>
      <c r="E223" s="178" t="s">
        <v>692</v>
      </c>
      <c r="F223" s="178" t="s">
        <v>693</v>
      </c>
      <c r="G223" s="178" t="s">
        <v>694</v>
      </c>
      <c r="H223" s="178" t="s">
        <v>695</v>
      </c>
      <c r="I223" s="178" t="s">
        <v>696</v>
      </c>
      <c r="J223" s="178" t="s">
        <v>697</v>
      </c>
      <c r="K223" s="178" t="s">
        <v>698</v>
      </c>
      <c r="L223" s="178" t="s">
        <v>699</v>
      </c>
      <c r="M223" s="178" t="s">
        <v>1113</v>
      </c>
      <c r="N223">
        <f t="shared" si="31"/>
        <v>15</v>
      </c>
      <c r="O223">
        <f t="shared" si="32"/>
        <v>13</v>
      </c>
      <c r="P223">
        <f t="shared" si="33"/>
        <v>17</v>
      </c>
      <c r="Q223">
        <f t="shared" si="34"/>
        <v>16</v>
      </c>
      <c r="R223">
        <f t="shared" si="35"/>
        <v>22</v>
      </c>
      <c r="S223">
        <f t="shared" si="36"/>
        <v>12</v>
      </c>
      <c r="T223">
        <f t="shared" si="37"/>
        <v>28</v>
      </c>
      <c r="U223">
        <f t="shared" si="38"/>
        <v>28</v>
      </c>
      <c r="V223">
        <f t="shared" si="39"/>
        <v>28</v>
      </c>
      <c r="W223">
        <f t="shared" si="40"/>
        <v>0</v>
      </c>
    </row>
    <row r="224" spans="2:23" x14ac:dyDescent="0.2">
      <c r="B224" s="178" t="s">
        <v>1003</v>
      </c>
      <c r="C224" s="178" t="s">
        <v>1062</v>
      </c>
      <c r="D224" s="178" t="s">
        <v>700</v>
      </c>
      <c r="E224" s="178" t="s">
        <v>701</v>
      </c>
      <c r="F224" s="178" t="s">
        <v>702</v>
      </c>
      <c r="G224" s="178" t="s">
        <v>703</v>
      </c>
      <c r="H224" s="178" t="s">
        <v>199</v>
      </c>
      <c r="I224" s="178" t="s">
        <v>704</v>
      </c>
      <c r="J224" s="178" t="s">
        <v>200</v>
      </c>
      <c r="K224" s="178" t="s">
        <v>201</v>
      </c>
      <c r="L224" s="178" t="s">
        <v>1113</v>
      </c>
      <c r="M224" s="178" t="s">
        <v>1113</v>
      </c>
      <c r="N224">
        <f t="shared" si="31"/>
        <v>22</v>
      </c>
      <c r="O224">
        <f t="shared" si="32"/>
        <v>17</v>
      </c>
      <c r="P224">
        <f t="shared" si="33"/>
        <v>28</v>
      </c>
      <c r="Q224">
        <f t="shared" si="34"/>
        <v>17</v>
      </c>
      <c r="R224">
        <f t="shared" si="35"/>
        <v>30</v>
      </c>
      <c r="S224">
        <f t="shared" si="36"/>
        <v>29</v>
      </c>
      <c r="T224">
        <f t="shared" si="37"/>
        <v>30</v>
      </c>
      <c r="U224">
        <f t="shared" si="38"/>
        <v>30</v>
      </c>
      <c r="V224">
        <f t="shared" si="39"/>
        <v>0</v>
      </c>
      <c r="W224">
        <f t="shared" si="40"/>
        <v>0</v>
      </c>
    </row>
    <row r="225" spans="2:23" x14ac:dyDescent="0.2">
      <c r="B225" s="178" t="s">
        <v>1004</v>
      </c>
      <c r="C225" s="178" t="s">
        <v>1062</v>
      </c>
      <c r="D225" s="178" t="s">
        <v>705</v>
      </c>
      <c r="E225" s="178" t="s">
        <v>706</v>
      </c>
      <c r="F225" s="178" t="s">
        <v>707</v>
      </c>
      <c r="G225" s="178" t="s">
        <v>708</v>
      </c>
      <c r="H225" s="178" t="s">
        <v>1113</v>
      </c>
      <c r="I225" s="178" t="s">
        <v>1113</v>
      </c>
      <c r="J225" s="178" t="s">
        <v>1113</v>
      </c>
      <c r="K225" s="178" t="s">
        <v>1113</v>
      </c>
      <c r="L225" s="178" t="s">
        <v>1113</v>
      </c>
      <c r="M225" s="178" t="s">
        <v>1113</v>
      </c>
      <c r="N225">
        <f t="shared" si="31"/>
        <v>23</v>
      </c>
      <c r="O225">
        <f t="shared" si="32"/>
        <v>21</v>
      </c>
      <c r="P225">
        <f t="shared" si="33"/>
        <v>21</v>
      </c>
      <c r="Q225">
        <f t="shared" si="34"/>
        <v>24</v>
      </c>
      <c r="R225">
        <f t="shared" si="35"/>
        <v>0</v>
      </c>
      <c r="S225">
        <f t="shared" si="36"/>
        <v>0</v>
      </c>
      <c r="T225">
        <f t="shared" si="37"/>
        <v>0</v>
      </c>
      <c r="U225">
        <f t="shared" si="38"/>
        <v>0</v>
      </c>
      <c r="V225">
        <f t="shared" si="39"/>
        <v>0</v>
      </c>
      <c r="W225">
        <f t="shared" si="40"/>
        <v>0</v>
      </c>
    </row>
    <row r="226" spans="2:23" ht="11.5" thickBot="1" x14ac:dyDescent="0.25">
      <c r="B226" s="179" t="s">
        <v>1005</v>
      </c>
      <c r="C226" s="179" t="s">
        <v>1062</v>
      </c>
      <c r="D226" s="179" t="s">
        <v>709</v>
      </c>
      <c r="E226" s="179" t="s">
        <v>710</v>
      </c>
      <c r="F226" s="179" t="s">
        <v>1113</v>
      </c>
      <c r="G226" s="179" t="s">
        <v>1113</v>
      </c>
      <c r="H226" s="179" t="s">
        <v>1113</v>
      </c>
      <c r="I226" s="179" t="s">
        <v>1113</v>
      </c>
      <c r="J226" s="179" t="s">
        <v>1113</v>
      </c>
      <c r="K226" s="179" t="s">
        <v>1113</v>
      </c>
      <c r="L226" s="179" t="s">
        <v>1113</v>
      </c>
      <c r="M226" s="179" t="s">
        <v>1113</v>
      </c>
      <c r="N226">
        <f t="shared" si="31"/>
        <v>19</v>
      </c>
      <c r="O226">
        <f t="shared" si="32"/>
        <v>26</v>
      </c>
      <c r="P226">
        <f t="shared" si="33"/>
        <v>0</v>
      </c>
      <c r="Q226">
        <f t="shared" si="34"/>
        <v>0</v>
      </c>
      <c r="R226">
        <f t="shared" si="35"/>
        <v>0</v>
      </c>
      <c r="S226">
        <f t="shared" si="36"/>
        <v>0</v>
      </c>
      <c r="T226">
        <f t="shared" si="37"/>
        <v>0</v>
      </c>
      <c r="U226">
        <f t="shared" si="38"/>
        <v>0</v>
      </c>
      <c r="V226">
        <f t="shared" si="39"/>
        <v>0</v>
      </c>
      <c r="W226">
        <f t="shared" si="40"/>
        <v>0</v>
      </c>
    </row>
    <row r="227" spans="2:23" x14ac:dyDescent="0.2">
      <c r="B227" s="181" t="s">
        <v>1082</v>
      </c>
      <c r="C227" s="181" t="s">
        <v>1052</v>
      </c>
      <c r="D227" s="181" t="s">
        <v>1159</v>
      </c>
      <c r="E227" s="181" t="s">
        <v>203</v>
      </c>
      <c r="F227" s="181" t="s">
        <v>204</v>
      </c>
      <c r="G227" s="181" t="s">
        <v>205</v>
      </c>
      <c r="H227" s="181" t="s">
        <v>1113</v>
      </c>
      <c r="I227" s="181" t="s">
        <v>1113</v>
      </c>
      <c r="J227" s="181" t="s">
        <v>1113</v>
      </c>
      <c r="K227" s="181" t="s">
        <v>1113</v>
      </c>
      <c r="L227" s="181" t="s">
        <v>1113</v>
      </c>
      <c r="M227" s="181" t="s">
        <v>1113</v>
      </c>
      <c r="N227">
        <f t="shared" si="31"/>
        <v>14</v>
      </c>
      <c r="O227">
        <f t="shared" si="32"/>
        <v>19</v>
      </c>
      <c r="P227">
        <f t="shared" si="33"/>
        <v>13</v>
      </c>
      <c r="Q227">
        <f t="shared" si="34"/>
        <v>29</v>
      </c>
      <c r="R227">
        <f t="shared" si="35"/>
        <v>0</v>
      </c>
      <c r="S227">
        <f t="shared" si="36"/>
        <v>0</v>
      </c>
      <c r="T227">
        <f t="shared" si="37"/>
        <v>0</v>
      </c>
      <c r="U227">
        <f t="shared" si="38"/>
        <v>0</v>
      </c>
      <c r="V227">
        <f t="shared" si="39"/>
        <v>0</v>
      </c>
      <c r="W227">
        <f t="shared" si="40"/>
        <v>0</v>
      </c>
    </row>
    <row r="228" spans="2:23" x14ac:dyDescent="0.2">
      <c r="B228" s="178" t="s">
        <v>833</v>
      </c>
      <c r="C228" s="178" t="s">
        <v>1052</v>
      </c>
      <c r="D228" s="178" t="s">
        <v>206</v>
      </c>
      <c r="E228" s="178" t="s">
        <v>207</v>
      </c>
      <c r="F228" s="178" t="s">
        <v>208</v>
      </c>
      <c r="G228" s="178" t="s">
        <v>209</v>
      </c>
      <c r="H228" s="178" t="s">
        <v>1113</v>
      </c>
      <c r="I228" s="178" t="s">
        <v>1113</v>
      </c>
      <c r="J228" s="178" t="s">
        <v>1113</v>
      </c>
      <c r="K228" s="178" t="s">
        <v>1113</v>
      </c>
      <c r="L228" s="178" t="s">
        <v>1113</v>
      </c>
      <c r="M228" s="178" t="s">
        <v>1113</v>
      </c>
      <c r="N228">
        <f t="shared" si="31"/>
        <v>16</v>
      </c>
      <c r="O228">
        <f t="shared" si="32"/>
        <v>22</v>
      </c>
      <c r="P228">
        <f t="shared" si="33"/>
        <v>14</v>
      </c>
      <c r="Q228">
        <f t="shared" si="34"/>
        <v>18</v>
      </c>
      <c r="R228">
        <f t="shared" si="35"/>
        <v>0</v>
      </c>
      <c r="S228">
        <f t="shared" si="36"/>
        <v>0</v>
      </c>
      <c r="T228">
        <f t="shared" si="37"/>
        <v>0</v>
      </c>
      <c r="U228">
        <f t="shared" si="38"/>
        <v>0</v>
      </c>
      <c r="V228">
        <f t="shared" si="39"/>
        <v>0</v>
      </c>
      <c r="W228">
        <f t="shared" si="40"/>
        <v>0</v>
      </c>
    </row>
    <row r="229" spans="2:23" x14ac:dyDescent="0.2">
      <c r="B229" s="178" t="s">
        <v>834</v>
      </c>
      <c r="C229" s="178" t="s">
        <v>1052</v>
      </c>
      <c r="D229" s="178" t="s">
        <v>210</v>
      </c>
      <c r="E229" s="178" t="s">
        <v>211</v>
      </c>
      <c r="F229" s="178" t="s">
        <v>212</v>
      </c>
      <c r="G229" s="178" t="s">
        <v>1113</v>
      </c>
      <c r="H229" s="178" t="s">
        <v>1113</v>
      </c>
      <c r="I229" s="178" t="s">
        <v>1113</v>
      </c>
      <c r="J229" s="178" t="s">
        <v>1113</v>
      </c>
      <c r="K229" s="178" t="s">
        <v>1113</v>
      </c>
      <c r="L229" s="178" t="s">
        <v>1113</v>
      </c>
      <c r="M229" s="178" t="s">
        <v>1113</v>
      </c>
      <c r="N229">
        <f t="shared" si="31"/>
        <v>17</v>
      </c>
      <c r="O229">
        <f t="shared" si="32"/>
        <v>28</v>
      </c>
      <c r="P229">
        <f t="shared" si="33"/>
        <v>21</v>
      </c>
      <c r="Q229">
        <f t="shared" si="34"/>
        <v>0</v>
      </c>
      <c r="R229">
        <f t="shared" si="35"/>
        <v>0</v>
      </c>
      <c r="S229">
        <f t="shared" si="36"/>
        <v>0</v>
      </c>
      <c r="T229">
        <f t="shared" si="37"/>
        <v>0</v>
      </c>
      <c r="U229">
        <f t="shared" si="38"/>
        <v>0</v>
      </c>
      <c r="V229">
        <f t="shared" si="39"/>
        <v>0</v>
      </c>
      <c r="W229">
        <f t="shared" si="40"/>
        <v>0</v>
      </c>
    </row>
    <row r="230" spans="2:23" x14ac:dyDescent="0.2">
      <c r="B230" s="178" t="s">
        <v>835</v>
      </c>
      <c r="C230" s="178" t="s">
        <v>1052</v>
      </c>
      <c r="D230" s="178" t="s">
        <v>213</v>
      </c>
      <c r="E230" s="178" t="s">
        <v>214</v>
      </c>
      <c r="F230" s="178" t="s">
        <v>215</v>
      </c>
      <c r="G230" s="178" t="s">
        <v>1113</v>
      </c>
      <c r="H230" s="178" t="s">
        <v>1113</v>
      </c>
      <c r="I230" s="178" t="s">
        <v>1113</v>
      </c>
      <c r="J230" s="178" t="s">
        <v>1113</v>
      </c>
      <c r="K230" s="178" t="s">
        <v>1113</v>
      </c>
      <c r="L230" s="178" t="s">
        <v>1113</v>
      </c>
      <c r="M230" s="178" t="s">
        <v>1113</v>
      </c>
      <c r="N230">
        <f t="shared" si="31"/>
        <v>18</v>
      </c>
      <c r="O230">
        <f t="shared" si="32"/>
        <v>23</v>
      </c>
      <c r="P230">
        <f t="shared" si="33"/>
        <v>20</v>
      </c>
      <c r="Q230">
        <f t="shared" si="34"/>
        <v>0</v>
      </c>
      <c r="R230">
        <f t="shared" si="35"/>
        <v>0</v>
      </c>
      <c r="S230">
        <f t="shared" si="36"/>
        <v>0</v>
      </c>
      <c r="T230">
        <f t="shared" si="37"/>
        <v>0</v>
      </c>
      <c r="U230">
        <f t="shared" si="38"/>
        <v>0</v>
      </c>
      <c r="V230">
        <f t="shared" si="39"/>
        <v>0</v>
      </c>
      <c r="W230">
        <f t="shared" si="40"/>
        <v>0</v>
      </c>
    </row>
    <row r="231" spans="2:23" x14ac:dyDescent="0.2">
      <c r="B231" s="178" t="s">
        <v>836</v>
      </c>
      <c r="C231" s="178" t="s">
        <v>1052</v>
      </c>
      <c r="D231" s="178" t="s">
        <v>216</v>
      </c>
      <c r="E231" s="178" t="s">
        <v>217</v>
      </c>
      <c r="F231" s="178" t="s">
        <v>1113</v>
      </c>
      <c r="G231" s="178" t="s">
        <v>1113</v>
      </c>
      <c r="H231" s="178" t="s">
        <v>1113</v>
      </c>
      <c r="I231" s="178" t="s">
        <v>1113</v>
      </c>
      <c r="J231" s="178" t="s">
        <v>1113</v>
      </c>
      <c r="K231" s="178" t="s">
        <v>1113</v>
      </c>
      <c r="L231" s="178" t="s">
        <v>1113</v>
      </c>
      <c r="M231" s="178" t="s">
        <v>1113</v>
      </c>
      <c r="N231">
        <f t="shared" si="31"/>
        <v>22</v>
      </c>
      <c r="O231">
        <f t="shared" si="32"/>
        <v>19</v>
      </c>
      <c r="P231">
        <f t="shared" si="33"/>
        <v>0</v>
      </c>
      <c r="Q231">
        <f t="shared" si="34"/>
        <v>0</v>
      </c>
      <c r="R231">
        <f t="shared" si="35"/>
        <v>0</v>
      </c>
      <c r="S231">
        <f t="shared" si="36"/>
        <v>0</v>
      </c>
      <c r="T231">
        <f t="shared" si="37"/>
        <v>0</v>
      </c>
      <c r="U231">
        <f t="shared" si="38"/>
        <v>0</v>
      </c>
      <c r="V231">
        <f t="shared" si="39"/>
        <v>0</v>
      </c>
      <c r="W231">
        <f t="shared" si="40"/>
        <v>0</v>
      </c>
    </row>
    <row r="232" spans="2:23" x14ac:dyDescent="0.2">
      <c r="B232" s="178" t="s">
        <v>837</v>
      </c>
      <c r="C232" s="178" t="s">
        <v>1052</v>
      </c>
      <c r="D232" s="178" t="s">
        <v>218</v>
      </c>
      <c r="E232" s="178" t="s">
        <v>219</v>
      </c>
      <c r="F232" s="178" t="s">
        <v>220</v>
      </c>
      <c r="G232" s="178" t="s">
        <v>1113</v>
      </c>
      <c r="H232" s="178" t="s">
        <v>1113</v>
      </c>
      <c r="I232" s="178" t="s">
        <v>1113</v>
      </c>
      <c r="J232" s="178" t="s">
        <v>1113</v>
      </c>
      <c r="K232" s="178" t="s">
        <v>1113</v>
      </c>
      <c r="L232" s="178" t="s">
        <v>1113</v>
      </c>
      <c r="M232" s="178" t="s">
        <v>1113</v>
      </c>
      <c r="N232">
        <f t="shared" si="31"/>
        <v>24</v>
      </c>
      <c r="O232">
        <f t="shared" si="32"/>
        <v>20</v>
      </c>
      <c r="P232">
        <f t="shared" si="33"/>
        <v>10</v>
      </c>
      <c r="Q232">
        <f t="shared" si="34"/>
        <v>0</v>
      </c>
      <c r="R232">
        <f t="shared" si="35"/>
        <v>0</v>
      </c>
      <c r="S232">
        <f t="shared" si="36"/>
        <v>0</v>
      </c>
      <c r="T232">
        <f t="shared" si="37"/>
        <v>0</v>
      </c>
      <c r="U232">
        <f t="shared" si="38"/>
        <v>0</v>
      </c>
      <c r="V232">
        <f t="shared" si="39"/>
        <v>0</v>
      </c>
      <c r="W232">
        <f t="shared" si="40"/>
        <v>0</v>
      </c>
    </row>
    <row r="233" spans="2:23" x14ac:dyDescent="0.2">
      <c r="B233" s="208" t="s">
        <v>838</v>
      </c>
      <c r="C233" s="208" t="s">
        <v>1052</v>
      </c>
      <c r="D233" s="208" t="s">
        <v>221</v>
      </c>
      <c r="E233" s="208" t="s">
        <v>222</v>
      </c>
      <c r="F233" s="208" t="s">
        <v>219</v>
      </c>
      <c r="G233" s="208" t="s">
        <v>220</v>
      </c>
      <c r="H233" s="208" t="s">
        <v>1113</v>
      </c>
      <c r="I233" s="208" t="s">
        <v>1113</v>
      </c>
      <c r="J233" s="208" t="s">
        <v>1113</v>
      </c>
      <c r="K233" s="208" t="s">
        <v>1113</v>
      </c>
      <c r="L233" s="208" t="s">
        <v>1113</v>
      </c>
      <c r="M233" s="208" t="s">
        <v>1113</v>
      </c>
      <c r="N233">
        <f t="shared" si="31"/>
        <v>19</v>
      </c>
      <c r="O233">
        <f t="shared" si="32"/>
        <v>13</v>
      </c>
      <c r="P233">
        <f t="shared" si="33"/>
        <v>20</v>
      </c>
      <c r="Q233">
        <f t="shared" si="34"/>
        <v>10</v>
      </c>
      <c r="R233">
        <f t="shared" si="35"/>
        <v>0</v>
      </c>
      <c r="S233">
        <f t="shared" si="36"/>
        <v>0</v>
      </c>
      <c r="T233">
        <f t="shared" si="37"/>
        <v>0</v>
      </c>
      <c r="U233">
        <f t="shared" si="38"/>
        <v>0</v>
      </c>
      <c r="V233">
        <f t="shared" si="39"/>
        <v>0</v>
      </c>
      <c r="W233">
        <f t="shared" si="40"/>
        <v>0</v>
      </c>
    </row>
    <row r="234" spans="2:23" x14ac:dyDescent="0.2">
      <c r="B234" s="178" t="s">
        <v>1345</v>
      </c>
      <c r="C234" s="209" t="s">
        <v>1052</v>
      </c>
      <c r="D234" s="209" t="s">
        <v>1350</v>
      </c>
      <c r="E234" s="209" t="s">
        <v>1359</v>
      </c>
      <c r="F234" s="209"/>
      <c r="G234" s="209"/>
      <c r="H234" s="209"/>
      <c r="I234" s="209"/>
      <c r="J234" s="209"/>
      <c r="K234" s="209"/>
      <c r="L234" s="209"/>
      <c r="M234" s="209"/>
      <c r="N234">
        <f t="shared" si="31"/>
        <v>14</v>
      </c>
      <c r="O234">
        <f t="shared" si="32"/>
        <v>17</v>
      </c>
      <c r="P234">
        <f t="shared" si="33"/>
        <v>0</v>
      </c>
      <c r="Q234">
        <f t="shared" si="34"/>
        <v>0</v>
      </c>
      <c r="R234">
        <f t="shared" si="35"/>
        <v>0</v>
      </c>
      <c r="S234">
        <f t="shared" si="36"/>
        <v>0</v>
      </c>
      <c r="T234">
        <f t="shared" si="37"/>
        <v>0</v>
      </c>
      <c r="U234">
        <f t="shared" si="38"/>
        <v>0</v>
      </c>
      <c r="V234">
        <f t="shared" si="39"/>
        <v>0</v>
      </c>
      <c r="W234">
        <f t="shared" si="40"/>
        <v>0</v>
      </c>
    </row>
    <row r="235" spans="2:23" x14ac:dyDescent="0.2">
      <c r="B235" s="208" t="s">
        <v>1346</v>
      </c>
      <c r="C235" s="209" t="s">
        <v>1052</v>
      </c>
      <c r="D235" s="209" t="s">
        <v>1350</v>
      </c>
      <c r="E235" s="209" t="s">
        <v>1351</v>
      </c>
      <c r="F235" s="209"/>
      <c r="G235" s="209"/>
      <c r="H235" s="209"/>
      <c r="I235" s="209"/>
      <c r="J235" s="209"/>
      <c r="K235" s="209"/>
      <c r="L235" s="209"/>
      <c r="M235" s="209"/>
      <c r="N235">
        <f t="shared" si="31"/>
        <v>14</v>
      </c>
      <c r="O235">
        <f t="shared" si="32"/>
        <v>23</v>
      </c>
      <c r="P235">
        <f t="shared" si="33"/>
        <v>0</v>
      </c>
      <c r="Q235">
        <f t="shared" si="34"/>
        <v>0</v>
      </c>
      <c r="R235">
        <f t="shared" si="35"/>
        <v>0</v>
      </c>
      <c r="S235">
        <f t="shared" si="36"/>
        <v>0</v>
      </c>
      <c r="T235">
        <f t="shared" si="37"/>
        <v>0</v>
      </c>
      <c r="U235">
        <f t="shared" si="38"/>
        <v>0</v>
      </c>
      <c r="V235">
        <f t="shared" si="39"/>
        <v>0</v>
      </c>
      <c r="W235">
        <f t="shared" si="40"/>
        <v>0</v>
      </c>
    </row>
    <row r="236" spans="2:23" x14ac:dyDescent="0.2">
      <c r="B236" s="178" t="s">
        <v>1347</v>
      </c>
      <c r="C236" s="209" t="s">
        <v>1052</v>
      </c>
      <c r="D236" s="209" t="s">
        <v>1352</v>
      </c>
      <c r="E236" s="209" t="s">
        <v>1353</v>
      </c>
      <c r="F236" s="209"/>
      <c r="G236" s="209"/>
      <c r="H236" s="209"/>
      <c r="I236" s="209"/>
      <c r="J236" s="209"/>
      <c r="K236" s="209"/>
      <c r="L236" s="209"/>
      <c r="M236" s="209"/>
      <c r="N236">
        <f t="shared" si="31"/>
        <v>22</v>
      </c>
      <c r="O236">
        <f t="shared" si="32"/>
        <v>18</v>
      </c>
      <c r="P236">
        <f t="shared" si="33"/>
        <v>0</v>
      </c>
      <c r="Q236">
        <f t="shared" si="34"/>
        <v>0</v>
      </c>
      <c r="R236">
        <f t="shared" si="35"/>
        <v>0</v>
      </c>
      <c r="S236">
        <f t="shared" si="36"/>
        <v>0</v>
      </c>
      <c r="T236">
        <f t="shared" si="37"/>
        <v>0</v>
      </c>
      <c r="U236">
        <f t="shared" si="38"/>
        <v>0</v>
      </c>
      <c r="V236">
        <f t="shared" si="39"/>
        <v>0</v>
      </c>
      <c r="W236">
        <f t="shared" si="40"/>
        <v>0</v>
      </c>
    </row>
    <row r="237" spans="2:23" x14ac:dyDescent="0.2">
      <c r="B237" s="208" t="s">
        <v>1348</v>
      </c>
      <c r="C237" s="209" t="s">
        <v>1052</v>
      </c>
      <c r="D237" s="209" t="s">
        <v>1350</v>
      </c>
      <c r="E237" s="209" t="s">
        <v>1354</v>
      </c>
      <c r="F237" s="209" t="s">
        <v>1355</v>
      </c>
      <c r="G237" s="209"/>
      <c r="H237" s="209"/>
      <c r="I237" s="209"/>
      <c r="J237" s="209"/>
      <c r="K237" s="209"/>
      <c r="L237" s="209"/>
      <c r="M237" s="209"/>
      <c r="N237">
        <f t="shared" si="31"/>
        <v>14</v>
      </c>
      <c r="O237">
        <f t="shared" si="32"/>
        <v>21</v>
      </c>
      <c r="P237">
        <f t="shared" si="33"/>
        <v>30</v>
      </c>
      <c r="Q237">
        <f t="shared" si="34"/>
        <v>0</v>
      </c>
      <c r="R237">
        <f t="shared" si="35"/>
        <v>0</v>
      </c>
      <c r="S237">
        <f t="shared" si="36"/>
        <v>0</v>
      </c>
      <c r="T237">
        <f t="shared" si="37"/>
        <v>0</v>
      </c>
      <c r="U237">
        <f t="shared" si="38"/>
        <v>0</v>
      </c>
      <c r="V237">
        <f t="shared" si="39"/>
        <v>0</v>
      </c>
      <c r="W237">
        <f t="shared" si="40"/>
        <v>0</v>
      </c>
    </row>
    <row r="238" spans="2:23" ht="11.5" thickBot="1" x14ac:dyDescent="0.25">
      <c r="B238" s="182" t="s">
        <v>1349</v>
      </c>
      <c r="C238" s="210" t="s">
        <v>1052</v>
      </c>
      <c r="D238" s="210" t="s">
        <v>1356</v>
      </c>
      <c r="E238" s="210" t="s">
        <v>1357</v>
      </c>
      <c r="F238" s="210" t="s">
        <v>1358</v>
      </c>
      <c r="G238" s="210"/>
      <c r="H238" s="210"/>
      <c r="I238" s="210"/>
      <c r="J238" s="210"/>
      <c r="K238" s="210"/>
      <c r="L238" s="210"/>
      <c r="M238" s="210"/>
      <c r="N238">
        <f t="shared" si="31"/>
        <v>16</v>
      </c>
      <c r="O238">
        <f t="shared" si="32"/>
        <v>19</v>
      </c>
      <c r="P238">
        <f t="shared" si="33"/>
        <v>22</v>
      </c>
      <c r="Q238">
        <f t="shared" si="34"/>
        <v>0</v>
      </c>
      <c r="R238">
        <f t="shared" si="35"/>
        <v>0</v>
      </c>
      <c r="S238">
        <f t="shared" si="36"/>
        <v>0</v>
      </c>
      <c r="T238">
        <f t="shared" si="37"/>
        <v>0</v>
      </c>
      <c r="U238">
        <f t="shared" si="38"/>
        <v>0</v>
      </c>
      <c r="V238">
        <f t="shared" si="39"/>
        <v>0</v>
      </c>
      <c r="W238">
        <f t="shared" si="40"/>
        <v>0</v>
      </c>
    </row>
    <row r="239" spans="2:23" x14ac:dyDescent="0.2">
      <c r="B239" s="181" t="s">
        <v>1069</v>
      </c>
      <c r="C239" s="181" t="s">
        <v>1050</v>
      </c>
      <c r="D239" s="181" t="s">
        <v>1117</v>
      </c>
      <c r="E239" s="181" t="s">
        <v>1118</v>
      </c>
      <c r="F239" s="181" t="s">
        <v>1119</v>
      </c>
      <c r="G239" s="181" t="s">
        <v>1120</v>
      </c>
      <c r="H239" s="181" t="s">
        <v>1121</v>
      </c>
      <c r="I239" s="181" t="s">
        <v>1113</v>
      </c>
      <c r="J239" s="181" t="s">
        <v>1113</v>
      </c>
      <c r="K239" s="181" t="s">
        <v>1113</v>
      </c>
      <c r="L239" s="181" t="s">
        <v>1113</v>
      </c>
      <c r="M239" s="181" t="s">
        <v>1113</v>
      </c>
      <c r="N239">
        <f t="shared" si="31"/>
        <v>24</v>
      </c>
      <c r="O239">
        <f t="shared" si="32"/>
        <v>15</v>
      </c>
      <c r="P239">
        <f t="shared" si="33"/>
        <v>25</v>
      </c>
      <c r="Q239">
        <f t="shared" si="34"/>
        <v>25</v>
      </c>
      <c r="R239">
        <f t="shared" si="35"/>
        <v>15</v>
      </c>
      <c r="S239">
        <f t="shared" si="36"/>
        <v>0</v>
      </c>
      <c r="T239">
        <f t="shared" si="37"/>
        <v>0</v>
      </c>
      <c r="U239">
        <f t="shared" si="38"/>
        <v>0</v>
      </c>
      <c r="V239">
        <f t="shared" si="39"/>
        <v>0</v>
      </c>
      <c r="W239">
        <f t="shared" si="40"/>
        <v>0</v>
      </c>
    </row>
    <row r="240" spans="2:23" x14ac:dyDescent="0.2">
      <c r="B240" s="178" t="s">
        <v>1070</v>
      </c>
      <c r="C240" s="178" t="s">
        <v>1050</v>
      </c>
      <c r="D240" s="178" t="s">
        <v>1122</v>
      </c>
      <c r="E240" s="178" t="s">
        <v>1123</v>
      </c>
      <c r="F240" s="178" t="s">
        <v>1124</v>
      </c>
      <c r="G240" s="178" t="s">
        <v>1125</v>
      </c>
      <c r="H240" s="178" t="s">
        <v>1113</v>
      </c>
      <c r="I240" s="178" t="s">
        <v>1113</v>
      </c>
      <c r="J240" s="178" t="s">
        <v>1113</v>
      </c>
      <c r="K240" s="178" t="s">
        <v>1113</v>
      </c>
      <c r="L240" s="178" t="s">
        <v>1113</v>
      </c>
      <c r="M240" s="178" t="s">
        <v>1113</v>
      </c>
      <c r="N240">
        <f t="shared" si="31"/>
        <v>25</v>
      </c>
      <c r="O240">
        <f t="shared" si="32"/>
        <v>26</v>
      </c>
      <c r="P240">
        <f t="shared" si="33"/>
        <v>24</v>
      </c>
      <c r="Q240">
        <f t="shared" si="34"/>
        <v>21</v>
      </c>
      <c r="R240">
        <f t="shared" si="35"/>
        <v>0</v>
      </c>
      <c r="S240">
        <f t="shared" si="36"/>
        <v>0</v>
      </c>
      <c r="T240">
        <f t="shared" si="37"/>
        <v>0</v>
      </c>
      <c r="U240">
        <f t="shared" si="38"/>
        <v>0</v>
      </c>
      <c r="V240">
        <f t="shared" si="39"/>
        <v>0</v>
      </c>
      <c r="W240">
        <f t="shared" si="40"/>
        <v>0</v>
      </c>
    </row>
    <row r="241" spans="2:23" ht="11.5" thickBot="1" x14ac:dyDescent="0.25">
      <c r="B241" s="182" t="s">
        <v>1071</v>
      </c>
      <c r="C241" s="182" t="s">
        <v>1050</v>
      </c>
      <c r="D241" s="182" t="s">
        <v>1126</v>
      </c>
      <c r="E241" s="182" t="s">
        <v>1068</v>
      </c>
      <c r="F241" s="182" t="s">
        <v>1127</v>
      </c>
      <c r="G241" s="182" t="s">
        <v>1128</v>
      </c>
      <c r="H241" s="182" t="s">
        <v>1114</v>
      </c>
      <c r="I241" s="182" t="s">
        <v>1129</v>
      </c>
      <c r="J241" s="182" t="s">
        <v>1113</v>
      </c>
      <c r="K241" s="182" t="s">
        <v>1113</v>
      </c>
      <c r="L241" s="182" t="s">
        <v>1113</v>
      </c>
      <c r="M241" s="182" t="s">
        <v>1113</v>
      </c>
      <c r="N241">
        <f t="shared" si="31"/>
        <v>29</v>
      </c>
      <c r="O241">
        <f t="shared" si="32"/>
        <v>30</v>
      </c>
      <c r="P241">
        <f t="shared" si="33"/>
        <v>29</v>
      </c>
      <c r="Q241">
        <f t="shared" si="34"/>
        <v>15</v>
      </c>
      <c r="R241">
        <f t="shared" si="35"/>
        <v>14</v>
      </c>
      <c r="S241">
        <f t="shared" si="36"/>
        <v>17</v>
      </c>
      <c r="T241">
        <f t="shared" si="37"/>
        <v>0</v>
      </c>
      <c r="U241">
        <f t="shared" si="38"/>
        <v>0</v>
      </c>
      <c r="V241">
        <f t="shared" si="39"/>
        <v>0</v>
      </c>
      <c r="W241">
        <f t="shared" si="40"/>
        <v>0</v>
      </c>
    </row>
    <row r="242" spans="2:23" x14ac:dyDescent="0.2">
      <c r="B242" s="180" t="s">
        <v>1072</v>
      </c>
      <c r="C242" s="180" t="s">
        <v>1051</v>
      </c>
      <c r="D242" s="180" t="s">
        <v>1130</v>
      </c>
      <c r="E242" s="180" t="s">
        <v>1131</v>
      </c>
      <c r="F242" s="180" t="s">
        <v>1113</v>
      </c>
      <c r="G242" s="180" t="s">
        <v>1113</v>
      </c>
      <c r="H242" s="180" t="s">
        <v>1113</v>
      </c>
      <c r="I242" s="180" t="s">
        <v>1113</v>
      </c>
      <c r="J242" s="180" t="s">
        <v>1113</v>
      </c>
      <c r="K242" s="180" t="s">
        <v>1113</v>
      </c>
      <c r="L242" s="180" t="s">
        <v>1113</v>
      </c>
      <c r="M242" s="180" t="s">
        <v>1113</v>
      </c>
      <c r="N242">
        <f t="shared" si="31"/>
        <v>22</v>
      </c>
      <c r="O242">
        <f t="shared" si="32"/>
        <v>19</v>
      </c>
      <c r="P242">
        <f t="shared" si="33"/>
        <v>0</v>
      </c>
      <c r="Q242">
        <f t="shared" si="34"/>
        <v>0</v>
      </c>
      <c r="R242">
        <f t="shared" si="35"/>
        <v>0</v>
      </c>
      <c r="S242">
        <f t="shared" si="36"/>
        <v>0</v>
      </c>
      <c r="T242">
        <f t="shared" si="37"/>
        <v>0</v>
      </c>
      <c r="U242">
        <f t="shared" si="38"/>
        <v>0</v>
      </c>
      <c r="V242">
        <f t="shared" si="39"/>
        <v>0</v>
      </c>
      <c r="W242">
        <f t="shared" si="40"/>
        <v>0</v>
      </c>
    </row>
    <row r="243" spans="2:23" x14ac:dyDescent="0.2">
      <c r="B243" s="178" t="s">
        <v>1073</v>
      </c>
      <c r="C243" s="178" t="s">
        <v>1051</v>
      </c>
      <c r="D243" s="178" t="s">
        <v>1130</v>
      </c>
      <c r="E243" s="178" t="s">
        <v>1132</v>
      </c>
      <c r="F243" s="178" t="s">
        <v>1113</v>
      </c>
      <c r="G243" s="178" t="s">
        <v>1113</v>
      </c>
      <c r="H243" s="178" t="s">
        <v>1113</v>
      </c>
      <c r="I243" s="178" t="s">
        <v>1113</v>
      </c>
      <c r="J243" s="178" t="s">
        <v>1113</v>
      </c>
      <c r="K243" s="178" t="s">
        <v>1113</v>
      </c>
      <c r="L243" s="178" t="s">
        <v>1113</v>
      </c>
      <c r="M243" s="178" t="s">
        <v>1113</v>
      </c>
      <c r="N243">
        <f t="shared" si="31"/>
        <v>22</v>
      </c>
      <c r="O243">
        <f t="shared" si="32"/>
        <v>25</v>
      </c>
      <c r="P243">
        <f t="shared" si="33"/>
        <v>0</v>
      </c>
      <c r="Q243">
        <f t="shared" si="34"/>
        <v>0</v>
      </c>
      <c r="R243">
        <f t="shared" si="35"/>
        <v>0</v>
      </c>
      <c r="S243">
        <f t="shared" si="36"/>
        <v>0</v>
      </c>
      <c r="T243">
        <f t="shared" si="37"/>
        <v>0</v>
      </c>
      <c r="U243">
        <f t="shared" si="38"/>
        <v>0</v>
      </c>
      <c r="V243">
        <f t="shared" si="39"/>
        <v>0</v>
      </c>
      <c r="W243">
        <f t="shared" si="40"/>
        <v>0</v>
      </c>
    </row>
    <row r="244" spans="2:23" x14ac:dyDescent="0.2">
      <c r="B244" s="178" t="s">
        <v>1074</v>
      </c>
      <c r="C244" s="178" t="s">
        <v>1051</v>
      </c>
      <c r="D244" s="178" t="s">
        <v>1133</v>
      </c>
      <c r="E244" s="178" t="s">
        <v>1134</v>
      </c>
      <c r="F244" s="178" t="s">
        <v>1135</v>
      </c>
      <c r="G244" s="178" t="s">
        <v>1113</v>
      </c>
      <c r="H244" s="178" t="s">
        <v>1113</v>
      </c>
      <c r="I244" s="178" t="s">
        <v>1113</v>
      </c>
      <c r="J244" s="178" t="s">
        <v>1113</v>
      </c>
      <c r="K244" s="178" t="s">
        <v>1113</v>
      </c>
      <c r="L244" s="178" t="s">
        <v>1113</v>
      </c>
      <c r="M244" s="178" t="s">
        <v>1113</v>
      </c>
      <c r="N244">
        <f t="shared" si="31"/>
        <v>15</v>
      </c>
      <c r="O244">
        <f t="shared" si="32"/>
        <v>16</v>
      </c>
      <c r="P244">
        <f t="shared" si="33"/>
        <v>24</v>
      </c>
      <c r="Q244">
        <f t="shared" si="34"/>
        <v>0</v>
      </c>
      <c r="R244">
        <f t="shared" si="35"/>
        <v>0</v>
      </c>
      <c r="S244">
        <f t="shared" si="36"/>
        <v>0</v>
      </c>
      <c r="T244">
        <f t="shared" si="37"/>
        <v>0</v>
      </c>
      <c r="U244">
        <f t="shared" si="38"/>
        <v>0</v>
      </c>
      <c r="V244">
        <f t="shared" si="39"/>
        <v>0</v>
      </c>
      <c r="W244">
        <f t="shared" si="40"/>
        <v>0</v>
      </c>
    </row>
    <row r="245" spans="2:23" x14ac:dyDescent="0.2">
      <c r="B245" s="178" t="s">
        <v>1075</v>
      </c>
      <c r="C245" s="178" t="s">
        <v>1051</v>
      </c>
      <c r="D245" s="178" t="s">
        <v>1136</v>
      </c>
      <c r="E245" s="178" t="s">
        <v>1137</v>
      </c>
      <c r="F245" s="178" t="s">
        <v>220</v>
      </c>
      <c r="G245" s="178" t="s">
        <v>1113</v>
      </c>
      <c r="H245" s="178" t="s">
        <v>1113</v>
      </c>
      <c r="I245" s="178" t="s">
        <v>1113</v>
      </c>
      <c r="J245" s="178" t="s">
        <v>1113</v>
      </c>
      <c r="K245" s="178" t="s">
        <v>1113</v>
      </c>
      <c r="L245" s="178" t="s">
        <v>1113</v>
      </c>
      <c r="M245" s="178" t="s">
        <v>1113</v>
      </c>
      <c r="N245">
        <f t="shared" si="31"/>
        <v>23</v>
      </c>
      <c r="O245">
        <f t="shared" si="32"/>
        <v>19</v>
      </c>
      <c r="P245">
        <f t="shared" si="33"/>
        <v>10</v>
      </c>
      <c r="Q245">
        <f t="shared" si="34"/>
        <v>0</v>
      </c>
      <c r="R245">
        <f t="shared" si="35"/>
        <v>0</v>
      </c>
      <c r="S245">
        <f t="shared" si="36"/>
        <v>0</v>
      </c>
      <c r="T245">
        <f t="shared" si="37"/>
        <v>0</v>
      </c>
      <c r="U245">
        <f t="shared" si="38"/>
        <v>0</v>
      </c>
      <c r="V245">
        <f t="shared" si="39"/>
        <v>0</v>
      </c>
      <c r="W245">
        <f t="shared" si="40"/>
        <v>0</v>
      </c>
    </row>
    <row r="246" spans="2:23" x14ac:dyDescent="0.2">
      <c r="B246" s="178" t="s">
        <v>1076</v>
      </c>
      <c r="C246" s="178" t="s">
        <v>1051</v>
      </c>
      <c r="D246" s="178" t="s">
        <v>1138</v>
      </c>
      <c r="E246" s="178" t="s">
        <v>204</v>
      </c>
      <c r="F246" s="178" t="s">
        <v>1139</v>
      </c>
      <c r="G246" s="178" t="s">
        <v>1140</v>
      </c>
      <c r="H246" s="178" t="s">
        <v>1113</v>
      </c>
      <c r="I246" s="178" t="s">
        <v>1113</v>
      </c>
      <c r="J246" s="178" t="s">
        <v>1113</v>
      </c>
      <c r="K246" s="178" t="s">
        <v>1113</v>
      </c>
      <c r="L246" s="178" t="s">
        <v>1113</v>
      </c>
      <c r="M246" s="178" t="s">
        <v>1113</v>
      </c>
      <c r="N246">
        <f t="shared" si="31"/>
        <v>10</v>
      </c>
      <c r="O246">
        <f t="shared" si="32"/>
        <v>13</v>
      </c>
      <c r="P246">
        <f t="shared" si="33"/>
        <v>20</v>
      </c>
      <c r="Q246">
        <f t="shared" si="34"/>
        <v>16</v>
      </c>
      <c r="R246">
        <f t="shared" si="35"/>
        <v>0</v>
      </c>
      <c r="S246">
        <f t="shared" si="36"/>
        <v>0</v>
      </c>
      <c r="T246">
        <f t="shared" si="37"/>
        <v>0</v>
      </c>
      <c r="U246">
        <f t="shared" si="38"/>
        <v>0</v>
      </c>
      <c r="V246">
        <f t="shared" si="39"/>
        <v>0</v>
      </c>
      <c r="W246">
        <f t="shared" si="40"/>
        <v>0</v>
      </c>
    </row>
    <row r="247" spans="2:23" x14ac:dyDescent="0.2">
      <c r="B247" s="178" t="s">
        <v>1077</v>
      </c>
      <c r="C247" s="178" t="s">
        <v>1051</v>
      </c>
      <c r="D247" s="178" t="s">
        <v>1141</v>
      </c>
      <c r="E247" s="178" t="s">
        <v>1142</v>
      </c>
      <c r="F247" s="178" t="s">
        <v>1143</v>
      </c>
      <c r="G247" s="178" t="s">
        <v>1113</v>
      </c>
      <c r="H247" s="178" t="s">
        <v>1113</v>
      </c>
      <c r="I247" s="178" t="s">
        <v>1113</v>
      </c>
      <c r="J247" s="178" t="s">
        <v>1113</v>
      </c>
      <c r="K247" s="178" t="s">
        <v>1113</v>
      </c>
      <c r="L247" s="178" t="s">
        <v>1113</v>
      </c>
      <c r="M247" s="178" t="s">
        <v>1113</v>
      </c>
      <c r="N247">
        <f t="shared" si="31"/>
        <v>21</v>
      </c>
      <c r="O247">
        <f t="shared" si="32"/>
        <v>19</v>
      </c>
      <c r="P247">
        <f t="shared" si="33"/>
        <v>20</v>
      </c>
      <c r="Q247">
        <f t="shared" si="34"/>
        <v>0</v>
      </c>
      <c r="R247">
        <f t="shared" si="35"/>
        <v>0</v>
      </c>
      <c r="S247">
        <f t="shared" si="36"/>
        <v>0</v>
      </c>
      <c r="T247">
        <f t="shared" si="37"/>
        <v>0</v>
      </c>
      <c r="U247">
        <f t="shared" si="38"/>
        <v>0</v>
      </c>
      <c r="V247">
        <f t="shared" si="39"/>
        <v>0</v>
      </c>
      <c r="W247">
        <f t="shared" si="40"/>
        <v>0</v>
      </c>
    </row>
    <row r="248" spans="2:23" x14ac:dyDescent="0.2">
      <c r="B248" s="178" t="s">
        <v>1078</v>
      </c>
      <c r="C248" s="178" t="s">
        <v>1051</v>
      </c>
      <c r="D248" s="178" t="s">
        <v>1144</v>
      </c>
      <c r="E248" s="178" t="s">
        <v>1145</v>
      </c>
      <c r="F248" s="178" t="s">
        <v>1146</v>
      </c>
      <c r="G248" s="178" t="s">
        <v>1147</v>
      </c>
      <c r="H248" s="178" t="s">
        <v>1113</v>
      </c>
      <c r="I248" s="178" t="s">
        <v>1113</v>
      </c>
      <c r="J248" s="178" t="s">
        <v>1113</v>
      </c>
      <c r="K248" s="178" t="s">
        <v>1113</v>
      </c>
      <c r="L248" s="178" t="s">
        <v>1113</v>
      </c>
      <c r="M248" s="178" t="s">
        <v>1113</v>
      </c>
      <c r="N248">
        <f t="shared" si="31"/>
        <v>17</v>
      </c>
      <c r="O248">
        <f t="shared" si="32"/>
        <v>14</v>
      </c>
      <c r="P248">
        <f t="shared" si="33"/>
        <v>14</v>
      </c>
      <c r="Q248">
        <f t="shared" si="34"/>
        <v>22</v>
      </c>
      <c r="R248">
        <f t="shared" si="35"/>
        <v>0</v>
      </c>
      <c r="S248">
        <f t="shared" si="36"/>
        <v>0</v>
      </c>
      <c r="T248">
        <f t="shared" si="37"/>
        <v>0</v>
      </c>
      <c r="U248">
        <f t="shared" si="38"/>
        <v>0</v>
      </c>
      <c r="V248">
        <f t="shared" si="39"/>
        <v>0</v>
      </c>
      <c r="W248">
        <f t="shared" si="40"/>
        <v>0</v>
      </c>
    </row>
    <row r="249" spans="2:23" x14ac:dyDescent="0.2">
      <c r="B249" s="178" t="s">
        <v>1079</v>
      </c>
      <c r="C249" s="178" t="s">
        <v>1051</v>
      </c>
      <c r="D249" s="178" t="s">
        <v>1148</v>
      </c>
      <c r="E249" s="178" t="s">
        <v>1149</v>
      </c>
      <c r="F249" s="178" t="s">
        <v>1150</v>
      </c>
      <c r="G249" s="178" t="s">
        <v>1113</v>
      </c>
      <c r="H249" s="178" t="s">
        <v>1113</v>
      </c>
      <c r="I249" s="178" t="s">
        <v>1113</v>
      </c>
      <c r="J249" s="178" t="s">
        <v>1113</v>
      </c>
      <c r="K249" s="178" t="s">
        <v>1113</v>
      </c>
      <c r="L249" s="178" t="s">
        <v>1113</v>
      </c>
      <c r="M249" s="178" t="s">
        <v>1113</v>
      </c>
      <c r="N249">
        <f t="shared" si="31"/>
        <v>20</v>
      </c>
      <c r="O249">
        <f t="shared" si="32"/>
        <v>17</v>
      </c>
      <c r="P249">
        <f t="shared" si="33"/>
        <v>21</v>
      </c>
      <c r="Q249">
        <f t="shared" si="34"/>
        <v>0</v>
      </c>
      <c r="R249">
        <f t="shared" si="35"/>
        <v>0</v>
      </c>
      <c r="S249">
        <f t="shared" si="36"/>
        <v>0</v>
      </c>
      <c r="T249">
        <f t="shared" si="37"/>
        <v>0</v>
      </c>
      <c r="U249">
        <f t="shared" si="38"/>
        <v>0</v>
      </c>
      <c r="V249">
        <f t="shared" si="39"/>
        <v>0</v>
      </c>
      <c r="W249">
        <f t="shared" si="40"/>
        <v>0</v>
      </c>
    </row>
    <row r="250" spans="2:23" x14ac:dyDescent="0.2">
      <c r="B250" s="178" t="s">
        <v>1080</v>
      </c>
      <c r="C250" s="178" t="s">
        <v>1051</v>
      </c>
      <c r="D250" s="178" t="s">
        <v>1151</v>
      </c>
      <c r="E250" s="178" t="s">
        <v>1152</v>
      </c>
      <c r="F250" s="178" t="s">
        <v>1153</v>
      </c>
      <c r="G250" s="178" t="s">
        <v>1113</v>
      </c>
      <c r="H250" s="178" t="s">
        <v>1113</v>
      </c>
      <c r="I250" s="178" t="s">
        <v>1113</v>
      </c>
      <c r="J250" s="178" t="s">
        <v>1113</v>
      </c>
      <c r="K250" s="178" t="s">
        <v>1113</v>
      </c>
      <c r="L250" s="178" t="s">
        <v>1113</v>
      </c>
      <c r="M250" s="178" t="s">
        <v>1113</v>
      </c>
      <c r="N250">
        <f t="shared" si="31"/>
        <v>23</v>
      </c>
      <c r="O250">
        <f t="shared" si="32"/>
        <v>28</v>
      </c>
      <c r="P250">
        <f t="shared" si="33"/>
        <v>20</v>
      </c>
      <c r="Q250">
        <f t="shared" si="34"/>
        <v>0</v>
      </c>
      <c r="R250">
        <f t="shared" si="35"/>
        <v>0</v>
      </c>
      <c r="S250">
        <f t="shared" si="36"/>
        <v>0</v>
      </c>
      <c r="T250">
        <f t="shared" si="37"/>
        <v>0</v>
      </c>
      <c r="U250">
        <f t="shared" si="38"/>
        <v>0</v>
      </c>
      <c r="V250">
        <f t="shared" si="39"/>
        <v>0</v>
      </c>
      <c r="W250">
        <f t="shared" si="40"/>
        <v>0</v>
      </c>
    </row>
    <row r="251" spans="2:23" ht="11.5" thickBot="1" x14ac:dyDescent="0.25">
      <c r="B251" s="179" t="s">
        <v>1081</v>
      </c>
      <c r="C251" s="179" t="s">
        <v>1051</v>
      </c>
      <c r="D251" s="179" t="s">
        <v>1154</v>
      </c>
      <c r="E251" s="179" t="s">
        <v>1116</v>
      </c>
      <c r="F251" s="179" t="s">
        <v>1155</v>
      </c>
      <c r="G251" s="179" t="s">
        <v>1156</v>
      </c>
      <c r="H251" s="179" t="s">
        <v>1157</v>
      </c>
      <c r="I251" s="179" t="s">
        <v>1158</v>
      </c>
      <c r="J251" s="179" t="s">
        <v>1113</v>
      </c>
      <c r="K251" s="179" t="s">
        <v>1113</v>
      </c>
      <c r="L251" s="179" t="s">
        <v>1113</v>
      </c>
      <c r="M251" s="179" t="s">
        <v>1113</v>
      </c>
      <c r="N251">
        <f t="shared" si="31"/>
        <v>13</v>
      </c>
      <c r="O251">
        <f t="shared" si="32"/>
        <v>13</v>
      </c>
      <c r="P251">
        <f t="shared" si="33"/>
        <v>20</v>
      </c>
      <c r="Q251">
        <f t="shared" si="34"/>
        <v>26</v>
      </c>
      <c r="R251">
        <f t="shared" si="35"/>
        <v>28</v>
      </c>
      <c r="S251">
        <f t="shared" si="36"/>
        <v>13</v>
      </c>
      <c r="T251">
        <f t="shared" si="37"/>
        <v>0</v>
      </c>
      <c r="U251">
        <f t="shared" si="38"/>
        <v>0</v>
      </c>
      <c r="V251">
        <f t="shared" si="39"/>
        <v>0</v>
      </c>
      <c r="W251">
        <f t="shared" si="40"/>
        <v>0</v>
      </c>
    </row>
    <row r="252" spans="2:23" x14ac:dyDescent="0.2">
      <c r="B252" s="181" t="s">
        <v>839</v>
      </c>
      <c r="C252" s="181" t="s">
        <v>1053</v>
      </c>
      <c r="D252" s="181" t="s">
        <v>223</v>
      </c>
      <c r="E252" s="181" t="s">
        <v>224</v>
      </c>
      <c r="F252" s="181" t="s">
        <v>225</v>
      </c>
      <c r="G252" s="181" t="s">
        <v>226</v>
      </c>
      <c r="H252" s="181" t="s">
        <v>1113</v>
      </c>
      <c r="I252" s="181" t="s">
        <v>1113</v>
      </c>
      <c r="J252" s="181" t="s">
        <v>1113</v>
      </c>
      <c r="K252" s="181" t="s">
        <v>1113</v>
      </c>
      <c r="L252" s="181" t="s">
        <v>1113</v>
      </c>
      <c r="M252" s="181" t="s">
        <v>1113</v>
      </c>
      <c r="N252">
        <f t="shared" si="31"/>
        <v>19</v>
      </c>
      <c r="O252">
        <f t="shared" si="32"/>
        <v>29</v>
      </c>
      <c r="P252">
        <f t="shared" si="33"/>
        <v>21</v>
      </c>
      <c r="Q252">
        <f t="shared" si="34"/>
        <v>12</v>
      </c>
      <c r="R252">
        <f t="shared" si="35"/>
        <v>0</v>
      </c>
      <c r="S252">
        <f t="shared" si="36"/>
        <v>0</v>
      </c>
      <c r="T252">
        <f t="shared" si="37"/>
        <v>0</v>
      </c>
      <c r="U252">
        <f t="shared" si="38"/>
        <v>0</v>
      </c>
      <c r="V252">
        <f t="shared" si="39"/>
        <v>0</v>
      </c>
      <c r="W252">
        <f t="shared" si="40"/>
        <v>0</v>
      </c>
    </row>
    <row r="253" spans="2:23" x14ac:dyDescent="0.2">
      <c r="B253" s="178" t="s">
        <v>840</v>
      </c>
      <c r="C253" s="178" t="s">
        <v>1053</v>
      </c>
      <c r="D253" s="178" t="s">
        <v>227</v>
      </c>
      <c r="E253" s="178" t="s">
        <v>224</v>
      </c>
      <c r="F253" s="178" t="s">
        <v>228</v>
      </c>
      <c r="G253" s="178" t="s">
        <v>229</v>
      </c>
      <c r="H253" s="178" t="s">
        <v>1113</v>
      </c>
      <c r="I253" s="178" t="s">
        <v>1113</v>
      </c>
      <c r="J253" s="178" t="s">
        <v>1113</v>
      </c>
      <c r="K253" s="178" t="s">
        <v>1113</v>
      </c>
      <c r="L253" s="178" t="s">
        <v>1113</v>
      </c>
      <c r="M253" s="178" t="s">
        <v>1113</v>
      </c>
      <c r="N253">
        <f t="shared" si="31"/>
        <v>17</v>
      </c>
      <c r="O253">
        <f t="shared" si="32"/>
        <v>29</v>
      </c>
      <c r="P253">
        <f t="shared" si="33"/>
        <v>23</v>
      </c>
      <c r="Q253">
        <f t="shared" si="34"/>
        <v>10</v>
      </c>
      <c r="R253">
        <f t="shared" si="35"/>
        <v>0</v>
      </c>
      <c r="S253">
        <f t="shared" si="36"/>
        <v>0</v>
      </c>
      <c r="T253">
        <f t="shared" si="37"/>
        <v>0</v>
      </c>
      <c r="U253">
        <f t="shared" si="38"/>
        <v>0</v>
      </c>
      <c r="V253">
        <f t="shared" si="39"/>
        <v>0</v>
      </c>
      <c r="W253">
        <f t="shared" si="40"/>
        <v>0</v>
      </c>
    </row>
    <row r="254" spans="2:23" x14ac:dyDescent="0.2">
      <c r="B254" s="178" t="s">
        <v>841</v>
      </c>
      <c r="C254" s="178" t="s">
        <v>1053</v>
      </c>
      <c r="D254" s="178" t="s">
        <v>230</v>
      </c>
      <c r="E254" s="178" t="s">
        <v>231</v>
      </c>
      <c r="F254" s="178" t="s">
        <v>232</v>
      </c>
      <c r="G254" s="178" t="s">
        <v>1113</v>
      </c>
      <c r="H254" s="178" t="s">
        <v>1113</v>
      </c>
      <c r="I254" s="178" t="s">
        <v>1113</v>
      </c>
      <c r="J254" s="178" t="s">
        <v>1113</v>
      </c>
      <c r="K254" s="178" t="s">
        <v>1113</v>
      </c>
      <c r="L254" s="178" t="s">
        <v>1113</v>
      </c>
      <c r="M254" s="178" t="s">
        <v>1113</v>
      </c>
      <c r="N254">
        <f t="shared" si="31"/>
        <v>19</v>
      </c>
      <c r="O254">
        <f t="shared" si="32"/>
        <v>17</v>
      </c>
      <c r="P254">
        <f t="shared" si="33"/>
        <v>18</v>
      </c>
      <c r="Q254">
        <f t="shared" si="34"/>
        <v>0</v>
      </c>
      <c r="R254">
        <f t="shared" si="35"/>
        <v>0</v>
      </c>
      <c r="S254">
        <f t="shared" si="36"/>
        <v>0</v>
      </c>
      <c r="T254">
        <f t="shared" si="37"/>
        <v>0</v>
      </c>
      <c r="U254">
        <f t="shared" si="38"/>
        <v>0</v>
      </c>
      <c r="V254">
        <f t="shared" si="39"/>
        <v>0</v>
      </c>
      <c r="W254">
        <f t="shared" si="40"/>
        <v>0</v>
      </c>
    </row>
    <row r="255" spans="2:23" x14ac:dyDescent="0.2">
      <c r="B255" s="178" t="s">
        <v>842</v>
      </c>
      <c r="C255" s="178" t="s">
        <v>1053</v>
      </c>
      <c r="D255" s="178" t="s">
        <v>233</v>
      </c>
      <c r="E255" s="178" t="s">
        <v>234</v>
      </c>
      <c r="F255" s="178" t="s">
        <v>235</v>
      </c>
      <c r="G255" s="178" t="s">
        <v>236</v>
      </c>
      <c r="H255" s="178" t="s">
        <v>237</v>
      </c>
      <c r="I255" s="178" t="s">
        <v>238</v>
      </c>
      <c r="J255" s="178" t="s">
        <v>1113</v>
      </c>
      <c r="K255" s="178" t="s">
        <v>1113</v>
      </c>
      <c r="L255" s="178" t="s">
        <v>1113</v>
      </c>
      <c r="M255" s="178" t="s">
        <v>1113</v>
      </c>
      <c r="N255">
        <f t="shared" ref="N255:N298" si="41">LEN(D255)</f>
        <v>17</v>
      </c>
      <c r="O255">
        <f t="shared" ref="O255:O298" si="42">LEN(E255)</f>
        <v>20</v>
      </c>
      <c r="P255">
        <f t="shared" ref="P255:P298" si="43">LEN(F255)</f>
        <v>11</v>
      </c>
      <c r="Q255">
        <f t="shared" ref="Q255:Q298" si="44">LEN(G255)</f>
        <v>19</v>
      </c>
      <c r="R255">
        <f t="shared" ref="R255:R298" si="45">LEN(H255)</f>
        <v>17</v>
      </c>
      <c r="S255">
        <f t="shared" ref="S255:S298" si="46">LEN(I255)</f>
        <v>13</v>
      </c>
      <c r="T255">
        <f t="shared" ref="T255:T298" si="47">LEN(J255)</f>
        <v>0</v>
      </c>
      <c r="U255">
        <f t="shared" ref="U255:U298" si="48">LEN(K255)</f>
        <v>0</v>
      </c>
      <c r="V255">
        <f t="shared" ref="V255:V298" si="49">LEN(L255)</f>
        <v>0</v>
      </c>
      <c r="W255">
        <f t="shared" ref="W255:W298" si="50">LEN(M255)</f>
        <v>0</v>
      </c>
    </row>
    <row r="256" spans="2:23" x14ac:dyDescent="0.2">
      <c r="B256" s="178" t="s">
        <v>843</v>
      </c>
      <c r="C256" s="178" t="s">
        <v>1053</v>
      </c>
      <c r="D256" s="178" t="s">
        <v>227</v>
      </c>
      <c r="E256" s="178" t="s">
        <v>239</v>
      </c>
      <c r="F256" s="178" t="s">
        <v>240</v>
      </c>
      <c r="G256" s="178" t="s">
        <v>241</v>
      </c>
      <c r="H256" s="178" t="s">
        <v>242</v>
      </c>
      <c r="I256" s="178" t="s">
        <v>1113</v>
      </c>
      <c r="J256" s="178" t="s">
        <v>1113</v>
      </c>
      <c r="K256" s="178" t="s">
        <v>1113</v>
      </c>
      <c r="L256" s="178" t="s">
        <v>1113</v>
      </c>
      <c r="M256" s="178" t="s">
        <v>1113</v>
      </c>
      <c r="N256">
        <f t="shared" si="41"/>
        <v>17</v>
      </c>
      <c r="O256">
        <f t="shared" si="42"/>
        <v>25</v>
      </c>
      <c r="P256">
        <f t="shared" si="43"/>
        <v>10</v>
      </c>
      <c r="Q256">
        <f t="shared" si="44"/>
        <v>25</v>
      </c>
      <c r="R256">
        <f t="shared" si="45"/>
        <v>20</v>
      </c>
      <c r="S256">
        <f t="shared" si="46"/>
        <v>0</v>
      </c>
      <c r="T256">
        <f t="shared" si="47"/>
        <v>0</v>
      </c>
      <c r="U256">
        <f t="shared" si="48"/>
        <v>0</v>
      </c>
      <c r="V256">
        <f t="shared" si="49"/>
        <v>0</v>
      </c>
      <c r="W256">
        <f t="shared" si="50"/>
        <v>0</v>
      </c>
    </row>
    <row r="257" spans="2:23" x14ac:dyDescent="0.2">
      <c r="B257" s="178" t="s">
        <v>844</v>
      </c>
      <c r="C257" s="178" t="s">
        <v>1053</v>
      </c>
      <c r="D257" s="178" t="s">
        <v>243</v>
      </c>
      <c r="E257" s="178" t="s">
        <v>237</v>
      </c>
      <c r="F257" s="178" t="s">
        <v>238</v>
      </c>
      <c r="G257" s="178" t="s">
        <v>1113</v>
      </c>
      <c r="H257" s="178" t="s">
        <v>1113</v>
      </c>
      <c r="I257" s="178" t="s">
        <v>1113</v>
      </c>
      <c r="J257" s="178" t="s">
        <v>1113</v>
      </c>
      <c r="K257" s="178" t="s">
        <v>1113</v>
      </c>
      <c r="L257" s="178" t="s">
        <v>1113</v>
      </c>
      <c r="M257" s="178" t="s">
        <v>1113</v>
      </c>
      <c r="N257">
        <f t="shared" si="41"/>
        <v>20</v>
      </c>
      <c r="O257">
        <f t="shared" si="42"/>
        <v>17</v>
      </c>
      <c r="P257">
        <f t="shared" si="43"/>
        <v>13</v>
      </c>
      <c r="Q257">
        <f t="shared" si="44"/>
        <v>0</v>
      </c>
      <c r="R257">
        <f t="shared" si="45"/>
        <v>0</v>
      </c>
      <c r="S257">
        <f t="shared" si="46"/>
        <v>0</v>
      </c>
      <c r="T257">
        <f t="shared" si="47"/>
        <v>0</v>
      </c>
      <c r="U257">
        <f t="shared" si="48"/>
        <v>0</v>
      </c>
      <c r="V257">
        <f t="shared" si="49"/>
        <v>0</v>
      </c>
      <c r="W257">
        <f t="shared" si="50"/>
        <v>0</v>
      </c>
    </row>
    <row r="258" spans="2:23" x14ac:dyDescent="0.2">
      <c r="B258" s="178" t="s">
        <v>845</v>
      </c>
      <c r="C258" s="178" t="s">
        <v>1053</v>
      </c>
      <c r="D258" s="178" t="s">
        <v>244</v>
      </c>
      <c r="E258" s="178" t="s">
        <v>245</v>
      </c>
      <c r="F258" s="178" t="s">
        <v>246</v>
      </c>
      <c r="G258" s="178" t="s">
        <v>247</v>
      </c>
      <c r="H258" s="178" t="s">
        <v>1113</v>
      </c>
      <c r="I258" s="178" t="s">
        <v>1113</v>
      </c>
      <c r="J258" s="178" t="s">
        <v>1113</v>
      </c>
      <c r="K258" s="178" t="s">
        <v>1113</v>
      </c>
      <c r="L258" s="178" t="s">
        <v>1113</v>
      </c>
      <c r="M258" s="178" t="s">
        <v>1113</v>
      </c>
      <c r="N258">
        <f t="shared" si="41"/>
        <v>19</v>
      </c>
      <c r="O258">
        <f t="shared" si="42"/>
        <v>27</v>
      </c>
      <c r="P258">
        <f t="shared" si="43"/>
        <v>15</v>
      </c>
      <c r="Q258">
        <f t="shared" si="44"/>
        <v>22</v>
      </c>
      <c r="R258">
        <f t="shared" si="45"/>
        <v>0</v>
      </c>
      <c r="S258">
        <f t="shared" si="46"/>
        <v>0</v>
      </c>
      <c r="T258">
        <f t="shared" si="47"/>
        <v>0</v>
      </c>
      <c r="U258">
        <f t="shared" si="48"/>
        <v>0</v>
      </c>
      <c r="V258">
        <f t="shared" si="49"/>
        <v>0</v>
      </c>
      <c r="W258">
        <f t="shared" si="50"/>
        <v>0</v>
      </c>
    </row>
    <row r="259" spans="2:23" x14ac:dyDescent="0.2">
      <c r="B259" s="178" t="s">
        <v>846</v>
      </c>
      <c r="C259" s="178" t="s">
        <v>1053</v>
      </c>
      <c r="D259" s="178" t="s">
        <v>244</v>
      </c>
      <c r="E259" s="178" t="s">
        <v>248</v>
      </c>
      <c r="F259" s="178" t="s">
        <v>249</v>
      </c>
      <c r="G259" s="178" t="s">
        <v>250</v>
      </c>
      <c r="H259" s="178" t="s">
        <v>251</v>
      </c>
      <c r="I259" s="178" t="s">
        <v>1113</v>
      </c>
      <c r="J259" s="178" t="s">
        <v>1113</v>
      </c>
      <c r="K259" s="178" t="s">
        <v>1113</v>
      </c>
      <c r="L259" s="178" t="s">
        <v>1113</v>
      </c>
      <c r="M259" s="178" t="s">
        <v>1113</v>
      </c>
      <c r="N259">
        <f t="shared" si="41"/>
        <v>19</v>
      </c>
      <c r="O259">
        <f t="shared" si="42"/>
        <v>16</v>
      </c>
      <c r="P259">
        <f t="shared" si="43"/>
        <v>22</v>
      </c>
      <c r="Q259">
        <f t="shared" si="44"/>
        <v>16</v>
      </c>
      <c r="R259">
        <f t="shared" si="45"/>
        <v>17</v>
      </c>
      <c r="S259">
        <f t="shared" si="46"/>
        <v>0</v>
      </c>
      <c r="T259">
        <f t="shared" si="47"/>
        <v>0</v>
      </c>
      <c r="U259">
        <f t="shared" si="48"/>
        <v>0</v>
      </c>
      <c r="V259">
        <f t="shared" si="49"/>
        <v>0</v>
      </c>
      <c r="W259">
        <f t="shared" si="50"/>
        <v>0</v>
      </c>
    </row>
    <row r="260" spans="2:23" x14ac:dyDescent="0.2">
      <c r="B260" s="178" t="s">
        <v>847</v>
      </c>
      <c r="C260" s="178" t="s">
        <v>1053</v>
      </c>
      <c r="D260" s="178" t="s">
        <v>252</v>
      </c>
      <c r="E260" s="178" t="s">
        <v>253</v>
      </c>
      <c r="F260" s="178" t="s">
        <v>254</v>
      </c>
      <c r="G260" s="178" t="s">
        <v>255</v>
      </c>
      <c r="H260" s="178" t="s">
        <v>238</v>
      </c>
      <c r="I260" s="178" t="s">
        <v>1113</v>
      </c>
      <c r="J260" s="178" t="s">
        <v>1113</v>
      </c>
      <c r="K260" s="178" t="s">
        <v>1113</v>
      </c>
      <c r="L260" s="178" t="s">
        <v>1113</v>
      </c>
      <c r="M260" s="178" t="s">
        <v>1113</v>
      </c>
      <c r="N260">
        <f t="shared" si="41"/>
        <v>22</v>
      </c>
      <c r="O260">
        <f t="shared" si="42"/>
        <v>19</v>
      </c>
      <c r="P260">
        <f t="shared" si="43"/>
        <v>12</v>
      </c>
      <c r="Q260">
        <f t="shared" si="44"/>
        <v>17</v>
      </c>
      <c r="R260">
        <f t="shared" si="45"/>
        <v>13</v>
      </c>
      <c r="S260">
        <f t="shared" si="46"/>
        <v>0</v>
      </c>
      <c r="T260">
        <f t="shared" si="47"/>
        <v>0</v>
      </c>
      <c r="U260">
        <f t="shared" si="48"/>
        <v>0</v>
      </c>
      <c r="V260">
        <f t="shared" si="49"/>
        <v>0</v>
      </c>
      <c r="W260">
        <f t="shared" si="50"/>
        <v>0</v>
      </c>
    </row>
    <row r="261" spans="2:23" ht="11.5" thickBot="1" x14ac:dyDescent="0.25">
      <c r="B261" s="182" t="s">
        <v>848</v>
      </c>
      <c r="C261" s="182" t="s">
        <v>1053</v>
      </c>
      <c r="D261" s="182" t="s">
        <v>256</v>
      </c>
      <c r="E261" s="182" t="s">
        <v>257</v>
      </c>
      <c r="F261" s="182" t="s">
        <v>258</v>
      </c>
      <c r="G261" s="182" t="s">
        <v>259</v>
      </c>
      <c r="H261" s="182" t="s">
        <v>255</v>
      </c>
      <c r="I261" s="182" t="s">
        <v>238</v>
      </c>
      <c r="J261" s="182" t="s">
        <v>1113</v>
      </c>
      <c r="K261" s="182" t="s">
        <v>1113</v>
      </c>
      <c r="L261" s="182" t="s">
        <v>1113</v>
      </c>
      <c r="M261" s="182" t="s">
        <v>1113</v>
      </c>
      <c r="N261">
        <f t="shared" si="41"/>
        <v>13</v>
      </c>
      <c r="O261">
        <f t="shared" si="42"/>
        <v>13</v>
      </c>
      <c r="P261">
        <f t="shared" si="43"/>
        <v>24</v>
      </c>
      <c r="Q261">
        <f t="shared" si="44"/>
        <v>16</v>
      </c>
      <c r="R261">
        <f t="shared" si="45"/>
        <v>17</v>
      </c>
      <c r="S261">
        <f t="shared" si="46"/>
        <v>13</v>
      </c>
      <c r="T261">
        <f t="shared" si="47"/>
        <v>0</v>
      </c>
      <c r="U261">
        <f t="shared" si="48"/>
        <v>0</v>
      </c>
      <c r="V261">
        <f t="shared" si="49"/>
        <v>0</v>
      </c>
      <c r="W261">
        <f t="shared" si="50"/>
        <v>0</v>
      </c>
    </row>
    <row r="262" spans="2:23" x14ac:dyDescent="0.2">
      <c r="B262" s="181" t="s">
        <v>1083</v>
      </c>
      <c r="C262" s="181" t="s">
        <v>1055</v>
      </c>
      <c r="D262" s="181" t="s">
        <v>1160</v>
      </c>
      <c r="E262" s="181" t="s">
        <v>1161</v>
      </c>
      <c r="F262" s="181" t="s">
        <v>1113</v>
      </c>
      <c r="G262" s="181" t="s">
        <v>1113</v>
      </c>
      <c r="H262" s="181" t="s">
        <v>1113</v>
      </c>
      <c r="I262" s="181" t="s">
        <v>1113</v>
      </c>
      <c r="J262" s="181" t="s">
        <v>1113</v>
      </c>
      <c r="K262" s="181" t="s">
        <v>1113</v>
      </c>
      <c r="L262" s="181" t="s">
        <v>1113</v>
      </c>
      <c r="M262" s="181" t="s">
        <v>1113</v>
      </c>
      <c r="N262">
        <f t="shared" si="41"/>
        <v>16</v>
      </c>
      <c r="O262">
        <f t="shared" si="42"/>
        <v>19</v>
      </c>
      <c r="P262">
        <f t="shared" si="43"/>
        <v>0</v>
      </c>
      <c r="Q262">
        <f t="shared" si="44"/>
        <v>0</v>
      </c>
      <c r="R262">
        <f t="shared" si="45"/>
        <v>0</v>
      </c>
      <c r="S262">
        <f t="shared" si="46"/>
        <v>0</v>
      </c>
      <c r="T262">
        <f t="shared" si="47"/>
        <v>0</v>
      </c>
      <c r="U262">
        <f t="shared" si="48"/>
        <v>0</v>
      </c>
      <c r="V262">
        <f t="shared" si="49"/>
        <v>0</v>
      </c>
      <c r="W262">
        <f t="shared" si="50"/>
        <v>0</v>
      </c>
    </row>
    <row r="263" spans="2:23" x14ac:dyDescent="0.2">
      <c r="B263" s="178" t="s">
        <v>1084</v>
      </c>
      <c r="C263" s="178" t="s">
        <v>1055</v>
      </c>
      <c r="D263" s="178" t="s">
        <v>1162</v>
      </c>
      <c r="E263" s="178" t="s">
        <v>1163</v>
      </c>
      <c r="F263" s="178" t="s">
        <v>1113</v>
      </c>
      <c r="G263" s="178" t="s">
        <v>1113</v>
      </c>
      <c r="H263" s="178" t="s">
        <v>1113</v>
      </c>
      <c r="I263" s="178" t="s">
        <v>1113</v>
      </c>
      <c r="J263" s="178" t="s">
        <v>1113</v>
      </c>
      <c r="K263" s="178" t="s">
        <v>1113</v>
      </c>
      <c r="L263" s="178" t="s">
        <v>1113</v>
      </c>
      <c r="M263" s="178" t="s">
        <v>1113</v>
      </c>
      <c r="N263">
        <f t="shared" si="41"/>
        <v>26</v>
      </c>
      <c r="O263">
        <f t="shared" si="42"/>
        <v>24</v>
      </c>
      <c r="P263">
        <f t="shared" si="43"/>
        <v>0</v>
      </c>
      <c r="Q263">
        <f t="shared" si="44"/>
        <v>0</v>
      </c>
      <c r="R263">
        <f t="shared" si="45"/>
        <v>0</v>
      </c>
      <c r="S263">
        <f t="shared" si="46"/>
        <v>0</v>
      </c>
      <c r="T263">
        <f t="shared" si="47"/>
        <v>0</v>
      </c>
      <c r="U263">
        <f t="shared" si="48"/>
        <v>0</v>
      </c>
      <c r="V263">
        <f t="shared" si="49"/>
        <v>0</v>
      </c>
      <c r="W263">
        <f t="shared" si="50"/>
        <v>0</v>
      </c>
    </row>
    <row r="264" spans="2:23" x14ac:dyDescent="0.2">
      <c r="B264" s="178" t="s">
        <v>1085</v>
      </c>
      <c r="C264" s="178" t="s">
        <v>1055</v>
      </c>
      <c r="D264" s="178" t="s">
        <v>1164</v>
      </c>
      <c r="E264" s="178" t="s">
        <v>1116</v>
      </c>
      <c r="F264" s="178" t="s">
        <v>1165</v>
      </c>
      <c r="G264" s="178" t="s">
        <v>1113</v>
      </c>
      <c r="H264" s="178" t="s">
        <v>1113</v>
      </c>
      <c r="I264" s="178" t="s">
        <v>1113</v>
      </c>
      <c r="J264" s="178" t="s">
        <v>1113</v>
      </c>
      <c r="K264" s="178" t="s">
        <v>1113</v>
      </c>
      <c r="L264" s="178" t="s">
        <v>1113</v>
      </c>
      <c r="M264" s="178" t="s">
        <v>1113</v>
      </c>
      <c r="N264">
        <f t="shared" si="41"/>
        <v>14</v>
      </c>
      <c r="O264">
        <f t="shared" si="42"/>
        <v>13</v>
      </c>
      <c r="P264">
        <f t="shared" si="43"/>
        <v>25</v>
      </c>
      <c r="Q264">
        <f t="shared" si="44"/>
        <v>0</v>
      </c>
      <c r="R264">
        <f t="shared" si="45"/>
        <v>0</v>
      </c>
      <c r="S264">
        <f t="shared" si="46"/>
        <v>0</v>
      </c>
      <c r="T264">
        <f t="shared" si="47"/>
        <v>0</v>
      </c>
      <c r="U264">
        <f t="shared" si="48"/>
        <v>0</v>
      </c>
      <c r="V264">
        <f t="shared" si="49"/>
        <v>0</v>
      </c>
      <c r="W264">
        <f t="shared" si="50"/>
        <v>0</v>
      </c>
    </row>
    <row r="265" spans="2:23" x14ac:dyDescent="0.2">
      <c r="B265" s="178" t="s">
        <v>1086</v>
      </c>
      <c r="C265" s="178" t="s">
        <v>1055</v>
      </c>
      <c r="D265" s="178" t="s">
        <v>1166</v>
      </c>
      <c r="E265" s="178" t="s">
        <v>1167</v>
      </c>
      <c r="F265" s="178" t="s">
        <v>1168</v>
      </c>
      <c r="G265" s="178" t="s">
        <v>1113</v>
      </c>
      <c r="H265" s="178" t="s">
        <v>1113</v>
      </c>
      <c r="I265" s="178" t="s">
        <v>1113</v>
      </c>
      <c r="J265" s="178" t="s">
        <v>1113</v>
      </c>
      <c r="K265" s="178" t="s">
        <v>1113</v>
      </c>
      <c r="L265" s="178" t="s">
        <v>1113</v>
      </c>
      <c r="M265" s="178" t="s">
        <v>1113</v>
      </c>
      <c r="N265">
        <f t="shared" si="41"/>
        <v>22</v>
      </c>
      <c r="O265">
        <f t="shared" si="42"/>
        <v>22</v>
      </c>
      <c r="P265">
        <f t="shared" si="43"/>
        <v>20</v>
      </c>
      <c r="Q265">
        <f t="shared" si="44"/>
        <v>0</v>
      </c>
      <c r="R265">
        <f t="shared" si="45"/>
        <v>0</v>
      </c>
      <c r="S265">
        <f t="shared" si="46"/>
        <v>0</v>
      </c>
      <c r="T265">
        <f t="shared" si="47"/>
        <v>0</v>
      </c>
      <c r="U265">
        <f t="shared" si="48"/>
        <v>0</v>
      </c>
      <c r="V265">
        <f t="shared" si="49"/>
        <v>0</v>
      </c>
      <c r="W265">
        <f t="shared" si="50"/>
        <v>0</v>
      </c>
    </row>
    <row r="266" spans="2:23" ht="11.5" thickBot="1" x14ac:dyDescent="0.25">
      <c r="B266" s="182" t="s">
        <v>1087</v>
      </c>
      <c r="C266" s="182" t="s">
        <v>1055</v>
      </c>
      <c r="D266" s="182" t="s">
        <v>1169</v>
      </c>
      <c r="E266" s="182" t="s">
        <v>1170</v>
      </c>
      <c r="F266" s="182" t="s">
        <v>1113</v>
      </c>
      <c r="G266" s="182" t="s">
        <v>1113</v>
      </c>
      <c r="H266" s="182" t="s">
        <v>1113</v>
      </c>
      <c r="I266" s="182" t="s">
        <v>1113</v>
      </c>
      <c r="J266" s="182" t="s">
        <v>1113</v>
      </c>
      <c r="K266" s="182" t="s">
        <v>1113</v>
      </c>
      <c r="L266" s="182" t="s">
        <v>1113</v>
      </c>
      <c r="M266" s="182" t="s">
        <v>1113</v>
      </c>
      <c r="N266">
        <f t="shared" si="41"/>
        <v>19</v>
      </c>
      <c r="O266">
        <f t="shared" si="42"/>
        <v>22</v>
      </c>
      <c r="P266">
        <f t="shared" si="43"/>
        <v>0</v>
      </c>
      <c r="Q266">
        <f t="shared" si="44"/>
        <v>0</v>
      </c>
      <c r="R266">
        <f t="shared" si="45"/>
        <v>0</v>
      </c>
      <c r="S266">
        <f t="shared" si="46"/>
        <v>0</v>
      </c>
      <c r="T266">
        <f t="shared" si="47"/>
        <v>0</v>
      </c>
      <c r="U266">
        <f t="shared" si="48"/>
        <v>0</v>
      </c>
      <c r="V266">
        <f t="shared" si="49"/>
        <v>0</v>
      </c>
      <c r="W266">
        <f t="shared" si="50"/>
        <v>0</v>
      </c>
    </row>
    <row r="267" spans="2:23" x14ac:dyDescent="0.2">
      <c r="B267" s="181" t="s">
        <v>1088</v>
      </c>
      <c r="C267" s="181" t="s">
        <v>1056</v>
      </c>
      <c r="D267" s="181" t="s">
        <v>1171</v>
      </c>
      <c r="E267" s="181" t="s">
        <v>1172</v>
      </c>
      <c r="F267" s="181" t="s">
        <v>1173</v>
      </c>
      <c r="G267" s="181" t="s">
        <v>1174</v>
      </c>
      <c r="H267" s="181" t="s">
        <v>1175</v>
      </c>
      <c r="I267" s="181" t="s">
        <v>1176</v>
      </c>
      <c r="J267" s="181" t="s">
        <v>1177</v>
      </c>
      <c r="K267" s="181" t="s">
        <v>1178</v>
      </c>
      <c r="L267" s="181" t="s">
        <v>1113</v>
      </c>
      <c r="M267" s="181" t="s">
        <v>1113</v>
      </c>
      <c r="N267">
        <f t="shared" si="41"/>
        <v>27</v>
      </c>
      <c r="O267">
        <f t="shared" si="42"/>
        <v>16</v>
      </c>
      <c r="P267">
        <f t="shared" si="43"/>
        <v>11</v>
      </c>
      <c r="Q267">
        <f t="shared" si="44"/>
        <v>29</v>
      </c>
      <c r="R267">
        <f t="shared" si="45"/>
        <v>13</v>
      </c>
      <c r="S267">
        <f t="shared" si="46"/>
        <v>19</v>
      </c>
      <c r="T267">
        <f t="shared" si="47"/>
        <v>17</v>
      </c>
      <c r="U267">
        <f t="shared" si="48"/>
        <v>15</v>
      </c>
      <c r="V267">
        <f t="shared" si="49"/>
        <v>0</v>
      </c>
      <c r="W267">
        <f t="shared" si="50"/>
        <v>0</v>
      </c>
    </row>
    <row r="268" spans="2:23" x14ac:dyDescent="0.2">
      <c r="B268" s="178" t="s">
        <v>1089</v>
      </c>
      <c r="C268" s="178" t="s">
        <v>1056</v>
      </c>
      <c r="D268" s="178" t="s">
        <v>1179</v>
      </c>
      <c r="E268" s="178" t="s">
        <v>1180</v>
      </c>
      <c r="F268" s="178" t="s">
        <v>1181</v>
      </c>
      <c r="G268" s="178" t="s">
        <v>1182</v>
      </c>
      <c r="H268" s="178" t="s">
        <v>1183</v>
      </c>
      <c r="I268" s="178" t="s">
        <v>1184</v>
      </c>
      <c r="J268" s="178" t="s">
        <v>1185</v>
      </c>
      <c r="K268" s="178" t="s">
        <v>1186</v>
      </c>
      <c r="L268" s="178" t="s">
        <v>1187</v>
      </c>
      <c r="M268" s="178" t="s">
        <v>1113</v>
      </c>
      <c r="N268">
        <f t="shared" si="41"/>
        <v>21</v>
      </c>
      <c r="O268">
        <f t="shared" si="42"/>
        <v>16</v>
      </c>
      <c r="P268">
        <f t="shared" si="43"/>
        <v>8</v>
      </c>
      <c r="Q268">
        <f t="shared" si="44"/>
        <v>21</v>
      </c>
      <c r="R268">
        <f t="shared" si="45"/>
        <v>25</v>
      </c>
      <c r="S268">
        <f t="shared" si="46"/>
        <v>11</v>
      </c>
      <c r="T268">
        <f t="shared" si="47"/>
        <v>19</v>
      </c>
      <c r="U268">
        <f t="shared" si="48"/>
        <v>12</v>
      </c>
      <c r="V268">
        <f t="shared" si="49"/>
        <v>23</v>
      </c>
      <c r="W268">
        <f t="shared" si="50"/>
        <v>0</v>
      </c>
    </row>
    <row r="269" spans="2:23" x14ac:dyDescent="0.2">
      <c r="B269" s="178" t="s">
        <v>1090</v>
      </c>
      <c r="C269" s="178" t="s">
        <v>1056</v>
      </c>
      <c r="D269" s="178" t="s">
        <v>1188</v>
      </c>
      <c r="E269" s="178" t="s">
        <v>1189</v>
      </c>
      <c r="F269" s="178" t="s">
        <v>1190</v>
      </c>
      <c r="G269" s="178" t="s">
        <v>1191</v>
      </c>
      <c r="H269" s="178" t="s">
        <v>1192</v>
      </c>
      <c r="I269" s="178" t="s">
        <v>1193</v>
      </c>
      <c r="J269" s="178" t="s">
        <v>1194</v>
      </c>
      <c r="K269" s="178" t="s">
        <v>229</v>
      </c>
      <c r="L269" s="178" t="s">
        <v>1113</v>
      </c>
      <c r="M269" s="178" t="s">
        <v>1113</v>
      </c>
      <c r="N269">
        <f t="shared" si="41"/>
        <v>17</v>
      </c>
      <c r="O269">
        <f t="shared" si="42"/>
        <v>13</v>
      </c>
      <c r="P269">
        <f t="shared" si="43"/>
        <v>25</v>
      </c>
      <c r="Q269">
        <f t="shared" si="44"/>
        <v>22</v>
      </c>
      <c r="R269">
        <f t="shared" si="45"/>
        <v>24</v>
      </c>
      <c r="S269">
        <f t="shared" si="46"/>
        <v>20</v>
      </c>
      <c r="T269">
        <f t="shared" si="47"/>
        <v>18</v>
      </c>
      <c r="U269">
        <f t="shared" si="48"/>
        <v>10</v>
      </c>
      <c r="V269">
        <f t="shared" si="49"/>
        <v>0</v>
      </c>
      <c r="W269">
        <f t="shared" si="50"/>
        <v>0</v>
      </c>
    </row>
    <row r="270" spans="2:23" x14ac:dyDescent="0.2">
      <c r="B270" s="178" t="s">
        <v>1091</v>
      </c>
      <c r="C270" s="178" t="s">
        <v>1056</v>
      </c>
      <c r="D270" s="178" t="s">
        <v>1195</v>
      </c>
      <c r="E270" s="178" t="s">
        <v>1196</v>
      </c>
      <c r="F270" s="178" t="s">
        <v>1197</v>
      </c>
      <c r="G270" s="178" t="s">
        <v>1198</v>
      </c>
      <c r="H270" s="178" t="s">
        <v>1199</v>
      </c>
      <c r="I270" s="178" t="s">
        <v>1200</v>
      </c>
      <c r="J270" s="178" t="s">
        <v>1201</v>
      </c>
      <c r="K270" s="178" t="s">
        <v>1178</v>
      </c>
      <c r="L270" s="178" t="s">
        <v>1113</v>
      </c>
      <c r="M270" s="178" t="s">
        <v>1113</v>
      </c>
      <c r="N270">
        <f t="shared" si="41"/>
        <v>23</v>
      </c>
      <c r="O270">
        <f t="shared" si="42"/>
        <v>19</v>
      </c>
      <c r="P270">
        <f t="shared" si="43"/>
        <v>13</v>
      </c>
      <c r="Q270">
        <f t="shared" si="44"/>
        <v>25</v>
      </c>
      <c r="R270">
        <f t="shared" si="45"/>
        <v>17</v>
      </c>
      <c r="S270">
        <f t="shared" si="46"/>
        <v>19</v>
      </c>
      <c r="T270">
        <f t="shared" si="47"/>
        <v>15</v>
      </c>
      <c r="U270">
        <f t="shared" si="48"/>
        <v>15</v>
      </c>
      <c r="V270">
        <f t="shared" si="49"/>
        <v>0</v>
      </c>
      <c r="W270">
        <f t="shared" si="50"/>
        <v>0</v>
      </c>
    </row>
    <row r="271" spans="2:23" x14ac:dyDescent="0.2">
      <c r="B271" s="178" t="s">
        <v>1092</v>
      </c>
      <c r="C271" s="178" t="s">
        <v>1056</v>
      </c>
      <c r="D271" s="178" t="s">
        <v>1202</v>
      </c>
      <c r="E271" s="178" t="s">
        <v>1115</v>
      </c>
      <c r="F271" s="178" t="s">
        <v>1203</v>
      </c>
      <c r="G271" s="178" t="s">
        <v>1204</v>
      </c>
      <c r="H271" s="178" t="s">
        <v>1205</v>
      </c>
      <c r="I271" s="178" t="s">
        <v>1206</v>
      </c>
      <c r="J271" s="178" t="s">
        <v>1207</v>
      </c>
      <c r="K271" s="178" t="s">
        <v>1208</v>
      </c>
      <c r="L271" s="178" t="s">
        <v>1209</v>
      </c>
      <c r="M271" s="178" t="s">
        <v>1210</v>
      </c>
      <c r="N271">
        <f t="shared" si="41"/>
        <v>24</v>
      </c>
      <c r="O271">
        <f t="shared" si="42"/>
        <v>11</v>
      </c>
      <c r="P271">
        <f t="shared" si="43"/>
        <v>21</v>
      </c>
      <c r="Q271">
        <f t="shared" si="44"/>
        <v>15</v>
      </c>
      <c r="R271">
        <f t="shared" si="45"/>
        <v>18</v>
      </c>
      <c r="S271">
        <f t="shared" si="46"/>
        <v>20</v>
      </c>
      <c r="T271">
        <f t="shared" si="47"/>
        <v>26</v>
      </c>
      <c r="U271">
        <f t="shared" si="48"/>
        <v>13</v>
      </c>
      <c r="V271">
        <f t="shared" si="49"/>
        <v>22</v>
      </c>
      <c r="W271">
        <f t="shared" si="50"/>
        <v>23</v>
      </c>
    </row>
    <row r="272" spans="2:23" x14ac:dyDescent="0.2">
      <c r="B272" s="178" t="s">
        <v>1093</v>
      </c>
      <c r="C272" s="178" t="s">
        <v>1056</v>
      </c>
      <c r="D272" s="178" t="s">
        <v>1211</v>
      </c>
      <c r="E272" s="178" t="s">
        <v>1189</v>
      </c>
      <c r="F272" s="178" t="s">
        <v>1212</v>
      </c>
      <c r="G272" s="178" t="s">
        <v>1213</v>
      </c>
      <c r="H272" s="178" t="s">
        <v>1214</v>
      </c>
      <c r="I272" s="178" t="s">
        <v>1215</v>
      </c>
      <c r="J272" s="178" t="s">
        <v>1216</v>
      </c>
      <c r="K272" s="178" t="s">
        <v>1217</v>
      </c>
      <c r="L272" s="178" t="s">
        <v>1113</v>
      </c>
      <c r="M272" s="178" t="s">
        <v>1113</v>
      </c>
      <c r="N272">
        <f t="shared" si="41"/>
        <v>20</v>
      </c>
      <c r="O272">
        <f t="shared" si="42"/>
        <v>13</v>
      </c>
      <c r="P272">
        <f t="shared" si="43"/>
        <v>21</v>
      </c>
      <c r="Q272">
        <f t="shared" si="44"/>
        <v>13</v>
      </c>
      <c r="R272">
        <f t="shared" si="45"/>
        <v>19</v>
      </c>
      <c r="S272">
        <f t="shared" si="46"/>
        <v>19</v>
      </c>
      <c r="T272">
        <f t="shared" si="47"/>
        <v>21</v>
      </c>
      <c r="U272">
        <f t="shared" si="48"/>
        <v>26</v>
      </c>
      <c r="V272">
        <f t="shared" si="49"/>
        <v>0</v>
      </c>
      <c r="W272">
        <f t="shared" si="50"/>
        <v>0</v>
      </c>
    </row>
    <row r="273" spans="2:23" x14ac:dyDescent="0.2">
      <c r="B273" s="178" t="s">
        <v>1094</v>
      </c>
      <c r="C273" s="178" t="s">
        <v>1056</v>
      </c>
      <c r="D273" s="178" t="s">
        <v>1218</v>
      </c>
      <c r="E273" s="178" t="s">
        <v>1219</v>
      </c>
      <c r="F273" s="178" t="s">
        <v>1220</v>
      </c>
      <c r="G273" s="178" t="s">
        <v>1221</v>
      </c>
      <c r="H273" s="178" t="s">
        <v>1222</v>
      </c>
      <c r="I273" s="178" t="s">
        <v>1223</v>
      </c>
      <c r="J273" s="178" t="s">
        <v>1224</v>
      </c>
      <c r="K273" s="178" t="s">
        <v>1225</v>
      </c>
      <c r="L273" s="178" t="s">
        <v>1226</v>
      </c>
      <c r="M273" s="178" t="s">
        <v>1113</v>
      </c>
      <c r="N273">
        <f t="shared" si="41"/>
        <v>29</v>
      </c>
      <c r="O273">
        <f t="shared" si="42"/>
        <v>15</v>
      </c>
      <c r="P273">
        <f t="shared" si="43"/>
        <v>13</v>
      </c>
      <c r="Q273">
        <f t="shared" si="44"/>
        <v>25</v>
      </c>
      <c r="R273">
        <f t="shared" si="45"/>
        <v>14</v>
      </c>
      <c r="S273">
        <f t="shared" si="46"/>
        <v>24</v>
      </c>
      <c r="T273">
        <f t="shared" si="47"/>
        <v>24</v>
      </c>
      <c r="U273">
        <f t="shared" si="48"/>
        <v>21</v>
      </c>
      <c r="V273">
        <f t="shared" si="49"/>
        <v>15</v>
      </c>
      <c r="W273">
        <f t="shared" si="50"/>
        <v>0</v>
      </c>
    </row>
    <row r="274" spans="2:23" ht="11.5" thickBot="1" x14ac:dyDescent="0.25">
      <c r="B274" s="182" t="s">
        <v>1095</v>
      </c>
      <c r="C274" s="182" t="s">
        <v>1056</v>
      </c>
      <c r="D274" s="182" t="s">
        <v>1227</v>
      </c>
      <c r="E274" s="182" t="s">
        <v>1189</v>
      </c>
      <c r="F274" s="182" t="s">
        <v>1228</v>
      </c>
      <c r="G274" s="182" t="s">
        <v>1229</v>
      </c>
      <c r="H274" s="182" t="s">
        <v>1230</v>
      </c>
      <c r="I274" s="182" t="s">
        <v>1231</v>
      </c>
      <c r="J274" s="182" t="s">
        <v>1232</v>
      </c>
      <c r="K274" s="182" t="s">
        <v>1233</v>
      </c>
      <c r="L274" s="182" t="s">
        <v>1234</v>
      </c>
      <c r="M274" s="182" t="s">
        <v>1113</v>
      </c>
      <c r="N274">
        <f t="shared" si="41"/>
        <v>20</v>
      </c>
      <c r="O274">
        <f t="shared" si="42"/>
        <v>13</v>
      </c>
      <c r="P274">
        <f t="shared" si="43"/>
        <v>17</v>
      </c>
      <c r="Q274">
        <f t="shared" si="44"/>
        <v>16</v>
      </c>
      <c r="R274">
        <f t="shared" si="45"/>
        <v>14</v>
      </c>
      <c r="S274">
        <f t="shared" si="46"/>
        <v>16</v>
      </c>
      <c r="T274">
        <f t="shared" si="47"/>
        <v>21</v>
      </c>
      <c r="U274">
        <f t="shared" si="48"/>
        <v>26</v>
      </c>
      <c r="V274">
        <f t="shared" si="49"/>
        <v>22</v>
      </c>
      <c r="W274">
        <f t="shared" si="50"/>
        <v>0</v>
      </c>
    </row>
    <row r="275" spans="2:23" x14ac:dyDescent="0.2">
      <c r="B275" s="178" t="s">
        <v>944</v>
      </c>
      <c r="C275" s="178" t="s">
        <v>1059</v>
      </c>
      <c r="D275" s="178" t="s">
        <v>539</v>
      </c>
      <c r="E275" s="178" t="s">
        <v>540</v>
      </c>
      <c r="F275" s="178" t="s">
        <v>541</v>
      </c>
      <c r="G275" s="178" t="s">
        <v>1113</v>
      </c>
      <c r="H275" s="178" t="s">
        <v>1113</v>
      </c>
      <c r="I275" s="178" t="s">
        <v>1113</v>
      </c>
      <c r="J275" s="178" t="s">
        <v>1113</v>
      </c>
      <c r="K275" s="178" t="s">
        <v>1113</v>
      </c>
      <c r="L275" s="178" t="s">
        <v>1113</v>
      </c>
      <c r="M275" s="178" t="s">
        <v>1113</v>
      </c>
      <c r="N275">
        <f t="shared" si="41"/>
        <v>14</v>
      </c>
      <c r="O275">
        <f t="shared" si="42"/>
        <v>24</v>
      </c>
      <c r="P275">
        <f t="shared" si="43"/>
        <v>27</v>
      </c>
      <c r="Q275">
        <f t="shared" si="44"/>
        <v>0</v>
      </c>
      <c r="R275">
        <f t="shared" si="45"/>
        <v>0</v>
      </c>
      <c r="S275">
        <f t="shared" si="46"/>
        <v>0</v>
      </c>
      <c r="T275">
        <f t="shared" si="47"/>
        <v>0</v>
      </c>
      <c r="U275">
        <f t="shared" si="48"/>
        <v>0</v>
      </c>
      <c r="V275">
        <f t="shared" si="49"/>
        <v>0</v>
      </c>
      <c r="W275">
        <f t="shared" si="50"/>
        <v>0</v>
      </c>
    </row>
    <row r="276" spans="2:23" x14ac:dyDescent="0.2">
      <c r="B276" s="178" t="s">
        <v>945</v>
      </c>
      <c r="C276" s="178" t="s">
        <v>1059</v>
      </c>
      <c r="D276" s="178" t="s">
        <v>542</v>
      </c>
      <c r="E276" s="178" t="s">
        <v>543</v>
      </c>
      <c r="F276" s="178" t="s">
        <v>544</v>
      </c>
      <c r="G276" s="178" t="s">
        <v>1113</v>
      </c>
      <c r="H276" s="178" t="s">
        <v>1113</v>
      </c>
      <c r="I276" s="178" t="s">
        <v>1113</v>
      </c>
      <c r="J276" s="178" t="s">
        <v>1113</v>
      </c>
      <c r="K276" s="178" t="s">
        <v>1113</v>
      </c>
      <c r="L276" s="178" t="s">
        <v>1113</v>
      </c>
      <c r="M276" s="178" t="s">
        <v>1113</v>
      </c>
      <c r="N276">
        <f t="shared" si="41"/>
        <v>17</v>
      </c>
      <c r="O276">
        <f t="shared" si="42"/>
        <v>28</v>
      </c>
      <c r="P276">
        <f t="shared" si="43"/>
        <v>28</v>
      </c>
      <c r="Q276">
        <f t="shared" si="44"/>
        <v>0</v>
      </c>
      <c r="R276">
        <f t="shared" si="45"/>
        <v>0</v>
      </c>
      <c r="S276">
        <f t="shared" si="46"/>
        <v>0</v>
      </c>
      <c r="T276">
        <f t="shared" si="47"/>
        <v>0</v>
      </c>
      <c r="U276">
        <f t="shared" si="48"/>
        <v>0</v>
      </c>
      <c r="V276">
        <f t="shared" si="49"/>
        <v>0</v>
      </c>
      <c r="W276">
        <f t="shared" si="50"/>
        <v>0</v>
      </c>
    </row>
    <row r="277" spans="2:23" x14ac:dyDescent="0.2">
      <c r="B277" s="178" t="s">
        <v>946</v>
      </c>
      <c r="C277" s="178" t="s">
        <v>1059</v>
      </c>
      <c r="D277" s="178" t="s">
        <v>545</v>
      </c>
      <c r="E277" s="178" t="s">
        <v>195</v>
      </c>
      <c r="F277" s="178" t="s">
        <v>1113</v>
      </c>
      <c r="G277" s="178" t="s">
        <v>1113</v>
      </c>
      <c r="H277" s="178" t="s">
        <v>1113</v>
      </c>
      <c r="I277" s="178" t="s">
        <v>1113</v>
      </c>
      <c r="J277" s="178" t="s">
        <v>1113</v>
      </c>
      <c r="K277" s="178" t="s">
        <v>1113</v>
      </c>
      <c r="L277" s="178" t="s">
        <v>1113</v>
      </c>
      <c r="M277" s="178" t="s">
        <v>1113</v>
      </c>
      <c r="N277">
        <f t="shared" si="41"/>
        <v>26</v>
      </c>
      <c r="O277">
        <f t="shared" si="42"/>
        <v>30</v>
      </c>
      <c r="P277">
        <f t="shared" si="43"/>
        <v>0</v>
      </c>
      <c r="Q277">
        <f t="shared" si="44"/>
        <v>0</v>
      </c>
      <c r="R277">
        <f t="shared" si="45"/>
        <v>0</v>
      </c>
      <c r="S277">
        <f t="shared" si="46"/>
        <v>0</v>
      </c>
      <c r="T277">
        <f t="shared" si="47"/>
        <v>0</v>
      </c>
      <c r="U277">
        <f t="shared" si="48"/>
        <v>0</v>
      </c>
      <c r="V277">
        <f t="shared" si="49"/>
        <v>0</v>
      </c>
      <c r="W277">
        <f t="shared" si="50"/>
        <v>0</v>
      </c>
    </row>
    <row r="278" spans="2:23" x14ac:dyDescent="0.2">
      <c r="B278" s="178" t="s">
        <v>947</v>
      </c>
      <c r="C278" s="178" t="s">
        <v>1059</v>
      </c>
      <c r="D278" s="178" t="s">
        <v>539</v>
      </c>
      <c r="E278" s="178" t="s">
        <v>546</v>
      </c>
      <c r="F278" s="178" t="s">
        <v>547</v>
      </c>
      <c r="G278" s="178" t="s">
        <v>196</v>
      </c>
      <c r="H278" s="178" t="s">
        <v>1113</v>
      </c>
      <c r="I278" s="178" t="s">
        <v>1113</v>
      </c>
      <c r="J278" s="178" t="s">
        <v>1113</v>
      </c>
      <c r="K278" s="178" t="s">
        <v>1113</v>
      </c>
      <c r="L278" s="178" t="s">
        <v>1113</v>
      </c>
      <c r="M278" s="178" t="s">
        <v>1113</v>
      </c>
      <c r="N278">
        <f t="shared" si="41"/>
        <v>14</v>
      </c>
      <c r="O278">
        <f t="shared" si="42"/>
        <v>22</v>
      </c>
      <c r="P278">
        <f t="shared" si="43"/>
        <v>10</v>
      </c>
      <c r="Q278">
        <f t="shared" si="44"/>
        <v>30</v>
      </c>
      <c r="R278">
        <f t="shared" si="45"/>
        <v>0</v>
      </c>
      <c r="S278">
        <f t="shared" si="46"/>
        <v>0</v>
      </c>
      <c r="T278">
        <f t="shared" si="47"/>
        <v>0</v>
      </c>
      <c r="U278">
        <f t="shared" si="48"/>
        <v>0</v>
      </c>
      <c r="V278">
        <f t="shared" si="49"/>
        <v>0</v>
      </c>
      <c r="W278">
        <f t="shared" si="50"/>
        <v>0</v>
      </c>
    </row>
    <row r="279" spans="2:23" x14ac:dyDescent="0.2">
      <c r="B279" s="178" t="s">
        <v>948</v>
      </c>
      <c r="C279" s="178" t="s">
        <v>1059</v>
      </c>
      <c r="D279" s="178" t="s">
        <v>548</v>
      </c>
      <c r="E279" s="178" t="s">
        <v>549</v>
      </c>
      <c r="F279" s="178" t="s">
        <v>550</v>
      </c>
      <c r="G279" s="178" t="s">
        <v>1113</v>
      </c>
      <c r="H279" s="178" t="s">
        <v>1113</v>
      </c>
      <c r="I279" s="178" t="s">
        <v>1113</v>
      </c>
      <c r="J279" s="178" t="s">
        <v>1113</v>
      </c>
      <c r="K279" s="178" t="s">
        <v>1113</v>
      </c>
      <c r="L279" s="178" t="s">
        <v>1113</v>
      </c>
      <c r="M279" s="178" t="s">
        <v>1113</v>
      </c>
      <c r="N279">
        <f t="shared" si="41"/>
        <v>16</v>
      </c>
      <c r="O279">
        <f t="shared" si="42"/>
        <v>27</v>
      </c>
      <c r="P279">
        <f t="shared" si="43"/>
        <v>13</v>
      </c>
      <c r="Q279">
        <f t="shared" si="44"/>
        <v>0</v>
      </c>
      <c r="R279">
        <f t="shared" si="45"/>
        <v>0</v>
      </c>
      <c r="S279">
        <f t="shared" si="46"/>
        <v>0</v>
      </c>
      <c r="T279">
        <f t="shared" si="47"/>
        <v>0</v>
      </c>
      <c r="U279">
        <f t="shared" si="48"/>
        <v>0</v>
      </c>
      <c r="V279">
        <f t="shared" si="49"/>
        <v>0</v>
      </c>
      <c r="W279">
        <f t="shared" si="50"/>
        <v>0</v>
      </c>
    </row>
    <row r="280" spans="2:23" x14ac:dyDescent="0.2">
      <c r="B280" s="178" t="s">
        <v>949</v>
      </c>
      <c r="C280" s="178" t="s">
        <v>1059</v>
      </c>
      <c r="D280" s="178" t="s">
        <v>551</v>
      </c>
      <c r="E280" s="178" t="s">
        <v>552</v>
      </c>
      <c r="F280" s="178" t="s">
        <v>553</v>
      </c>
      <c r="G280" s="178" t="s">
        <v>1113</v>
      </c>
      <c r="H280" s="178" t="s">
        <v>1113</v>
      </c>
      <c r="I280" s="178" t="s">
        <v>1113</v>
      </c>
      <c r="J280" s="178" t="s">
        <v>1113</v>
      </c>
      <c r="K280" s="178" t="s">
        <v>1113</v>
      </c>
      <c r="L280" s="178" t="s">
        <v>1113</v>
      </c>
      <c r="M280" s="178" t="s">
        <v>1113</v>
      </c>
      <c r="N280">
        <f t="shared" si="41"/>
        <v>22</v>
      </c>
      <c r="O280">
        <f t="shared" si="42"/>
        <v>27</v>
      </c>
      <c r="P280">
        <f t="shared" si="43"/>
        <v>27</v>
      </c>
      <c r="Q280">
        <f t="shared" si="44"/>
        <v>0</v>
      </c>
      <c r="R280">
        <f t="shared" si="45"/>
        <v>0</v>
      </c>
      <c r="S280">
        <f t="shared" si="46"/>
        <v>0</v>
      </c>
      <c r="T280">
        <f t="shared" si="47"/>
        <v>0</v>
      </c>
      <c r="U280">
        <f t="shared" si="48"/>
        <v>0</v>
      </c>
      <c r="V280">
        <f t="shared" si="49"/>
        <v>0</v>
      </c>
      <c r="W280">
        <f t="shared" si="50"/>
        <v>0</v>
      </c>
    </row>
    <row r="281" spans="2:23" x14ac:dyDescent="0.2">
      <c r="B281" s="178" t="s">
        <v>950</v>
      </c>
      <c r="C281" s="178" t="s">
        <v>1059</v>
      </c>
      <c r="D281" s="178" t="s">
        <v>554</v>
      </c>
      <c r="E281" s="178" t="s">
        <v>353</v>
      </c>
      <c r="F281" s="178" t="s">
        <v>555</v>
      </c>
      <c r="G281" s="178" t="s">
        <v>556</v>
      </c>
      <c r="H281" s="178" t="s">
        <v>1113</v>
      </c>
      <c r="I281" s="178" t="s">
        <v>1113</v>
      </c>
      <c r="J281" s="178" t="s">
        <v>1113</v>
      </c>
      <c r="K281" s="178" t="s">
        <v>1113</v>
      </c>
      <c r="L281" s="178" t="s">
        <v>1113</v>
      </c>
      <c r="M281" s="178" t="s">
        <v>1113</v>
      </c>
      <c r="N281">
        <f t="shared" si="41"/>
        <v>20</v>
      </c>
      <c r="O281">
        <f t="shared" si="42"/>
        <v>13</v>
      </c>
      <c r="P281">
        <f t="shared" si="43"/>
        <v>19</v>
      </c>
      <c r="Q281">
        <f t="shared" si="44"/>
        <v>21</v>
      </c>
      <c r="R281">
        <f t="shared" si="45"/>
        <v>0</v>
      </c>
      <c r="S281">
        <f t="shared" si="46"/>
        <v>0</v>
      </c>
      <c r="T281">
        <f t="shared" si="47"/>
        <v>0</v>
      </c>
      <c r="U281">
        <f t="shared" si="48"/>
        <v>0</v>
      </c>
      <c r="V281">
        <f t="shared" si="49"/>
        <v>0</v>
      </c>
      <c r="W281">
        <f t="shared" si="50"/>
        <v>0</v>
      </c>
    </row>
    <row r="282" spans="2:23" x14ac:dyDescent="0.2">
      <c r="B282" s="178" t="s">
        <v>951</v>
      </c>
      <c r="C282" s="178" t="s">
        <v>1059</v>
      </c>
      <c r="D282" s="178" t="s">
        <v>539</v>
      </c>
      <c r="E282" s="178" t="s">
        <v>557</v>
      </c>
      <c r="F282" s="178" t="s">
        <v>558</v>
      </c>
      <c r="G282" s="178" t="s">
        <v>559</v>
      </c>
      <c r="H282" s="178" t="s">
        <v>1113</v>
      </c>
      <c r="I282" s="178" t="s">
        <v>1113</v>
      </c>
      <c r="J282" s="178" t="s">
        <v>1113</v>
      </c>
      <c r="K282" s="178" t="s">
        <v>1113</v>
      </c>
      <c r="L282" s="178" t="s">
        <v>1113</v>
      </c>
      <c r="M282" s="178" t="s">
        <v>1113</v>
      </c>
      <c r="N282">
        <f t="shared" si="41"/>
        <v>14</v>
      </c>
      <c r="O282">
        <f t="shared" si="42"/>
        <v>15</v>
      </c>
      <c r="P282">
        <f t="shared" si="43"/>
        <v>13</v>
      </c>
      <c r="Q282">
        <f t="shared" si="44"/>
        <v>13</v>
      </c>
      <c r="R282">
        <f t="shared" si="45"/>
        <v>0</v>
      </c>
      <c r="S282">
        <f t="shared" si="46"/>
        <v>0</v>
      </c>
      <c r="T282">
        <f t="shared" si="47"/>
        <v>0</v>
      </c>
      <c r="U282">
        <f t="shared" si="48"/>
        <v>0</v>
      </c>
      <c r="V282">
        <f t="shared" si="49"/>
        <v>0</v>
      </c>
      <c r="W282">
        <f t="shared" si="50"/>
        <v>0</v>
      </c>
    </row>
    <row r="283" spans="2:23" x14ac:dyDescent="0.2">
      <c r="B283" s="178" t="s">
        <v>952</v>
      </c>
      <c r="C283" s="178" t="s">
        <v>1059</v>
      </c>
      <c r="D283" s="178" t="s">
        <v>560</v>
      </c>
      <c r="E283" s="178" t="s">
        <v>561</v>
      </c>
      <c r="F283" s="178" t="s">
        <v>562</v>
      </c>
      <c r="G283" s="178" t="s">
        <v>1113</v>
      </c>
      <c r="H283" s="178" t="s">
        <v>1113</v>
      </c>
      <c r="I283" s="178" t="s">
        <v>1113</v>
      </c>
      <c r="J283" s="178" t="s">
        <v>1113</v>
      </c>
      <c r="K283" s="178" t="s">
        <v>1113</v>
      </c>
      <c r="L283" s="178" t="s">
        <v>1113</v>
      </c>
      <c r="M283" s="178" t="s">
        <v>1113</v>
      </c>
      <c r="N283">
        <f t="shared" si="41"/>
        <v>8</v>
      </c>
      <c r="O283">
        <f t="shared" si="42"/>
        <v>12</v>
      </c>
      <c r="P283">
        <f t="shared" si="43"/>
        <v>21</v>
      </c>
      <c r="Q283">
        <f t="shared" si="44"/>
        <v>0</v>
      </c>
      <c r="R283">
        <f t="shared" si="45"/>
        <v>0</v>
      </c>
      <c r="S283">
        <f t="shared" si="46"/>
        <v>0</v>
      </c>
      <c r="T283">
        <f t="shared" si="47"/>
        <v>0</v>
      </c>
      <c r="U283">
        <f t="shared" si="48"/>
        <v>0</v>
      </c>
      <c r="V283">
        <f t="shared" si="49"/>
        <v>0</v>
      </c>
      <c r="W283">
        <f t="shared" si="50"/>
        <v>0</v>
      </c>
    </row>
    <row r="284" spans="2:23" ht="11.5" thickBot="1" x14ac:dyDescent="0.25">
      <c r="B284" s="182" t="s">
        <v>953</v>
      </c>
      <c r="C284" s="182" t="s">
        <v>1059</v>
      </c>
      <c r="D284" s="182" t="s">
        <v>560</v>
      </c>
      <c r="E284" s="182" t="s">
        <v>563</v>
      </c>
      <c r="F284" s="182" t="s">
        <v>564</v>
      </c>
      <c r="G284" s="182" t="s">
        <v>1113</v>
      </c>
      <c r="H284" s="182" t="s">
        <v>1113</v>
      </c>
      <c r="I284" s="182" t="s">
        <v>1113</v>
      </c>
      <c r="J284" s="182" t="s">
        <v>1113</v>
      </c>
      <c r="K284" s="182" t="s">
        <v>1113</v>
      </c>
      <c r="L284" s="182" t="s">
        <v>1113</v>
      </c>
      <c r="M284" s="182" t="s">
        <v>1113</v>
      </c>
      <c r="N284">
        <f t="shared" si="41"/>
        <v>8</v>
      </c>
      <c r="O284">
        <f t="shared" si="42"/>
        <v>23</v>
      </c>
      <c r="P284">
        <f t="shared" si="43"/>
        <v>14</v>
      </c>
      <c r="Q284">
        <f t="shared" si="44"/>
        <v>0</v>
      </c>
      <c r="R284">
        <f t="shared" si="45"/>
        <v>0</v>
      </c>
      <c r="S284">
        <f t="shared" si="46"/>
        <v>0</v>
      </c>
      <c r="T284">
        <f t="shared" si="47"/>
        <v>0</v>
      </c>
      <c r="U284">
        <f t="shared" si="48"/>
        <v>0</v>
      </c>
      <c r="V284">
        <f t="shared" si="49"/>
        <v>0</v>
      </c>
      <c r="W284">
        <f t="shared" si="50"/>
        <v>0</v>
      </c>
    </row>
    <row r="285" spans="2:23" x14ac:dyDescent="0.2">
      <c r="B285" s="181" t="s">
        <v>1097</v>
      </c>
      <c r="C285" s="181" t="s">
        <v>1063</v>
      </c>
      <c r="D285" s="181" t="s">
        <v>1235</v>
      </c>
      <c r="E285" s="181" t="s">
        <v>1236</v>
      </c>
      <c r="F285" s="181" t="s">
        <v>204</v>
      </c>
      <c r="G285" s="181" t="s">
        <v>1237</v>
      </c>
      <c r="H285" s="181" t="s">
        <v>1238</v>
      </c>
      <c r="I285" s="181" t="s">
        <v>1113</v>
      </c>
      <c r="J285" s="181" t="s">
        <v>1113</v>
      </c>
      <c r="K285" s="181" t="s">
        <v>1113</v>
      </c>
      <c r="L285" s="181" t="s">
        <v>1113</v>
      </c>
      <c r="M285" s="181" t="s">
        <v>1113</v>
      </c>
      <c r="N285">
        <f t="shared" si="41"/>
        <v>22</v>
      </c>
      <c r="O285">
        <f t="shared" si="42"/>
        <v>17</v>
      </c>
      <c r="P285">
        <f t="shared" si="43"/>
        <v>13</v>
      </c>
      <c r="Q285">
        <f t="shared" si="44"/>
        <v>17</v>
      </c>
      <c r="R285">
        <f t="shared" si="45"/>
        <v>15</v>
      </c>
      <c r="S285">
        <f t="shared" si="46"/>
        <v>0</v>
      </c>
      <c r="T285">
        <f t="shared" si="47"/>
        <v>0</v>
      </c>
      <c r="U285">
        <f t="shared" si="48"/>
        <v>0</v>
      </c>
      <c r="V285">
        <f t="shared" si="49"/>
        <v>0</v>
      </c>
      <c r="W285">
        <f t="shared" si="50"/>
        <v>0</v>
      </c>
    </row>
    <row r="286" spans="2:23" x14ac:dyDescent="0.2">
      <c r="B286" s="178" t="s">
        <v>1049</v>
      </c>
      <c r="C286" s="178" t="s">
        <v>1063</v>
      </c>
      <c r="D286" s="178" t="s">
        <v>1239</v>
      </c>
      <c r="E286" s="178" t="s">
        <v>1240</v>
      </c>
      <c r="F286" s="178" t="s">
        <v>1241</v>
      </c>
      <c r="G286" s="178" t="s">
        <v>1113</v>
      </c>
      <c r="H286" s="178" t="s">
        <v>1113</v>
      </c>
      <c r="I286" s="178" t="s">
        <v>1113</v>
      </c>
      <c r="J286" s="178" t="s">
        <v>1113</v>
      </c>
      <c r="K286" s="178" t="s">
        <v>1113</v>
      </c>
      <c r="L286" s="178" t="s">
        <v>1113</v>
      </c>
      <c r="M286" s="178" t="s">
        <v>1113</v>
      </c>
      <c r="N286">
        <f t="shared" si="41"/>
        <v>16</v>
      </c>
      <c r="O286">
        <f t="shared" si="42"/>
        <v>10</v>
      </c>
      <c r="P286">
        <f t="shared" si="43"/>
        <v>23</v>
      </c>
      <c r="Q286">
        <f t="shared" si="44"/>
        <v>0</v>
      </c>
      <c r="R286">
        <f t="shared" si="45"/>
        <v>0</v>
      </c>
      <c r="S286">
        <f t="shared" si="46"/>
        <v>0</v>
      </c>
      <c r="T286">
        <f t="shared" si="47"/>
        <v>0</v>
      </c>
      <c r="U286">
        <f t="shared" si="48"/>
        <v>0</v>
      </c>
      <c r="V286">
        <f t="shared" si="49"/>
        <v>0</v>
      </c>
      <c r="W286">
        <f t="shared" si="50"/>
        <v>0</v>
      </c>
    </row>
    <row r="287" spans="2:23" x14ac:dyDescent="0.2">
      <c r="B287" s="178" t="s">
        <v>1098</v>
      </c>
      <c r="C287" s="178" t="s">
        <v>1063</v>
      </c>
      <c r="D287" s="178" t="s">
        <v>1242</v>
      </c>
      <c r="E287" s="178" t="s">
        <v>1243</v>
      </c>
      <c r="F287" s="178" t="s">
        <v>1244</v>
      </c>
      <c r="G287" s="178" t="s">
        <v>1113</v>
      </c>
      <c r="H287" s="178" t="s">
        <v>1113</v>
      </c>
      <c r="I287" s="178" t="s">
        <v>1113</v>
      </c>
      <c r="J287" s="178" t="s">
        <v>1113</v>
      </c>
      <c r="K287" s="178" t="s">
        <v>1113</v>
      </c>
      <c r="L287" s="178" t="s">
        <v>1113</v>
      </c>
      <c r="M287" s="178" t="s">
        <v>1113</v>
      </c>
      <c r="N287">
        <f t="shared" si="41"/>
        <v>21</v>
      </c>
      <c r="O287">
        <f t="shared" si="42"/>
        <v>17</v>
      </c>
      <c r="P287">
        <f t="shared" si="43"/>
        <v>19</v>
      </c>
      <c r="Q287">
        <f t="shared" si="44"/>
        <v>0</v>
      </c>
      <c r="R287">
        <f t="shared" si="45"/>
        <v>0</v>
      </c>
      <c r="S287">
        <f t="shared" si="46"/>
        <v>0</v>
      </c>
      <c r="T287">
        <f t="shared" si="47"/>
        <v>0</v>
      </c>
      <c r="U287">
        <f t="shared" si="48"/>
        <v>0</v>
      </c>
      <c r="V287">
        <f t="shared" si="49"/>
        <v>0</v>
      </c>
      <c r="W287">
        <f t="shared" si="50"/>
        <v>0</v>
      </c>
    </row>
    <row r="288" spans="2:23" x14ac:dyDescent="0.2">
      <c r="B288" s="178" t="s">
        <v>1099</v>
      </c>
      <c r="C288" s="178" t="s">
        <v>1063</v>
      </c>
      <c r="D288" s="178" t="s">
        <v>1245</v>
      </c>
      <c r="E288" s="178" t="s">
        <v>1246</v>
      </c>
      <c r="F288" s="178" t="s">
        <v>1247</v>
      </c>
      <c r="G288" s="178" t="s">
        <v>1113</v>
      </c>
      <c r="H288" s="178" t="s">
        <v>1113</v>
      </c>
      <c r="I288" s="178" t="s">
        <v>1113</v>
      </c>
      <c r="J288" s="178" t="s">
        <v>1113</v>
      </c>
      <c r="K288" s="178" t="s">
        <v>1113</v>
      </c>
      <c r="L288" s="178" t="s">
        <v>1113</v>
      </c>
      <c r="M288" s="178" t="s">
        <v>1113</v>
      </c>
      <c r="N288">
        <f t="shared" si="41"/>
        <v>20</v>
      </c>
      <c r="O288">
        <f t="shared" si="42"/>
        <v>21</v>
      </c>
      <c r="P288">
        <f t="shared" si="43"/>
        <v>22</v>
      </c>
      <c r="Q288">
        <f t="shared" si="44"/>
        <v>0</v>
      </c>
      <c r="R288">
        <f t="shared" si="45"/>
        <v>0</v>
      </c>
      <c r="S288">
        <f t="shared" si="46"/>
        <v>0</v>
      </c>
      <c r="T288">
        <f t="shared" si="47"/>
        <v>0</v>
      </c>
      <c r="U288">
        <f t="shared" si="48"/>
        <v>0</v>
      </c>
      <c r="V288">
        <f t="shared" si="49"/>
        <v>0</v>
      </c>
      <c r="W288">
        <f t="shared" si="50"/>
        <v>0</v>
      </c>
    </row>
    <row r="289" spans="2:23" x14ac:dyDescent="0.2">
      <c r="B289" s="178" t="s">
        <v>1100</v>
      </c>
      <c r="C289" s="178" t="s">
        <v>1063</v>
      </c>
      <c r="D289" s="178" t="s">
        <v>1239</v>
      </c>
      <c r="E289" s="178" t="s">
        <v>1248</v>
      </c>
      <c r="F289" s="178" t="s">
        <v>1249</v>
      </c>
      <c r="G289" s="178" t="s">
        <v>1113</v>
      </c>
      <c r="H289" s="178" t="s">
        <v>1113</v>
      </c>
      <c r="I289" s="178" t="s">
        <v>1113</v>
      </c>
      <c r="J289" s="178" t="s">
        <v>1113</v>
      </c>
      <c r="K289" s="178" t="s">
        <v>1113</v>
      </c>
      <c r="L289" s="178" t="s">
        <v>1113</v>
      </c>
      <c r="M289" s="178" t="s">
        <v>1113</v>
      </c>
      <c r="N289">
        <f t="shared" si="41"/>
        <v>16</v>
      </c>
      <c r="O289">
        <f t="shared" si="42"/>
        <v>22</v>
      </c>
      <c r="P289">
        <f t="shared" si="43"/>
        <v>19</v>
      </c>
      <c r="Q289">
        <f t="shared" si="44"/>
        <v>0</v>
      </c>
      <c r="R289">
        <f t="shared" si="45"/>
        <v>0</v>
      </c>
      <c r="S289">
        <f t="shared" si="46"/>
        <v>0</v>
      </c>
      <c r="T289">
        <f t="shared" si="47"/>
        <v>0</v>
      </c>
      <c r="U289">
        <f t="shared" si="48"/>
        <v>0</v>
      </c>
      <c r="V289">
        <f t="shared" si="49"/>
        <v>0</v>
      </c>
      <c r="W289">
        <f t="shared" si="50"/>
        <v>0</v>
      </c>
    </row>
    <row r="290" spans="2:23" x14ac:dyDescent="0.2">
      <c r="B290" s="178" t="s">
        <v>1101</v>
      </c>
      <c r="C290" s="178" t="s">
        <v>1063</v>
      </c>
      <c r="D290" s="178" t="s">
        <v>1250</v>
      </c>
      <c r="E290" s="178" t="s">
        <v>1251</v>
      </c>
      <c r="F290" s="178" t="s">
        <v>1252</v>
      </c>
      <c r="G290" s="178" t="s">
        <v>1253</v>
      </c>
      <c r="H290" s="178" t="s">
        <v>1113</v>
      </c>
      <c r="I290" s="178" t="s">
        <v>1113</v>
      </c>
      <c r="J290" s="178" t="s">
        <v>1113</v>
      </c>
      <c r="K290" s="178" t="s">
        <v>1113</v>
      </c>
      <c r="L290" s="178" t="s">
        <v>1113</v>
      </c>
      <c r="M290" s="178" t="s">
        <v>1113</v>
      </c>
      <c r="N290">
        <f t="shared" si="41"/>
        <v>22</v>
      </c>
      <c r="O290">
        <f t="shared" si="42"/>
        <v>22</v>
      </c>
      <c r="P290">
        <f t="shared" si="43"/>
        <v>21</v>
      </c>
      <c r="Q290">
        <f t="shared" si="44"/>
        <v>22</v>
      </c>
      <c r="R290">
        <f t="shared" si="45"/>
        <v>0</v>
      </c>
      <c r="S290">
        <f t="shared" si="46"/>
        <v>0</v>
      </c>
      <c r="T290">
        <f t="shared" si="47"/>
        <v>0</v>
      </c>
      <c r="U290">
        <f t="shared" si="48"/>
        <v>0</v>
      </c>
      <c r="V290">
        <f t="shared" si="49"/>
        <v>0</v>
      </c>
      <c r="W290">
        <f t="shared" si="50"/>
        <v>0</v>
      </c>
    </row>
    <row r="291" spans="2:23" x14ac:dyDescent="0.2">
      <c r="B291" s="178" t="s">
        <v>1102</v>
      </c>
      <c r="C291" s="178" t="s">
        <v>1063</v>
      </c>
      <c r="D291" s="178" t="s">
        <v>1254</v>
      </c>
      <c r="E291" s="178" t="s">
        <v>1255</v>
      </c>
      <c r="F291" s="178" t="s">
        <v>1256</v>
      </c>
      <c r="G291" s="178" t="s">
        <v>1257</v>
      </c>
      <c r="H291" s="178" t="s">
        <v>599</v>
      </c>
      <c r="I291" s="178" t="s">
        <v>1113</v>
      </c>
      <c r="J291" s="178" t="s">
        <v>1113</v>
      </c>
      <c r="K291" s="178" t="s">
        <v>1113</v>
      </c>
      <c r="L291" s="178" t="s">
        <v>1113</v>
      </c>
      <c r="M291" s="178" t="s">
        <v>1113</v>
      </c>
      <c r="N291">
        <f t="shared" si="41"/>
        <v>15</v>
      </c>
      <c r="O291">
        <f t="shared" si="42"/>
        <v>14</v>
      </c>
      <c r="P291">
        <f t="shared" si="43"/>
        <v>18</v>
      </c>
      <c r="Q291">
        <f t="shared" si="44"/>
        <v>24</v>
      </c>
      <c r="R291">
        <f t="shared" si="45"/>
        <v>9</v>
      </c>
      <c r="S291">
        <f t="shared" si="46"/>
        <v>0</v>
      </c>
      <c r="T291">
        <f t="shared" si="47"/>
        <v>0</v>
      </c>
      <c r="U291">
        <f t="shared" si="48"/>
        <v>0</v>
      </c>
      <c r="V291">
        <f t="shared" si="49"/>
        <v>0</v>
      </c>
      <c r="W291">
        <f t="shared" si="50"/>
        <v>0</v>
      </c>
    </row>
    <row r="292" spans="2:23" x14ac:dyDescent="0.2">
      <c r="B292" s="178" t="s">
        <v>1103</v>
      </c>
      <c r="C292" s="178" t="s">
        <v>1063</v>
      </c>
      <c r="D292" s="178" t="s">
        <v>1258</v>
      </c>
      <c r="E292" s="178" t="s">
        <v>1259</v>
      </c>
      <c r="F292" s="178" t="s">
        <v>1260</v>
      </c>
      <c r="G292" s="178" t="s">
        <v>1113</v>
      </c>
      <c r="H292" s="178" t="s">
        <v>1113</v>
      </c>
      <c r="I292" s="178" t="s">
        <v>1113</v>
      </c>
      <c r="J292" s="178" t="s">
        <v>1113</v>
      </c>
      <c r="K292" s="178" t="s">
        <v>1113</v>
      </c>
      <c r="L292" s="178" t="s">
        <v>1113</v>
      </c>
      <c r="M292" s="178" t="s">
        <v>1113</v>
      </c>
      <c r="N292">
        <f t="shared" si="41"/>
        <v>17</v>
      </c>
      <c r="O292">
        <f t="shared" si="42"/>
        <v>15</v>
      </c>
      <c r="P292">
        <f t="shared" si="43"/>
        <v>24</v>
      </c>
      <c r="Q292">
        <f t="shared" si="44"/>
        <v>0</v>
      </c>
      <c r="R292">
        <f t="shared" si="45"/>
        <v>0</v>
      </c>
      <c r="S292">
        <f t="shared" si="46"/>
        <v>0</v>
      </c>
      <c r="T292">
        <f t="shared" si="47"/>
        <v>0</v>
      </c>
      <c r="U292">
        <f t="shared" si="48"/>
        <v>0</v>
      </c>
      <c r="V292">
        <f t="shared" si="49"/>
        <v>0</v>
      </c>
      <c r="W292">
        <f t="shared" si="50"/>
        <v>0</v>
      </c>
    </row>
    <row r="293" spans="2:23" x14ac:dyDescent="0.2">
      <c r="B293" s="178" t="s">
        <v>1104</v>
      </c>
      <c r="C293" s="178" t="s">
        <v>1063</v>
      </c>
      <c r="D293" s="178" t="s">
        <v>1261</v>
      </c>
      <c r="E293" s="178" t="s">
        <v>1262</v>
      </c>
      <c r="F293" s="178" t="s">
        <v>1113</v>
      </c>
      <c r="G293" s="178" t="s">
        <v>1113</v>
      </c>
      <c r="H293" s="178" t="s">
        <v>1113</v>
      </c>
      <c r="I293" s="178" t="s">
        <v>1113</v>
      </c>
      <c r="J293" s="178" t="s">
        <v>1113</v>
      </c>
      <c r="K293" s="178" t="s">
        <v>1113</v>
      </c>
      <c r="L293" s="178" t="s">
        <v>1113</v>
      </c>
      <c r="M293" s="178" t="s">
        <v>1113</v>
      </c>
      <c r="N293">
        <f t="shared" si="41"/>
        <v>26</v>
      </c>
      <c r="O293">
        <f t="shared" si="42"/>
        <v>27</v>
      </c>
      <c r="P293">
        <f t="shared" si="43"/>
        <v>0</v>
      </c>
      <c r="Q293">
        <f t="shared" si="44"/>
        <v>0</v>
      </c>
      <c r="R293">
        <f t="shared" si="45"/>
        <v>0</v>
      </c>
      <c r="S293">
        <f t="shared" si="46"/>
        <v>0</v>
      </c>
      <c r="T293">
        <f t="shared" si="47"/>
        <v>0</v>
      </c>
      <c r="U293">
        <f t="shared" si="48"/>
        <v>0</v>
      </c>
      <c r="V293">
        <f t="shared" si="49"/>
        <v>0</v>
      </c>
      <c r="W293">
        <f t="shared" si="50"/>
        <v>0</v>
      </c>
    </row>
    <row r="294" spans="2:23" x14ac:dyDescent="0.2">
      <c r="B294" s="178" t="s">
        <v>1105</v>
      </c>
      <c r="C294" s="178" t="s">
        <v>1063</v>
      </c>
      <c r="D294" s="178" t="s">
        <v>1263</v>
      </c>
      <c r="E294" s="178" t="s">
        <v>1264</v>
      </c>
      <c r="F294" s="178" t="s">
        <v>1265</v>
      </c>
      <c r="G294" s="178" t="s">
        <v>1113</v>
      </c>
      <c r="H294" s="178" t="s">
        <v>1113</v>
      </c>
      <c r="I294" s="178" t="s">
        <v>1113</v>
      </c>
      <c r="J294" s="178" t="s">
        <v>1113</v>
      </c>
      <c r="K294" s="178" t="s">
        <v>1113</v>
      </c>
      <c r="L294" s="178" t="s">
        <v>1113</v>
      </c>
      <c r="M294" s="178" t="s">
        <v>1113</v>
      </c>
      <c r="N294">
        <f t="shared" si="41"/>
        <v>22</v>
      </c>
      <c r="O294">
        <f t="shared" si="42"/>
        <v>25</v>
      </c>
      <c r="P294">
        <f t="shared" si="43"/>
        <v>19</v>
      </c>
      <c r="Q294">
        <f t="shared" si="44"/>
        <v>0</v>
      </c>
      <c r="R294">
        <f t="shared" si="45"/>
        <v>0</v>
      </c>
      <c r="S294">
        <f t="shared" si="46"/>
        <v>0</v>
      </c>
      <c r="T294">
        <f t="shared" si="47"/>
        <v>0</v>
      </c>
      <c r="U294">
        <f t="shared" si="48"/>
        <v>0</v>
      </c>
      <c r="V294">
        <f t="shared" si="49"/>
        <v>0</v>
      </c>
      <c r="W294">
        <f t="shared" si="50"/>
        <v>0</v>
      </c>
    </row>
    <row r="295" spans="2:23" x14ac:dyDescent="0.2">
      <c r="B295" s="178" t="s">
        <v>1106</v>
      </c>
      <c r="C295" s="178" t="s">
        <v>1063</v>
      </c>
      <c r="D295" s="178" t="s">
        <v>1266</v>
      </c>
      <c r="E295" s="178" t="s">
        <v>1267</v>
      </c>
      <c r="F295" s="178" t="s">
        <v>1268</v>
      </c>
      <c r="G295" s="178" t="s">
        <v>1113</v>
      </c>
      <c r="H295" s="178" t="s">
        <v>1113</v>
      </c>
      <c r="I295" s="178" t="s">
        <v>1113</v>
      </c>
      <c r="J295" s="178" t="s">
        <v>1113</v>
      </c>
      <c r="K295" s="178" t="s">
        <v>1113</v>
      </c>
      <c r="L295" s="178" t="s">
        <v>1113</v>
      </c>
      <c r="M295" s="178" t="s">
        <v>1113</v>
      </c>
      <c r="N295">
        <f t="shared" si="41"/>
        <v>28</v>
      </c>
      <c r="O295">
        <f t="shared" si="42"/>
        <v>21</v>
      </c>
      <c r="P295">
        <f t="shared" si="43"/>
        <v>22</v>
      </c>
      <c r="Q295">
        <f t="shared" si="44"/>
        <v>0</v>
      </c>
      <c r="R295">
        <f t="shared" si="45"/>
        <v>0</v>
      </c>
      <c r="S295">
        <f t="shared" si="46"/>
        <v>0</v>
      </c>
      <c r="T295">
        <f t="shared" si="47"/>
        <v>0</v>
      </c>
      <c r="U295">
        <f t="shared" si="48"/>
        <v>0</v>
      </c>
      <c r="V295">
        <f t="shared" si="49"/>
        <v>0</v>
      </c>
      <c r="W295">
        <f t="shared" si="50"/>
        <v>0</v>
      </c>
    </row>
    <row r="296" spans="2:23" x14ac:dyDescent="0.2">
      <c r="B296" s="178" t="s">
        <v>1107</v>
      </c>
      <c r="C296" s="178" t="s">
        <v>1063</v>
      </c>
      <c r="D296" s="178" t="s">
        <v>1269</v>
      </c>
      <c r="E296" s="178" t="s">
        <v>1270</v>
      </c>
      <c r="F296" s="178" t="s">
        <v>1271</v>
      </c>
      <c r="G296" s="178" t="s">
        <v>1272</v>
      </c>
      <c r="H296" s="178" t="s">
        <v>1113</v>
      </c>
      <c r="I296" s="178" t="s">
        <v>1113</v>
      </c>
      <c r="J296" s="178" t="s">
        <v>1113</v>
      </c>
      <c r="K296" s="178" t="s">
        <v>1113</v>
      </c>
      <c r="L296" s="178" t="s">
        <v>1113</v>
      </c>
      <c r="M296" s="178" t="s">
        <v>1113</v>
      </c>
      <c r="N296">
        <f t="shared" si="41"/>
        <v>20</v>
      </c>
      <c r="O296">
        <f t="shared" si="42"/>
        <v>13</v>
      </c>
      <c r="P296">
        <f t="shared" si="43"/>
        <v>18</v>
      </c>
      <c r="Q296">
        <f t="shared" si="44"/>
        <v>15</v>
      </c>
      <c r="R296">
        <f t="shared" si="45"/>
        <v>0</v>
      </c>
      <c r="S296">
        <f t="shared" si="46"/>
        <v>0</v>
      </c>
      <c r="T296">
        <f t="shared" si="47"/>
        <v>0</v>
      </c>
      <c r="U296">
        <f t="shared" si="48"/>
        <v>0</v>
      </c>
      <c r="V296">
        <f t="shared" si="49"/>
        <v>0</v>
      </c>
      <c r="W296">
        <f t="shared" si="50"/>
        <v>0</v>
      </c>
    </row>
    <row r="297" spans="2:23" x14ac:dyDescent="0.2">
      <c r="B297" s="178" t="s">
        <v>1108</v>
      </c>
      <c r="C297" s="178" t="s">
        <v>1063</v>
      </c>
      <c r="D297" s="178" t="s">
        <v>1273</v>
      </c>
      <c r="E297" s="178" t="s">
        <v>1274</v>
      </c>
      <c r="F297" s="178" t="s">
        <v>1275</v>
      </c>
      <c r="G297" s="178" t="s">
        <v>1113</v>
      </c>
      <c r="H297" s="178" t="s">
        <v>1113</v>
      </c>
      <c r="I297" s="178" t="s">
        <v>1113</v>
      </c>
      <c r="J297" s="178" t="s">
        <v>1113</v>
      </c>
      <c r="K297" s="178" t="s">
        <v>1113</v>
      </c>
      <c r="L297" s="178" t="s">
        <v>1113</v>
      </c>
      <c r="M297" s="178" t="s">
        <v>1113</v>
      </c>
      <c r="N297">
        <f t="shared" si="41"/>
        <v>19</v>
      </c>
      <c r="O297">
        <f t="shared" si="42"/>
        <v>11</v>
      </c>
      <c r="P297">
        <f t="shared" si="43"/>
        <v>23</v>
      </c>
      <c r="Q297">
        <f t="shared" si="44"/>
        <v>0</v>
      </c>
      <c r="R297">
        <f t="shared" si="45"/>
        <v>0</v>
      </c>
      <c r="S297">
        <f t="shared" si="46"/>
        <v>0</v>
      </c>
      <c r="T297">
        <f t="shared" si="47"/>
        <v>0</v>
      </c>
      <c r="U297">
        <f t="shared" si="48"/>
        <v>0</v>
      </c>
      <c r="V297">
        <f t="shared" si="49"/>
        <v>0</v>
      </c>
      <c r="W297">
        <f t="shared" si="50"/>
        <v>0</v>
      </c>
    </row>
    <row r="298" spans="2:23" ht="11.5" thickBot="1" x14ac:dyDescent="0.25">
      <c r="B298" s="182" t="s">
        <v>1109</v>
      </c>
      <c r="C298" s="182" t="s">
        <v>1063</v>
      </c>
      <c r="D298" s="182" t="s">
        <v>1276</v>
      </c>
      <c r="E298" s="182" t="s">
        <v>1277</v>
      </c>
      <c r="F298" s="182" t="s">
        <v>1278</v>
      </c>
      <c r="G298" s="182" t="s">
        <v>1113</v>
      </c>
      <c r="H298" s="182" t="s">
        <v>1113</v>
      </c>
      <c r="I298" s="182" t="s">
        <v>1113</v>
      </c>
      <c r="J298" s="182" t="s">
        <v>1113</v>
      </c>
      <c r="K298" s="182" t="s">
        <v>1113</v>
      </c>
      <c r="L298" s="182" t="s">
        <v>1113</v>
      </c>
      <c r="M298" s="182" t="s">
        <v>1113</v>
      </c>
      <c r="N298">
        <f t="shared" si="41"/>
        <v>24</v>
      </c>
      <c r="O298">
        <f t="shared" si="42"/>
        <v>27</v>
      </c>
      <c r="P298">
        <f t="shared" si="43"/>
        <v>22</v>
      </c>
      <c r="Q298">
        <f t="shared" si="44"/>
        <v>0</v>
      </c>
      <c r="R298">
        <f t="shared" si="45"/>
        <v>0</v>
      </c>
      <c r="S298">
        <f t="shared" si="46"/>
        <v>0</v>
      </c>
      <c r="T298">
        <f t="shared" si="47"/>
        <v>0</v>
      </c>
      <c r="U298">
        <f t="shared" si="48"/>
        <v>0</v>
      </c>
      <c r="V298">
        <f t="shared" si="49"/>
        <v>0</v>
      </c>
      <c r="W298">
        <f t="shared" si="50"/>
        <v>0</v>
      </c>
    </row>
    <row r="299" spans="2:23" x14ac:dyDescent="0.2">
      <c r="B299" s="199"/>
      <c r="C299" s="199"/>
      <c r="D299" s="199"/>
      <c r="E299" s="199"/>
      <c r="F299" s="199"/>
      <c r="G299" s="199"/>
      <c r="H299" s="199"/>
      <c r="I299" s="199"/>
      <c r="J299" s="199"/>
      <c r="K299" s="199"/>
      <c r="L299" s="199"/>
      <c r="M299" s="199"/>
    </row>
  </sheetData>
  <autoFilter ref="B5:W298" xr:uid="{00000000-0009-0000-0000-000005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お申し込み方法 </vt:lpstr>
      <vt:lpstr>①基本情報</vt:lpstr>
      <vt:lpstr>②メッセージ・差出名</vt:lpstr>
      <vt:lpstr>③お申し込みデータ</vt:lpstr>
      <vt:lpstr>③お申し込みデータ (入力例)</vt:lpstr>
      <vt:lpstr>文例集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yamagishi</dc:creator>
  <cp:lastModifiedBy>長谷川　雅之</cp:lastModifiedBy>
  <cp:lastPrinted>2019-01-31T07:27:57Z</cp:lastPrinted>
  <dcterms:created xsi:type="dcterms:W3CDTF">2008-12-09T07:27:06Z</dcterms:created>
  <dcterms:modified xsi:type="dcterms:W3CDTF">2025-01-14T09:33:30Z</dcterms:modified>
</cp:coreProperties>
</file>